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730" windowHeight="11760" activeTab="1"/>
  </bookViews>
  <sheets>
    <sheet name="Лист1" sheetId="2" r:id="rId1"/>
    <sheet name="Лист2" sheetId="7" r:id="rId2"/>
  </sheets>
  <definedNames>
    <definedName name="_xlnm._FilterDatabase" localSheetId="0" hidden="1">Лист1!$C$3:$C$52</definedName>
    <definedName name="_xlnm.Extract" localSheetId="0">Лист1!#REF!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7" l="1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7" i="7"/>
  <c r="F47" i="7"/>
  <c r="E47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35" i="7"/>
  <c r="F35" i="7"/>
  <c r="E35" i="7"/>
  <c r="G34" i="7"/>
  <c r="F34" i="7"/>
  <c r="E34" i="7"/>
  <c r="G33" i="7"/>
  <c r="F33" i="7"/>
  <c r="E33" i="7"/>
  <c r="G32" i="7"/>
  <c r="F32" i="7"/>
  <c r="E32" i="7"/>
  <c r="G31" i="7"/>
  <c r="F31" i="7"/>
  <c r="E31" i="7"/>
  <c r="G30" i="7"/>
  <c r="F30" i="7"/>
  <c r="E30" i="7"/>
  <c r="G29" i="7"/>
  <c r="F29" i="7"/>
  <c r="E29" i="7"/>
  <c r="G28" i="7"/>
  <c r="F28" i="7"/>
  <c r="E28" i="7"/>
  <c r="G27" i="7"/>
  <c r="F27" i="7"/>
  <c r="E27" i="7"/>
  <c r="G26" i="7"/>
  <c r="F26" i="7"/>
  <c r="E26" i="7"/>
  <c r="G25" i="7"/>
  <c r="F25" i="7"/>
  <c r="E25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E7" i="7"/>
  <c r="G7" i="7" l="1"/>
  <c r="F7" i="7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" i="2"/>
  <c r="H45" i="7" l="1"/>
  <c r="H47" i="7"/>
  <c r="I47" i="7" s="1"/>
  <c r="J47" i="7" s="1"/>
  <c r="H43" i="7"/>
  <c r="I43" i="7" s="1"/>
  <c r="H49" i="7"/>
  <c r="I49" i="7" s="1"/>
  <c r="J49" i="7" s="1"/>
  <c r="H51" i="7"/>
  <c r="I51" i="7" s="1"/>
  <c r="J51" i="7" s="1"/>
  <c r="N52" i="7"/>
  <c r="H52" i="7"/>
  <c r="N51" i="7"/>
  <c r="O51" i="7" s="1"/>
  <c r="P51" i="7" s="1"/>
  <c r="N50" i="7"/>
  <c r="H50" i="7"/>
  <c r="I50" i="7" s="1"/>
  <c r="N49" i="7"/>
  <c r="O49" i="7" s="1"/>
  <c r="P49" i="7" s="1"/>
  <c r="N48" i="7"/>
  <c r="H48" i="7"/>
  <c r="I48" i="7" s="1"/>
  <c r="N47" i="7"/>
  <c r="O47" i="7" s="1"/>
  <c r="N46" i="7"/>
  <c r="O46" i="7" s="1"/>
  <c r="P46" i="7" s="1"/>
  <c r="H46" i="7"/>
  <c r="I46" i="7" s="1"/>
  <c r="J46" i="7" s="1"/>
  <c r="N45" i="7"/>
  <c r="N44" i="7"/>
  <c r="H44" i="7"/>
  <c r="I44" i="7" s="1"/>
  <c r="N43" i="7"/>
  <c r="O43" i="7" s="1"/>
  <c r="N42" i="7"/>
  <c r="O42" i="7" s="1"/>
  <c r="L41" i="7"/>
  <c r="R53" i="2"/>
  <c r="R52" i="2"/>
  <c r="S52" i="2" s="1"/>
  <c r="T52" i="2" s="1"/>
  <c r="R51" i="2"/>
  <c r="R50" i="2"/>
  <c r="R49" i="2"/>
  <c r="R48" i="2"/>
  <c r="S48" i="2" s="1"/>
  <c r="T48" i="2" s="1"/>
  <c r="R47" i="2"/>
  <c r="S47" i="2" s="1"/>
  <c r="R46" i="2"/>
  <c r="R45" i="2"/>
  <c r="S45" i="2" s="1"/>
  <c r="T45" i="2" s="1"/>
  <c r="R44" i="2"/>
  <c r="S44" i="2" s="1"/>
  <c r="T44" i="2" s="1"/>
  <c r="R43" i="2"/>
  <c r="R42" i="2"/>
  <c r="R41" i="2"/>
  <c r="S41" i="2" s="1"/>
  <c r="T41" i="2" s="1"/>
  <c r="R40" i="2"/>
  <c r="S40" i="2" s="1"/>
  <c r="T40" i="2" s="1"/>
  <c r="R39" i="2"/>
  <c r="R38" i="2"/>
  <c r="S38" i="2" s="1"/>
  <c r="R37" i="2"/>
  <c r="S37" i="2" s="1"/>
  <c r="T37" i="2" s="1"/>
  <c r="R36" i="2"/>
  <c r="R35" i="2"/>
  <c r="R34" i="2"/>
  <c r="R33" i="2"/>
  <c r="S33" i="2" s="1"/>
  <c r="T33" i="2" s="1"/>
  <c r="R32" i="2"/>
  <c r="S32" i="2" s="1"/>
  <c r="T32" i="2" s="1"/>
  <c r="R31" i="2"/>
  <c r="R4" i="2"/>
  <c r="S4" i="2" s="1"/>
  <c r="T4" i="2" s="1"/>
  <c r="R5" i="2"/>
  <c r="S5" i="2" s="1"/>
  <c r="T5" i="2" s="1"/>
  <c r="R6" i="2"/>
  <c r="S6" i="2" s="1"/>
  <c r="T6" i="2" s="1"/>
  <c r="R7" i="2"/>
  <c r="S7" i="2" s="1"/>
  <c r="T7" i="2" s="1"/>
  <c r="R8" i="2"/>
  <c r="S8" i="2" s="1"/>
  <c r="R9" i="2"/>
  <c r="S9" i="2" s="1"/>
  <c r="R10" i="2"/>
  <c r="S10" i="2" s="1"/>
  <c r="R11" i="2"/>
  <c r="S11" i="2" s="1"/>
  <c r="T11" i="2" s="1"/>
  <c r="R12" i="2"/>
  <c r="S12" i="2" s="1"/>
  <c r="T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T19" i="2" s="1"/>
  <c r="R20" i="2"/>
  <c r="R21" i="2"/>
  <c r="S21" i="2" s="1"/>
  <c r="R22" i="2"/>
  <c r="S22" i="2" s="1"/>
  <c r="R23" i="2"/>
  <c r="S23" i="2" s="1"/>
  <c r="T23" i="2" s="1"/>
  <c r="R24" i="2"/>
  <c r="S24" i="2" s="1"/>
  <c r="T24" i="2" s="1"/>
  <c r="R25" i="2"/>
  <c r="S25" i="2" s="1"/>
  <c r="R26" i="2"/>
  <c r="S26" i="2" s="1"/>
  <c r="R27" i="2"/>
  <c r="S27" i="2" s="1"/>
  <c r="T27" i="2" s="1"/>
  <c r="R28" i="2"/>
  <c r="S28" i="2" s="1"/>
  <c r="T28" i="2" s="1"/>
  <c r="R29" i="2"/>
  <c r="S29" i="2" s="1"/>
  <c r="R30" i="2"/>
  <c r="S30" i="2" s="1"/>
  <c r="F6" i="7"/>
  <c r="N35" i="7"/>
  <c r="H35" i="7"/>
  <c r="N34" i="7"/>
  <c r="H34" i="7"/>
  <c r="N33" i="7"/>
  <c r="O33" i="7" s="1"/>
  <c r="P33" i="7" s="1"/>
  <c r="H33" i="7"/>
  <c r="I33" i="7" s="1"/>
  <c r="J33" i="7" s="1"/>
  <c r="N32" i="7"/>
  <c r="H32" i="7"/>
  <c r="N31" i="7"/>
  <c r="O31" i="7" s="1"/>
  <c r="P31" i="7" s="1"/>
  <c r="H31" i="7"/>
  <c r="I31" i="7" s="1"/>
  <c r="J31" i="7" s="1"/>
  <c r="N30" i="7"/>
  <c r="H30" i="7"/>
  <c r="N29" i="7"/>
  <c r="H29" i="7"/>
  <c r="I29" i="7" s="1"/>
  <c r="J29" i="7" s="1"/>
  <c r="N28" i="7"/>
  <c r="O28" i="7" s="1"/>
  <c r="P28" i="7" s="1"/>
  <c r="H28" i="7"/>
  <c r="I28" i="7" s="1"/>
  <c r="J28" i="7" s="1"/>
  <c r="N27" i="7"/>
  <c r="O27" i="7" s="1"/>
  <c r="P27" i="7" s="1"/>
  <c r="H27" i="7"/>
  <c r="N26" i="7"/>
  <c r="O26" i="7" s="1"/>
  <c r="H26" i="7"/>
  <c r="N25" i="7"/>
  <c r="H25" i="7"/>
  <c r="L24" i="7"/>
  <c r="F24" i="7"/>
  <c r="H7" i="7"/>
  <c r="I7" i="7" s="1"/>
  <c r="J7" i="7" s="1"/>
  <c r="N7" i="7"/>
  <c r="O7" i="7" s="1"/>
  <c r="H8" i="7"/>
  <c r="N8" i="7"/>
  <c r="O8" i="7" s="1"/>
  <c r="P8" i="7" s="1"/>
  <c r="H9" i="7"/>
  <c r="I9" i="7" s="1"/>
  <c r="J9" i="7" s="1"/>
  <c r="N9" i="7"/>
  <c r="O9" i="7" s="1"/>
  <c r="N10" i="7"/>
  <c r="O10" i="7" s="1"/>
  <c r="P10" i="7" s="1"/>
  <c r="H11" i="7"/>
  <c r="I11" i="7" s="1"/>
  <c r="J11" i="7" s="1"/>
  <c r="N11" i="7"/>
  <c r="O11" i="7" s="1"/>
  <c r="H12" i="7"/>
  <c r="I12" i="7" s="1"/>
  <c r="N12" i="7"/>
  <c r="O12" i="7" s="1"/>
  <c r="P12" i="7" s="1"/>
  <c r="H13" i="7"/>
  <c r="I13" i="7" s="1"/>
  <c r="J13" i="7" s="1"/>
  <c r="N13" i="7"/>
  <c r="O13" i="7" s="1"/>
  <c r="H14" i="7"/>
  <c r="I14" i="7" s="1"/>
  <c r="N14" i="7"/>
  <c r="O14" i="7" s="1"/>
  <c r="P14" i="7" s="1"/>
  <c r="H15" i="7"/>
  <c r="I15" i="7" s="1"/>
  <c r="J15" i="7" s="1"/>
  <c r="N15" i="7"/>
  <c r="O15" i="7" s="1"/>
  <c r="H16" i="7"/>
  <c r="I16" i="7" s="1"/>
  <c r="N16" i="7"/>
  <c r="O16" i="7" s="1"/>
  <c r="P16" i="7" s="1"/>
  <c r="H17" i="7"/>
  <c r="N17" i="7"/>
  <c r="L6" i="7"/>
  <c r="S36" i="2" l="1"/>
  <c r="T36" i="2" s="1"/>
  <c r="S34" i="2"/>
  <c r="T34" i="2" s="1"/>
  <c r="T38" i="2"/>
  <c r="T47" i="2"/>
  <c r="S51" i="2"/>
  <c r="T51" i="2" s="1"/>
  <c r="F41" i="7"/>
  <c r="H42" i="7"/>
  <c r="I42" i="7" s="1"/>
  <c r="J42" i="7" s="1"/>
  <c r="N41" i="7"/>
  <c r="M41" i="7" s="1"/>
  <c r="O45" i="7"/>
  <c r="P45" i="7" s="1"/>
  <c r="J43" i="7"/>
  <c r="P42" i="7"/>
  <c r="P43" i="7"/>
  <c r="J44" i="7"/>
  <c r="P47" i="7"/>
  <c r="J48" i="7"/>
  <c r="J50" i="7"/>
  <c r="O44" i="7"/>
  <c r="I45" i="7"/>
  <c r="O48" i="7"/>
  <c r="P48" i="7" s="1"/>
  <c r="O50" i="7"/>
  <c r="P50" i="7" s="1"/>
  <c r="S50" i="2"/>
  <c r="T50" i="2" s="1"/>
  <c r="S49" i="2"/>
  <c r="T49" i="2" s="1"/>
  <c r="S53" i="2"/>
  <c r="T53" i="2" s="1"/>
  <c r="S39" i="2"/>
  <c r="T39" i="2" s="1"/>
  <c r="S43" i="2"/>
  <c r="T43" i="2" s="1"/>
  <c r="S42" i="2"/>
  <c r="T42" i="2" s="1"/>
  <c r="S46" i="2"/>
  <c r="T46" i="2" s="1"/>
  <c r="S31" i="2"/>
  <c r="T31" i="2" s="1"/>
  <c r="S35" i="2"/>
  <c r="T35" i="2" s="1"/>
  <c r="S20" i="2"/>
  <c r="T20" i="2" s="1"/>
  <c r="T16" i="2"/>
  <c r="T18" i="2"/>
  <c r="T15" i="2"/>
  <c r="T26" i="2"/>
  <c r="T30" i="2"/>
  <c r="T10" i="2"/>
  <c r="T22" i="2"/>
  <c r="T14" i="2"/>
  <c r="T29" i="2"/>
  <c r="T25" i="2"/>
  <c r="T21" i="2"/>
  <c r="T17" i="2"/>
  <c r="T13" i="2"/>
  <c r="T9" i="2"/>
  <c r="T8" i="2"/>
  <c r="H10" i="7"/>
  <c r="I10" i="7" s="1"/>
  <c r="J10" i="7" s="1"/>
  <c r="H24" i="7"/>
  <c r="G24" i="7" s="1"/>
  <c r="J14" i="7"/>
  <c r="O30" i="7"/>
  <c r="P30" i="7" s="1"/>
  <c r="O34" i="7"/>
  <c r="P34" i="7" s="1"/>
  <c r="I25" i="7"/>
  <c r="J25" i="7" s="1"/>
  <c r="P26" i="7"/>
  <c r="J16" i="7"/>
  <c r="J12" i="7"/>
  <c r="O32" i="7"/>
  <c r="P32" i="7" s="1"/>
  <c r="I27" i="7"/>
  <c r="J27" i="7" s="1"/>
  <c r="N24" i="7"/>
  <c r="M24" i="7" s="1"/>
  <c r="O25" i="7"/>
  <c r="I26" i="7"/>
  <c r="J26" i="7" s="1"/>
  <c r="O29" i="7"/>
  <c r="P29" i="7" s="1"/>
  <c r="I30" i="7"/>
  <c r="I32" i="7"/>
  <c r="J32" i="7" s="1"/>
  <c r="I34" i="7"/>
  <c r="J34" i="7" s="1"/>
  <c r="I8" i="7"/>
  <c r="J8" i="7" s="1"/>
  <c r="P15" i="7"/>
  <c r="P11" i="7"/>
  <c r="P9" i="7"/>
  <c r="P7" i="7"/>
  <c r="P13" i="7"/>
  <c r="N6" i="7"/>
  <c r="M6" i="7" s="1"/>
  <c r="H41" i="7" l="1"/>
  <c r="I41" i="7"/>
  <c r="O41" i="7"/>
  <c r="P44" i="7"/>
  <c r="P41" i="7" s="1"/>
  <c r="J45" i="7"/>
  <c r="J41" i="7" s="1"/>
  <c r="H6" i="7"/>
  <c r="G6" i="7" s="1"/>
  <c r="I6" i="7"/>
  <c r="O24" i="7"/>
  <c r="I24" i="7"/>
  <c r="J30" i="7"/>
  <c r="J24" i="7" s="1"/>
  <c r="P25" i="7"/>
  <c r="P24" i="7" s="1"/>
  <c r="O6" i="7"/>
  <c r="P6" i="7"/>
  <c r="J6" i="7"/>
  <c r="G41" i="7" l="1"/>
  <c r="F23" i="2" l="1"/>
  <c r="G23" i="2" s="1"/>
  <c r="H23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4" i="2"/>
  <c r="G4" i="2" s="1"/>
  <c r="H4" i="2" s="1"/>
  <c r="O52" i="7" l="1"/>
  <c r="P52" i="7" s="1"/>
  <c r="I52" i="7"/>
  <c r="J52" i="7" s="1"/>
  <c r="O35" i="7"/>
  <c r="P35" i="7" s="1"/>
  <c r="I17" i="7"/>
  <c r="J17" i="7" s="1"/>
  <c r="O17" i="7"/>
  <c r="P17" i="7" s="1"/>
  <c r="I35" i="7"/>
  <c r="J35" i="7" s="1"/>
  <c r="H6" i="2"/>
  <c r="H5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3" i="2" l="1"/>
  <c r="H52" i="2"/>
</calcChain>
</file>

<file path=xl/sharedStrings.xml><?xml version="1.0" encoding="utf-8"?>
<sst xmlns="http://schemas.openxmlformats.org/spreadsheetml/2006/main" count="46" uniqueCount="22">
  <si>
    <t>Комиссия</t>
  </si>
  <si>
    <t>Дата</t>
  </si>
  <si>
    <t>Название</t>
  </si>
  <si>
    <t>Тикер</t>
  </si>
  <si>
    <t>Кол-во</t>
  </si>
  <si>
    <t>Цена за 1шт</t>
  </si>
  <si>
    <t>Итого</t>
  </si>
  <si>
    <t>Итого с комиссией</t>
  </si>
  <si>
    <t>Цена за 1 шт.</t>
  </si>
  <si>
    <t>Акция 1</t>
  </si>
  <si>
    <t>АК1</t>
  </si>
  <si>
    <t>Акция 2</t>
  </si>
  <si>
    <t>АК2</t>
  </si>
  <si>
    <t>Акция 3</t>
  </si>
  <si>
    <t>АК3</t>
  </si>
  <si>
    <t>Покупка</t>
  </si>
  <si>
    <t>Продажа</t>
  </si>
  <si>
    <t xml:space="preserve">Покупка </t>
  </si>
  <si>
    <t>дата</t>
  </si>
  <si>
    <t>количество</t>
  </si>
  <si>
    <t>цена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</si>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</sst>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#,##0.00\ &quot;₽&quot;"/>
  </numFmts>
  <fonts count="15" x14ac:knownFonts="1"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3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theme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64" fontId="0" fillId="0" borderId="0" xfId="0" applyNumberFormat="1"/>
    <xf numFmtId="14" fontId="0" fillId="0" borderId="11" xfId="0" applyNumberFormat="1" applyBorder="1"/>
    <xf numFmtId="0" fontId="0" fillId="0" borderId="12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4" xfId="0" applyBorder="1"/>
    <xf numFmtId="0" fontId="0" fillId="0" borderId="0" xfId="0" applyBorder="1"/>
    <xf numFmtId="164" fontId="0" fillId="0" borderId="0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14" fontId="0" fillId="0" borderId="14" xfId="0" applyNumberFormat="1" applyBorder="1"/>
    <xf numFmtId="0" fontId="3" fillId="0" borderId="17" xfId="0" applyFont="1" applyBorder="1"/>
    <xf numFmtId="1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3" fillId="0" borderId="5" xfId="0" applyFont="1" applyBorder="1"/>
    <xf numFmtId="165" fontId="0" fillId="0" borderId="5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3" fillId="0" borderId="0" xfId="0" applyFont="1" applyBorder="1"/>
    <xf numFmtId="14" fontId="0" fillId="0" borderId="16" xfId="0" applyNumberFormat="1" applyBorder="1"/>
    <xf numFmtId="0" fontId="0" fillId="0" borderId="5" xfId="0" applyFill="1" applyBorder="1"/>
    <xf numFmtId="164" fontId="0" fillId="0" borderId="5" xfId="0" applyNumberFormat="1" applyFill="1" applyBorder="1"/>
    <xf numFmtId="165" fontId="0" fillId="0" borderId="5" xfId="0" applyNumberFormat="1" applyFill="1" applyBorder="1"/>
    <xf numFmtId="164" fontId="4" fillId="0" borderId="13" xfId="0" applyNumberFormat="1" applyFont="1" applyBorder="1"/>
    <xf numFmtId="10" fontId="0" fillId="0" borderId="0" xfId="0" applyNumberFormat="1"/>
    <xf numFmtId="0" fontId="0" fillId="0" borderId="0" xfId="0" applyBorder="1" applyAlignment="1">
      <alignment horizontal="center" vertical="top" wrapText="1" shrinkToFit="1"/>
    </xf>
    <xf numFmtId="164" fontId="0" fillId="0" borderId="0" xfId="0" applyNumberFormat="1" applyBorder="1" applyAlignment="1">
      <alignment horizontal="center" vertical="top" wrapText="1" shrinkToFit="1"/>
    </xf>
    <xf numFmtId="164" fontId="0" fillId="0" borderId="15" xfId="0" applyNumberFormat="1" applyBorder="1" applyAlignment="1">
      <alignment horizontal="center" vertical="top" wrapText="1" shrinkToFit="1"/>
    </xf>
    <xf numFmtId="0" fontId="0" fillId="0" borderId="24" xfId="0" applyBorder="1" applyAlignment="1">
      <alignment horizontal="center" vertical="top" wrapText="1" shrinkToFit="1"/>
    </xf>
    <xf numFmtId="0" fontId="0" fillId="0" borderId="25" xfId="0" applyBorder="1" applyAlignment="1">
      <alignment horizontal="center" vertical="top" wrapText="1" shrinkToFi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30" xfId="0" applyBorder="1"/>
    <xf numFmtId="0" fontId="0" fillId="0" borderId="0" xfId="0" applyFill="1" applyBorder="1" applyAlignment="1"/>
    <xf numFmtId="0" fontId="3" fillId="0" borderId="0" xfId="0" applyFont="1" applyFill="1" applyBorder="1"/>
    <xf numFmtId="0" fontId="0" fillId="0" borderId="25" xfId="0" applyFill="1" applyBorder="1" applyAlignment="1"/>
    <xf numFmtId="164" fontId="1" fillId="0" borderId="3" xfId="0" applyNumberFormat="1" applyFont="1" applyFill="1" applyBorder="1"/>
    <xf numFmtId="164" fontId="1" fillId="0" borderId="26" xfId="0" applyNumberFormat="1" applyFont="1" applyFill="1" applyBorder="1"/>
    <xf numFmtId="164" fontId="1" fillId="0" borderId="27" xfId="0" applyNumberFormat="1" applyFont="1" applyFill="1" applyBorder="1"/>
    <xf numFmtId="164" fontId="1" fillId="0" borderId="28" xfId="0" applyNumberFormat="1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4" xfId="0" applyBorder="1"/>
    <xf numFmtId="164" fontId="2" fillId="0" borderId="8" xfId="0" applyNumberFormat="1" applyFont="1" applyFill="1" applyBorder="1"/>
    <xf numFmtId="164" fontId="2" fillId="0" borderId="29" xfId="0" applyNumberFormat="1" applyFont="1" applyFill="1" applyBorder="1"/>
    <xf numFmtId="164" fontId="1" fillId="0" borderId="6" xfId="0" applyNumberFormat="1" applyFont="1" applyFill="1" applyBorder="1"/>
    <xf numFmtId="164" fontId="1" fillId="0" borderId="35" xfId="0" applyNumberFormat="1" applyFont="1" applyFill="1" applyBorder="1"/>
    <xf numFmtId="0" fontId="0" fillId="0" borderId="37" xfId="0" applyFill="1" applyBorder="1" applyAlignment="1"/>
    <xf numFmtId="3" fontId="2" fillId="0" borderId="23" xfId="0" applyNumberFormat="1" applyFont="1" applyFill="1" applyBorder="1"/>
    <xf numFmtId="164" fontId="2" fillId="0" borderId="23" xfId="0" applyNumberFormat="1" applyFont="1" applyFill="1" applyBorder="1"/>
    <xf numFmtId="164" fontId="2" fillId="0" borderId="16" xfId="0" applyNumberFormat="1" applyFont="1" applyFill="1" applyBorder="1"/>
    <xf numFmtId="164" fontId="1" fillId="0" borderId="4" xfId="0" applyNumberFormat="1" applyFont="1" applyFill="1" applyBorder="1"/>
    <xf numFmtId="164" fontId="1" fillId="0" borderId="34" xfId="0" applyNumberFormat="1" applyFont="1" applyFill="1" applyBorder="1"/>
    <xf numFmtId="0" fontId="0" fillId="3" borderId="3" xfId="0" applyFont="1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31" xfId="0" applyFill="1" applyBorder="1"/>
    <xf numFmtId="164" fontId="0" fillId="3" borderId="32" xfId="0" applyNumberFormat="1" applyFont="1" applyFill="1" applyBorder="1"/>
    <xf numFmtId="14" fontId="0" fillId="3" borderId="31" xfId="0" applyNumberFormat="1" applyFont="1" applyFill="1" applyBorder="1"/>
    <xf numFmtId="0" fontId="0" fillId="3" borderId="32" xfId="0" applyFill="1" applyBorder="1"/>
    <xf numFmtId="0" fontId="0" fillId="3" borderId="41" xfId="0" applyFill="1" applyBorder="1"/>
    <xf numFmtId="0" fontId="0" fillId="3" borderId="42" xfId="0" applyFont="1" applyFill="1" applyBorder="1"/>
    <xf numFmtId="0" fontId="0" fillId="3" borderId="33" xfId="0" applyFill="1" applyBorder="1"/>
    <xf numFmtId="0" fontId="0" fillId="3" borderId="39" xfId="0" applyFont="1" applyFill="1" applyBorder="1"/>
    <xf numFmtId="164" fontId="0" fillId="3" borderId="40" xfId="0" applyNumberFormat="1" applyFont="1" applyFill="1" applyBorder="1"/>
    <xf numFmtId="14" fontId="0" fillId="3" borderId="38" xfId="0" applyNumberFormat="1" applyFont="1" applyFill="1" applyBorder="1"/>
    <xf numFmtId="14" fontId="0" fillId="3" borderId="43" xfId="0" applyNumberFormat="1" applyFont="1" applyFill="1" applyBorder="1"/>
    <xf numFmtId="14" fontId="0" fillId="3" borderId="44" xfId="0" applyNumberFormat="1" applyFont="1" applyFill="1" applyBorder="1"/>
    <xf numFmtId="0" fontId="0" fillId="3" borderId="45" xfId="0" applyFill="1" applyBorder="1"/>
    <xf numFmtId="164" fontId="0" fillId="3" borderId="46" xfId="0" applyNumberFormat="1" applyFill="1" applyBorder="1"/>
    <xf numFmtId="0" fontId="0" fillId="3" borderId="42" xfId="0" applyFill="1" applyBorder="1"/>
    <xf numFmtId="164" fontId="2" fillId="0" borderId="14" xfId="0" applyNumberFormat="1" applyFont="1" applyFill="1" applyBorder="1"/>
    <xf numFmtId="14" fontId="0" fillId="3" borderId="38" xfId="0" applyNumberFormat="1" applyFill="1" applyBorder="1"/>
    <xf numFmtId="0" fontId="5" fillId="0" borderId="22" xfId="0" applyFont="1" applyBorder="1" applyAlignment="1">
      <alignment horizontal="center"/>
    </xf>
    <xf numFmtId="0" fontId="0" fillId="0" borderId="0" xfId="0" applyAlignment="1">
      <alignment horizontal="left" vertical="top" wrapText="1" shrinkToFit="1"/>
    </xf>
    <xf numFmtId="0" fontId="2" fillId="0" borderId="21" xfId="0" applyFont="1" applyBorder="1" applyAlignment="1"/>
    <xf numFmtId="0" fontId="11" fillId="0" borderId="20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47" xfId="0" applyBorder="1"/>
    <xf numFmtId="0" fontId="0" fillId="0" borderId="0" xfId="0" applyFill="1" applyBorder="1"/>
    <xf numFmtId="164" fontId="4" fillId="0" borderId="6" xfId="0" applyNumberFormat="1" applyFont="1" applyBorder="1"/>
    <xf numFmtId="164" fontId="4" fillId="0" borderId="18" xfId="0" applyNumberFormat="1" applyFont="1" applyBorder="1"/>
    <xf numFmtId="165" fontId="4" fillId="0" borderId="6" xfId="0" applyNumberFormat="1" applyFont="1" applyBorder="1"/>
    <xf numFmtId="164" fontId="4" fillId="0" borderId="15" xfId="0" applyNumberFormat="1" applyFont="1" applyBorder="1"/>
    <xf numFmtId="165" fontId="0" fillId="0" borderId="0" xfId="0" applyNumberFormat="1" applyBorder="1"/>
    <xf numFmtId="0" fontId="5" fillId="0" borderId="22" xfId="0" applyFont="1" applyFill="1" applyBorder="1" applyAlignment="1">
      <alignment horizontal="center"/>
    </xf>
    <xf numFmtId="0" fontId="0" fillId="0" borderId="30" xfId="0" applyFill="1" applyBorder="1"/>
    <xf numFmtId="0" fontId="8" fillId="0" borderId="0" xfId="0" applyFont="1" applyFill="1" applyBorder="1" applyAlignment="1">
      <alignment horizontal="center" vertical="top" wrapText="1"/>
    </xf>
    <xf numFmtId="3" fontId="9" fillId="0" borderId="0" xfId="0" applyNumberFormat="1" applyFont="1" applyFill="1" applyBorder="1"/>
    <xf numFmtId="0" fontId="1" fillId="0" borderId="0" xfId="0" applyFont="1" applyFill="1" applyBorder="1"/>
    <xf numFmtId="164" fontId="10" fillId="0" borderId="0" xfId="0" applyNumberFormat="1" applyFont="1" applyFill="1" applyBorder="1"/>
    <xf numFmtId="164" fontId="12" fillId="0" borderId="0" xfId="0" applyNumberFormat="1" applyFont="1" applyFill="1" applyBorder="1"/>
    <xf numFmtId="0" fontId="13" fillId="0" borderId="0" xfId="0" applyFont="1" applyFill="1" applyBorder="1"/>
    <xf numFmtId="164" fontId="14" fillId="0" borderId="0" xfId="0" applyNumberFormat="1" applyFont="1" applyFill="1" applyBorder="1"/>
    <xf numFmtId="2" fontId="7" fillId="0" borderId="0" xfId="0" applyNumberFormat="1" applyFont="1" applyFill="1" applyBorder="1"/>
    <xf numFmtId="14" fontId="0" fillId="0" borderId="0" xfId="0" applyNumberFormat="1" applyFont="1" applyFill="1" applyBorder="1"/>
    <xf numFmtId="14" fontId="0" fillId="3" borderId="14" xfId="0" applyNumberFormat="1" applyFill="1" applyBorder="1" applyAlignment="1">
      <alignment horizontal="center" vertical="top" wrapText="1" shrinkToFit="1"/>
    </xf>
    <xf numFmtId="0" fontId="0" fillId="3" borderId="0" xfId="0" applyFill="1" applyBorder="1" applyAlignment="1">
      <alignment horizontal="center" vertical="top" wrapText="1" shrinkToFit="1"/>
    </xf>
    <xf numFmtId="164" fontId="0" fillId="3" borderId="0" xfId="0" applyNumberFormat="1" applyFill="1" applyBorder="1" applyAlignment="1">
      <alignment horizontal="center" vertical="top" wrapText="1" shrinkToFit="1"/>
    </xf>
    <xf numFmtId="0" fontId="0" fillId="5" borderId="0" xfId="0" applyFill="1" applyBorder="1" applyAlignment="1">
      <alignment horizontal="center" vertical="top" wrapText="1" shrinkToFit="1"/>
    </xf>
    <xf numFmtId="0" fontId="0" fillId="0" borderId="0" xfId="0" applyNumberFormat="1" applyBorder="1"/>
    <xf numFmtId="0" fontId="0" fillId="0" borderId="0" xfId="0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1">
    <cellStyle name="Обычный" xfId="0" builtinId="0"/>
  </cellStyles>
  <dxfs count="13">
    <dxf>
      <numFmt numFmtId="164" formatCode="[$$-409]#,##0.0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[$$-409]#,##0.00"/>
    </dxf>
    <dxf>
      <numFmt numFmtId="164" formatCode="[$$-409]#,##0.00"/>
    </dxf>
    <dxf>
      <numFmt numFmtId="164" formatCode="[$$-409]#,##0.00"/>
    </dxf>
    <dxf>
      <border outline="0">
        <top style="medium">
          <color indexed="64"/>
        </top>
      </border>
    </dxf>
    <dxf>
      <alignment horizontal="center" vertical="top" textRotation="0" wrapText="1" indent="0" justifyLastLine="0" shrinkToFit="1" readingOrder="0"/>
    </dxf>
    <dxf>
      <numFmt numFmtId="164" formatCode="[$$-409]#,##0.00"/>
    </dxf>
    <dxf>
      <numFmt numFmtId="164" formatCode="[$$-409]#,##0.00"/>
    </dxf>
    <dxf>
      <numFmt numFmtId="164" formatCode="[$$-409]#,##0.00"/>
    </dxf>
    <dxf>
      <numFmt numFmtId="164" formatCode="[$$-409]#,##0.00"/>
    </dxf>
    <dxf>
      <numFmt numFmtId="164" formatCode="[$$-409]#,##0.00"/>
    </dxf>
    <dxf>
      <border outline="0">
        <top style="medium">
          <color indexed="64"/>
        </top>
      </border>
    </dxf>
    <dxf>
      <numFmt numFmtId="164" formatCode="[$$-409]#,##0.00"/>
      <alignment horizontal="center" vertical="top" textRotation="0" wrapText="1" indent="0" justifyLastLine="0" shrinkToFit="1" readingOrder="0"/>
    </dxf>
  </dxfs>
  <tableStyles count="0" defaultTableStyle="TableStyleMedium2" defaultPivotStyle="PivotStyleLight16"/>
  <colors>
    <mruColors>
      <color rgb="FFFF0014"/>
      <color rgb="FFDB7A7A"/>
      <color rgb="FFC4FF3C"/>
      <color rgb="FFF9F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3:I53" totalsRowShown="0" headerRowDxfId="12" tableBorderDxfId="11">
  <tableColumns count="9">
    <tableColumn id="1" name="Дата"/>
    <tableColumn id="2" name="Название"/>
    <tableColumn id="3" name="Тикер"/>
    <tableColumn id="4" name="Кол-во"/>
    <tableColumn id="5" name="Цена за 1 шт." dataDxfId="10"/>
    <tableColumn id="6" name="Итого" dataDxfId="9">
      <calculatedColumnFormula>D4*E4</calculatedColumnFormula>
    </tableColumn>
    <tableColumn id="7" name="Комиссия" dataDxfId="8">
      <calculatedColumnFormula>(F4*$G$1)/100</calculatedColumnFormula>
    </tableColumn>
    <tableColumn id="8" name="Итого с комиссией" dataDxfId="7">
      <calculatedColumnFormula>F4+G4</calculatedColumnFormula>
    </tableColumn>
    <tableColumn id="9" name="Столбец1" dataDxfId="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M3:T53" totalsRowShown="0" headerRowDxfId="5" tableBorderDxfId="4">
  <autoFilter ref="M3:T53"/>
  <tableColumns count="8">
    <tableColumn id="1" name="Дата"/>
    <tableColumn id="2" name="Название"/>
    <tableColumn id="3" name="Тикер"/>
    <tableColumn id="4" name="Кол-во"/>
    <tableColumn id="5" name="Цена за 1шт" dataDxfId="3"/>
    <tableColumn id="6" name="Итого" dataDxfId="2">
      <calculatedColumnFormula>P4*Q4</calculatedColumnFormula>
    </tableColumn>
    <tableColumn id="7" name="Комиссия" dataDxfId="1">
      <calculatedColumnFormula>(R4*$G$1)/100</calculatedColumnFormula>
    </tableColumn>
    <tableColumn id="8" name="Итого с комиссией" dataDxfId="0">
      <calculatedColumnFormula>R4+S4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53"/>
  <sheetViews>
    <sheetView zoomScale="90" zoomScaleNormal="90" workbookViewId="0">
      <selection activeCell="C21" sqref="C21"/>
    </sheetView>
  </sheetViews>
  <sheetFormatPr defaultColWidth="11" defaultRowHeight="15.75" x14ac:dyDescent="0.25"/>
  <cols>
    <col min="5" max="5" width="11" bestFit="1" customWidth="1"/>
    <col min="6" max="7" width="10.5" customWidth="1"/>
    <col min="8" max="8" width="11" bestFit="1" customWidth="1"/>
    <col min="9" max="10" width="11" customWidth="1"/>
  </cols>
  <sheetData>
    <row r="1" spans="1:21" x14ac:dyDescent="0.25">
      <c r="G1">
        <v>0.3</v>
      </c>
    </row>
    <row r="2" spans="1:21" x14ac:dyDescent="0.25">
      <c r="A2" s="109" t="s">
        <v>15</v>
      </c>
      <c r="B2" s="109"/>
      <c r="C2" s="109"/>
      <c r="D2" s="109"/>
      <c r="E2" s="109"/>
      <c r="F2" s="109"/>
      <c r="G2" s="109"/>
      <c r="H2" s="109"/>
      <c r="M2" s="109" t="s">
        <v>16</v>
      </c>
      <c r="N2" s="109"/>
      <c r="O2" s="109"/>
      <c r="P2" s="109"/>
      <c r="Q2" s="109"/>
      <c r="R2" s="109"/>
      <c r="S2" s="109"/>
      <c r="T2" s="109"/>
    </row>
    <row r="3" spans="1:21" ht="31.5" x14ac:dyDescent="0.25">
      <c r="A3" s="104" t="s">
        <v>1</v>
      </c>
      <c r="B3" s="107" t="s">
        <v>2</v>
      </c>
      <c r="C3" s="107" t="s">
        <v>3</v>
      </c>
      <c r="D3" s="105" t="s">
        <v>4</v>
      </c>
      <c r="E3" s="106" t="s">
        <v>8</v>
      </c>
      <c r="F3" s="32" t="s">
        <v>6</v>
      </c>
      <c r="G3" s="32" t="s">
        <v>0</v>
      </c>
      <c r="H3" s="33" t="s">
        <v>7</v>
      </c>
      <c r="I3" s="32" t="s">
        <v>21</v>
      </c>
      <c r="J3" s="32"/>
      <c r="M3" s="34" t="s">
        <v>1</v>
      </c>
      <c r="N3" s="31" t="s">
        <v>2</v>
      </c>
      <c r="O3" s="31" t="s">
        <v>3</v>
      </c>
      <c r="P3" s="31" t="s">
        <v>4</v>
      </c>
      <c r="Q3" s="31" t="s">
        <v>5</v>
      </c>
      <c r="R3" s="31" t="s">
        <v>6</v>
      </c>
      <c r="S3" s="31" t="s">
        <v>0</v>
      </c>
      <c r="T3" s="35" t="s">
        <v>7</v>
      </c>
    </row>
    <row r="4" spans="1:21" x14ac:dyDescent="0.25">
      <c r="A4" s="14">
        <v>43831</v>
      </c>
      <c r="B4" s="7" t="s">
        <v>9</v>
      </c>
      <c r="C4" s="7" t="s">
        <v>10</v>
      </c>
      <c r="D4" s="7">
        <v>5</v>
      </c>
      <c r="E4" s="8">
        <v>10</v>
      </c>
      <c r="F4" s="8">
        <f>D4*E4</f>
        <v>50</v>
      </c>
      <c r="G4" s="8">
        <f>(F4*$G$1)/100</f>
        <v>0.15</v>
      </c>
      <c r="H4" s="9">
        <f>F4+G4</f>
        <v>50.15</v>
      </c>
      <c r="I4" s="108">
        <f>COUNTIF($C$4:C4,C4)</f>
        <v>1</v>
      </c>
      <c r="J4" s="8"/>
      <c r="M4" s="16"/>
      <c r="N4" s="17"/>
      <c r="O4" s="17"/>
      <c r="P4" s="17"/>
      <c r="Q4" s="18"/>
      <c r="R4" s="18">
        <f t="shared" ref="R4:R35" si="0">P4*Q4</f>
        <v>0</v>
      </c>
      <c r="S4" s="18">
        <f t="shared" ref="S4:S53" si="1">(R4*$G$1)/100</f>
        <v>0</v>
      </c>
      <c r="T4" s="88">
        <f t="shared" ref="T4:T35" si="2">R4+S4</f>
        <v>0</v>
      </c>
      <c r="U4" s="30"/>
    </row>
    <row r="5" spans="1:21" x14ac:dyDescent="0.25">
      <c r="A5" s="14">
        <v>43831</v>
      </c>
      <c r="B5" s="7" t="s">
        <v>11</v>
      </c>
      <c r="C5" s="7" t="s">
        <v>12</v>
      </c>
      <c r="D5" s="7">
        <v>3</v>
      </c>
      <c r="E5" s="8">
        <v>5</v>
      </c>
      <c r="F5" s="8">
        <f t="shared" ref="F5:F53" si="3">D5*E5</f>
        <v>15</v>
      </c>
      <c r="G5" s="8">
        <f>(F5*$G$1)/100</f>
        <v>4.4999999999999998E-2</v>
      </c>
      <c r="H5" s="9">
        <f t="shared" ref="H5:H53" si="4">F5+G5</f>
        <v>15.045</v>
      </c>
      <c r="I5" s="108">
        <f>COUNTIF($C$4:C5,C5)</f>
        <v>1</v>
      </c>
      <c r="J5" s="8"/>
      <c r="K5" s="1"/>
      <c r="M5" s="14"/>
      <c r="N5" s="11"/>
      <c r="O5" s="11"/>
      <c r="P5" s="11"/>
      <c r="Q5" s="12"/>
      <c r="R5" s="12">
        <f t="shared" si="0"/>
        <v>0</v>
      </c>
      <c r="S5" s="12">
        <f t="shared" si="1"/>
        <v>0</v>
      </c>
      <c r="T5" s="89">
        <f t="shared" si="2"/>
        <v>0</v>
      </c>
      <c r="U5" s="30"/>
    </row>
    <row r="6" spans="1:21" x14ac:dyDescent="0.25">
      <c r="A6" s="14">
        <v>43831</v>
      </c>
      <c r="B6" s="7" t="s">
        <v>13</v>
      </c>
      <c r="C6" s="7" t="s">
        <v>14</v>
      </c>
      <c r="D6" s="7">
        <v>10</v>
      </c>
      <c r="E6" s="8">
        <v>20</v>
      </c>
      <c r="F6" s="8">
        <f t="shared" si="3"/>
        <v>200</v>
      </c>
      <c r="G6" s="8">
        <f t="shared" ref="G6:G53" si="5">(F6*$G$1)/100</f>
        <v>0.6</v>
      </c>
      <c r="H6" s="9">
        <f t="shared" si="4"/>
        <v>200.6</v>
      </c>
      <c r="I6" s="108">
        <f>COUNTIF($C$4:C6,C6)</f>
        <v>1</v>
      </c>
      <c r="J6" s="8"/>
      <c r="M6" s="16"/>
      <c r="N6" s="17"/>
      <c r="O6" s="17"/>
      <c r="P6" s="17"/>
      <c r="Q6" s="18"/>
      <c r="R6" s="18">
        <f t="shared" si="0"/>
        <v>0</v>
      </c>
      <c r="S6" s="18">
        <f t="shared" si="1"/>
        <v>0</v>
      </c>
      <c r="T6" s="88">
        <f t="shared" si="2"/>
        <v>0</v>
      </c>
      <c r="U6" s="30"/>
    </row>
    <row r="7" spans="1:21" x14ac:dyDescent="0.25">
      <c r="A7" s="14">
        <v>43837</v>
      </c>
      <c r="B7" s="7" t="s">
        <v>13</v>
      </c>
      <c r="C7" s="7" t="s">
        <v>14</v>
      </c>
      <c r="D7" s="7">
        <v>5</v>
      </c>
      <c r="E7" s="8">
        <v>15</v>
      </c>
      <c r="F7" s="8">
        <f t="shared" si="3"/>
        <v>75</v>
      </c>
      <c r="G7" s="8">
        <f t="shared" si="5"/>
        <v>0.22500000000000001</v>
      </c>
      <c r="H7" s="9">
        <f t="shared" si="4"/>
        <v>75.224999999999994</v>
      </c>
      <c r="I7" s="108">
        <f>COUNTIF($C$4:C7,C7)</f>
        <v>2</v>
      </c>
      <c r="J7" s="8"/>
      <c r="M7" s="16"/>
      <c r="N7" s="20"/>
      <c r="O7" s="20"/>
      <c r="P7" s="17"/>
      <c r="Q7" s="27"/>
      <c r="R7" s="18">
        <f t="shared" si="0"/>
        <v>0</v>
      </c>
      <c r="S7" s="18">
        <f t="shared" si="1"/>
        <v>0</v>
      </c>
      <c r="T7" s="88">
        <f t="shared" si="2"/>
        <v>0</v>
      </c>
      <c r="U7" s="30"/>
    </row>
    <row r="8" spans="1:21" x14ac:dyDescent="0.25">
      <c r="A8" s="14">
        <v>43839</v>
      </c>
      <c r="B8" s="11" t="s">
        <v>9</v>
      </c>
      <c r="C8" s="11" t="s">
        <v>10</v>
      </c>
      <c r="D8" s="11">
        <v>5</v>
      </c>
      <c r="E8" s="12">
        <v>10</v>
      </c>
      <c r="F8" s="12">
        <f t="shared" si="3"/>
        <v>50</v>
      </c>
      <c r="G8" s="12">
        <f t="shared" si="5"/>
        <v>0.15</v>
      </c>
      <c r="H8" s="13">
        <f t="shared" si="4"/>
        <v>50.15</v>
      </c>
      <c r="I8" s="108">
        <f>COUNTIF($C$4:C8,C8)</f>
        <v>2</v>
      </c>
      <c r="J8" s="8"/>
      <c r="M8" s="16"/>
      <c r="N8" s="26"/>
      <c r="O8" s="26"/>
      <c r="P8" s="26"/>
      <c r="Q8" s="27"/>
      <c r="R8" s="18">
        <f t="shared" si="0"/>
        <v>0</v>
      </c>
      <c r="S8" s="18">
        <f t="shared" si="1"/>
        <v>0</v>
      </c>
      <c r="T8" s="88">
        <f t="shared" si="2"/>
        <v>0</v>
      </c>
      <c r="U8" s="30"/>
    </row>
    <row r="9" spans="1:21" x14ac:dyDescent="0.25">
      <c r="A9" s="2">
        <v>43839</v>
      </c>
      <c r="B9" s="3" t="s">
        <v>11</v>
      </c>
      <c r="C9" s="3" t="s">
        <v>12</v>
      </c>
      <c r="D9" s="3">
        <v>7</v>
      </c>
      <c r="E9" s="4">
        <v>4</v>
      </c>
      <c r="F9" s="4">
        <f t="shared" si="3"/>
        <v>28</v>
      </c>
      <c r="G9" s="4">
        <f t="shared" si="5"/>
        <v>8.4000000000000005E-2</v>
      </c>
      <c r="H9" s="5">
        <f t="shared" si="4"/>
        <v>28.084</v>
      </c>
      <c r="I9" s="108">
        <f>COUNTIF($C$4:C9,C9)</f>
        <v>2</v>
      </c>
      <c r="J9" s="8"/>
      <c r="M9" s="16"/>
      <c r="N9" s="26"/>
      <c r="O9" s="26"/>
      <c r="P9" s="26"/>
      <c r="Q9" s="27"/>
      <c r="R9" s="18">
        <f t="shared" si="0"/>
        <v>0</v>
      </c>
      <c r="S9" s="18">
        <f t="shared" si="1"/>
        <v>0</v>
      </c>
      <c r="T9" s="88">
        <f t="shared" si="2"/>
        <v>0</v>
      </c>
      <c r="U9" s="30"/>
    </row>
    <row r="10" spans="1:21" x14ac:dyDescent="0.25">
      <c r="A10" s="2"/>
      <c r="B10" s="3"/>
      <c r="C10" s="3"/>
      <c r="D10" s="3"/>
      <c r="E10" s="4"/>
      <c r="F10" s="4">
        <f t="shared" si="3"/>
        <v>0</v>
      </c>
      <c r="G10" s="4">
        <f t="shared" si="5"/>
        <v>0</v>
      </c>
      <c r="H10" s="5">
        <f t="shared" si="4"/>
        <v>0</v>
      </c>
      <c r="I10" s="108">
        <f>COUNTIF($C$4:C10,C10)</f>
        <v>0</v>
      </c>
      <c r="J10" s="8"/>
      <c r="M10" s="16"/>
      <c r="N10" s="17"/>
      <c r="O10" s="17"/>
      <c r="P10" s="17"/>
      <c r="Q10" s="27"/>
      <c r="R10" s="18">
        <f t="shared" si="0"/>
        <v>0</v>
      </c>
      <c r="S10" s="18">
        <f t="shared" si="1"/>
        <v>0</v>
      </c>
      <c r="T10" s="88">
        <f t="shared" si="2"/>
        <v>0</v>
      </c>
      <c r="U10" s="30"/>
    </row>
    <row r="11" spans="1:21" x14ac:dyDescent="0.25">
      <c r="A11" s="25"/>
      <c r="B11" s="11"/>
      <c r="C11" s="11"/>
      <c r="D11" s="11"/>
      <c r="E11" s="12"/>
      <c r="F11" s="12">
        <f t="shared" si="3"/>
        <v>0</v>
      </c>
      <c r="G11" s="12">
        <f t="shared" si="5"/>
        <v>0</v>
      </c>
      <c r="H11" s="13">
        <f t="shared" si="4"/>
        <v>0</v>
      </c>
      <c r="I11" s="108">
        <f>COUNTIF($C$4:C11,C11)</f>
        <v>0</v>
      </c>
      <c r="J11" s="8"/>
      <c r="M11" s="16"/>
      <c r="N11" s="17"/>
      <c r="O11" s="17"/>
      <c r="P11" s="17"/>
      <c r="Q11" s="28"/>
      <c r="R11" s="21">
        <f t="shared" si="0"/>
        <v>0</v>
      </c>
      <c r="S11" s="21">
        <f t="shared" si="1"/>
        <v>0</v>
      </c>
      <c r="T11" s="90">
        <f t="shared" si="2"/>
        <v>0</v>
      </c>
      <c r="U11" s="30"/>
    </row>
    <row r="12" spans="1:21" x14ac:dyDescent="0.25">
      <c r="A12" s="14"/>
      <c r="B12" s="7"/>
      <c r="C12" s="7"/>
      <c r="D12" s="7"/>
      <c r="E12" s="8"/>
      <c r="F12" s="8">
        <f t="shared" si="3"/>
        <v>0</v>
      </c>
      <c r="G12" s="8">
        <f t="shared" si="5"/>
        <v>0</v>
      </c>
      <c r="H12" s="9">
        <f t="shared" si="4"/>
        <v>0</v>
      </c>
      <c r="I12" s="108">
        <f>COUNTIF($C$4:C12,C12)</f>
        <v>0</v>
      </c>
      <c r="J12" s="8"/>
      <c r="M12" s="16"/>
      <c r="N12" s="17"/>
      <c r="O12" s="17"/>
      <c r="P12" s="17"/>
      <c r="Q12" s="27"/>
      <c r="R12" s="18">
        <f t="shared" si="0"/>
        <v>0</v>
      </c>
      <c r="S12" s="18">
        <f t="shared" si="1"/>
        <v>0</v>
      </c>
      <c r="T12" s="88">
        <f t="shared" si="2"/>
        <v>0</v>
      </c>
      <c r="U12" s="30"/>
    </row>
    <row r="13" spans="1:21" x14ac:dyDescent="0.25">
      <c r="A13" s="14"/>
      <c r="B13" s="7"/>
      <c r="C13" s="7"/>
      <c r="D13" s="7"/>
      <c r="E13" s="8"/>
      <c r="F13" s="8">
        <f t="shared" si="3"/>
        <v>0</v>
      </c>
      <c r="G13" s="8">
        <f t="shared" si="5"/>
        <v>0</v>
      </c>
      <c r="H13" s="9">
        <f t="shared" si="4"/>
        <v>0</v>
      </c>
      <c r="I13" s="108">
        <f>COUNTIF($C$4:C13,C13)</f>
        <v>0</v>
      </c>
      <c r="J13" s="8"/>
      <c r="M13" s="2"/>
      <c r="N13" s="3"/>
      <c r="O13" s="3"/>
      <c r="P13" s="3"/>
      <c r="Q13" s="4"/>
      <c r="R13" s="4">
        <f t="shared" si="0"/>
        <v>0</v>
      </c>
      <c r="S13" s="4">
        <f t="shared" si="1"/>
        <v>0</v>
      </c>
      <c r="T13" s="29">
        <f t="shared" si="2"/>
        <v>0</v>
      </c>
      <c r="U13" s="30"/>
    </row>
    <row r="14" spans="1:21" x14ac:dyDescent="0.25">
      <c r="A14" s="14"/>
      <c r="B14" s="7"/>
      <c r="C14" s="7"/>
      <c r="D14" s="7"/>
      <c r="E14" s="8"/>
      <c r="F14" s="8">
        <f t="shared" si="3"/>
        <v>0</v>
      </c>
      <c r="G14" s="8">
        <f t="shared" si="5"/>
        <v>0</v>
      </c>
      <c r="H14" s="9">
        <f t="shared" si="4"/>
        <v>0</v>
      </c>
      <c r="I14" s="108">
        <f>COUNTIF($C$4:C14,C14)</f>
        <v>0</v>
      </c>
      <c r="J14" s="8"/>
      <c r="M14" s="16"/>
      <c r="N14" s="17"/>
      <c r="O14" s="17"/>
      <c r="P14" s="17"/>
      <c r="Q14" s="18"/>
      <c r="R14" s="18">
        <f t="shared" si="0"/>
        <v>0</v>
      </c>
      <c r="S14" s="18">
        <f t="shared" si="1"/>
        <v>0</v>
      </c>
      <c r="T14" s="88">
        <f t="shared" si="2"/>
        <v>0</v>
      </c>
    </row>
    <row r="15" spans="1:21" x14ac:dyDescent="0.25">
      <c r="A15" s="2"/>
      <c r="B15" s="3"/>
      <c r="C15" s="3"/>
      <c r="D15" s="3"/>
      <c r="E15" s="4"/>
      <c r="F15" s="4">
        <f t="shared" si="3"/>
        <v>0</v>
      </c>
      <c r="G15" s="4">
        <f t="shared" si="5"/>
        <v>0</v>
      </c>
      <c r="H15" s="5">
        <f t="shared" si="4"/>
        <v>0</v>
      </c>
      <c r="I15" s="108">
        <f>COUNTIF($C$4:C15,C15)</f>
        <v>0</v>
      </c>
      <c r="J15" s="8"/>
      <c r="M15" s="14"/>
      <c r="N15" s="7"/>
      <c r="O15" s="7"/>
      <c r="P15" s="7"/>
      <c r="Q15" s="8"/>
      <c r="R15" s="8">
        <f t="shared" si="0"/>
        <v>0</v>
      </c>
      <c r="S15" s="8">
        <f t="shared" si="1"/>
        <v>0</v>
      </c>
      <c r="T15" s="91">
        <f t="shared" si="2"/>
        <v>0</v>
      </c>
    </row>
    <row r="16" spans="1:21" x14ac:dyDescent="0.25">
      <c r="A16" s="25"/>
      <c r="B16" s="15"/>
      <c r="C16" s="15"/>
      <c r="D16" s="11"/>
      <c r="E16" s="12"/>
      <c r="F16" s="12">
        <f t="shared" si="3"/>
        <v>0</v>
      </c>
      <c r="G16" s="12">
        <f t="shared" si="5"/>
        <v>0</v>
      </c>
      <c r="H16" s="13">
        <f t="shared" si="4"/>
        <v>0</v>
      </c>
      <c r="I16" s="108">
        <f>COUNTIF($C$4:C16,C16)</f>
        <v>0</v>
      </c>
      <c r="J16" s="8"/>
      <c r="M16" s="16"/>
      <c r="N16" s="17"/>
      <c r="O16" s="17"/>
      <c r="P16" s="17"/>
      <c r="Q16" s="18"/>
      <c r="R16" s="18">
        <f t="shared" si="0"/>
        <v>0</v>
      </c>
      <c r="S16" s="18">
        <f t="shared" si="1"/>
        <v>0</v>
      </c>
      <c r="T16" s="88">
        <f t="shared" si="2"/>
        <v>0</v>
      </c>
    </row>
    <row r="17" spans="1:20" x14ac:dyDescent="0.25">
      <c r="A17" s="25"/>
      <c r="B17" s="11"/>
      <c r="C17" s="11"/>
      <c r="D17" s="11"/>
      <c r="E17" s="12"/>
      <c r="F17" s="12">
        <f t="shared" si="3"/>
        <v>0</v>
      </c>
      <c r="G17" s="12">
        <f t="shared" si="5"/>
        <v>0</v>
      </c>
      <c r="H17" s="13">
        <f t="shared" si="4"/>
        <v>0</v>
      </c>
      <c r="I17" s="108">
        <f>COUNTIF($C$4:C17,C17)</f>
        <v>0</v>
      </c>
      <c r="J17" s="8"/>
      <c r="M17" s="6"/>
      <c r="N17" s="7"/>
      <c r="O17" s="7"/>
      <c r="P17" s="7"/>
      <c r="Q17" s="8"/>
      <c r="R17" s="8">
        <f t="shared" si="0"/>
        <v>0</v>
      </c>
      <c r="S17" s="8">
        <f t="shared" si="1"/>
        <v>0</v>
      </c>
      <c r="T17" s="9">
        <f t="shared" si="2"/>
        <v>0</v>
      </c>
    </row>
    <row r="18" spans="1:20" x14ac:dyDescent="0.25">
      <c r="A18" s="16"/>
      <c r="B18" s="17"/>
      <c r="C18" s="17"/>
      <c r="D18" s="17"/>
      <c r="E18" s="18"/>
      <c r="F18" s="18">
        <f t="shared" si="3"/>
        <v>0</v>
      </c>
      <c r="G18" s="18">
        <f t="shared" si="5"/>
        <v>0</v>
      </c>
      <c r="H18" s="19">
        <f t="shared" si="4"/>
        <v>0</v>
      </c>
      <c r="I18" s="108">
        <f>COUNTIF($C$4:C18,C18)</f>
        <v>0</v>
      </c>
      <c r="J18" s="8"/>
      <c r="M18" s="50"/>
      <c r="N18" s="17"/>
      <c r="O18" s="17"/>
      <c r="P18" s="17"/>
      <c r="Q18" s="18"/>
      <c r="R18" s="18">
        <f t="shared" si="0"/>
        <v>0</v>
      </c>
      <c r="S18" s="18">
        <f t="shared" si="1"/>
        <v>0</v>
      </c>
      <c r="T18" s="19">
        <f t="shared" si="2"/>
        <v>0</v>
      </c>
    </row>
    <row r="19" spans="1:20" x14ac:dyDescent="0.25">
      <c r="A19" s="16"/>
      <c r="B19" s="20"/>
      <c r="C19" s="20"/>
      <c r="D19" s="17"/>
      <c r="E19" s="18"/>
      <c r="F19" s="18">
        <f t="shared" si="3"/>
        <v>0</v>
      </c>
      <c r="G19" s="18">
        <f t="shared" si="5"/>
        <v>0</v>
      </c>
      <c r="H19" s="19">
        <f t="shared" si="4"/>
        <v>0</v>
      </c>
      <c r="I19" s="108">
        <f>COUNTIF($C$4:C19,C19)</f>
        <v>0</v>
      </c>
      <c r="J19" s="8"/>
      <c r="M19" s="6"/>
      <c r="N19" s="7"/>
      <c r="O19" s="7"/>
      <c r="P19" s="7"/>
      <c r="Q19" s="8"/>
      <c r="R19" s="8">
        <f t="shared" si="0"/>
        <v>0</v>
      </c>
      <c r="S19" s="8">
        <f t="shared" si="1"/>
        <v>0</v>
      </c>
      <c r="T19" s="9">
        <f t="shared" si="2"/>
        <v>0</v>
      </c>
    </row>
    <row r="20" spans="1:20" x14ac:dyDescent="0.25">
      <c r="A20" s="2"/>
      <c r="B20" s="3"/>
      <c r="C20" s="3"/>
      <c r="D20" s="3"/>
      <c r="E20" s="22"/>
      <c r="F20" s="22">
        <f t="shared" si="3"/>
        <v>0</v>
      </c>
      <c r="G20" s="22">
        <f t="shared" si="5"/>
        <v>0</v>
      </c>
      <c r="H20" s="23">
        <f t="shared" si="4"/>
        <v>0</v>
      </c>
      <c r="I20" s="108">
        <f>COUNTIF($C$4:C20,C20)</f>
        <v>0</v>
      </c>
      <c r="J20" s="92"/>
      <c r="M20" s="50"/>
      <c r="N20" s="17"/>
      <c r="O20" s="17"/>
      <c r="P20" s="17"/>
      <c r="Q20" s="18"/>
      <c r="R20" s="18">
        <f t="shared" si="0"/>
        <v>0</v>
      </c>
      <c r="S20" s="18">
        <f t="shared" si="1"/>
        <v>0</v>
      </c>
      <c r="T20" s="19">
        <f t="shared" si="2"/>
        <v>0</v>
      </c>
    </row>
    <row r="21" spans="1:20" x14ac:dyDescent="0.25">
      <c r="A21" s="2"/>
      <c r="B21" s="3"/>
      <c r="C21" s="3"/>
      <c r="D21" s="3"/>
      <c r="E21" s="4"/>
      <c r="F21" s="4">
        <f t="shared" si="3"/>
        <v>0</v>
      </c>
      <c r="G21" s="4">
        <f t="shared" si="5"/>
        <v>0</v>
      </c>
      <c r="H21" s="5">
        <f t="shared" si="4"/>
        <v>0</v>
      </c>
      <c r="I21" s="108">
        <f>COUNTIF($C$4:C21,C21)</f>
        <v>0</v>
      </c>
      <c r="J21" s="8"/>
      <c r="M21" s="6"/>
      <c r="N21" s="7"/>
      <c r="O21" s="7"/>
      <c r="P21" s="7"/>
      <c r="Q21" s="8"/>
      <c r="R21" s="8">
        <f t="shared" si="0"/>
        <v>0</v>
      </c>
      <c r="S21" s="8">
        <f t="shared" si="1"/>
        <v>0</v>
      </c>
      <c r="T21" s="9">
        <f t="shared" si="2"/>
        <v>0</v>
      </c>
    </row>
    <row r="22" spans="1:20" x14ac:dyDescent="0.25">
      <c r="A22" s="2"/>
      <c r="B22" s="3"/>
      <c r="C22" s="3"/>
      <c r="D22" s="3"/>
      <c r="E22" s="4"/>
      <c r="F22" s="4">
        <f t="shared" si="3"/>
        <v>0</v>
      </c>
      <c r="G22" s="4">
        <f t="shared" si="5"/>
        <v>0</v>
      </c>
      <c r="H22" s="5">
        <f t="shared" si="4"/>
        <v>0</v>
      </c>
      <c r="I22" s="108">
        <f>COUNTIF($C$4:C22,C22)</f>
        <v>0</v>
      </c>
      <c r="J22" s="8"/>
      <c r="M22" s="50"/>
      <c r="N22" s="17"/>
      <c r="O22" s="17"/>
      <c r="P22" s="17"/>
      <c r="Q22" s="18"/>
      <c r="R22" s="18">
        <f t="shared" si="0"/>
        <v>0</v>
      </c>
      <c r="S22" s="18">
        <f t="shared" si="1"/>
        <v>0</v>
      </c>
      <c r="T22" s="19">
        <f t="shared" si="2"/>
        <v>0</v>
      </c>
    </row>
    <row r="23" spans="1:20" x14ac:dyDescent="0.25">
      <c r="A23" s="25"/>
      <c r="B23" s="11"/>
      <c r="C23" s="11"/>
      <c r="D23" s="11"/>
      <c r="E23" s="12"/>
      <c r="F23" s="12">
        <f t="shared" si="3"/>
        <v>0</v>
      </c>
      <c r="G23" s="12">
        <f t="shared" si="5"/>
        <v>0</v>
      </c>
      <c r="H23" s="13">
        <f t="shared" si="4"/>
        <v>0</v>
      </c>
      <c r="I23" s="108">
        <f>COUNTIF($C$4:C23,C23)</f>
        <v>0</v>
      </c>
      <c r="J23" s="8"/>
      <c r="M23" s="6"/>
      <c r="N23" s="7"/>
      <c r="O23" s="7"/>
      <c r="P23" s="7"/>
      <c r="Q23" s="8"/>
      <c r="R23" s="8">
        <f t="shared" si="0"/>
        <v>0</v>
      </c>
      <c r="S23" s="8">
        <f t="shared" si="1"/>
        <v>0</v>
      </c>
      <c r="T23" s="9">
        <f t="shared" si="2"/>
        <v>0</v>
      </c>
    </row>
    <row r="24" spans="1:20" x14ac:dyDescent="0.25">
      <c r="A24" s="14"/>
      <c r="B24" s="24"/>
      <c r="C24" s="24"/>
      <c r="D24" s="7"/>
      <c r="E24" s="8"/>
      <c r="F24" s="8">
        <f t="shared" si="3"/>
        <v>0</v>
      </c>
      <c r="G24" s="8">
        <f t="shared" si="5"/>
        <v>0</v>
      </c>
      <c r="H24" s="9">
        <f t="shared" si="4"/>
        <v>0</v>
      </c>
      <c r="I24" s="108">
        <f>COUNTIF($C$4:C24,C24)</f>
        <v>0</v>
      </c>
      <c r="J24" s="8"/>
      <c r="M24" s="50"/>
      <c r="N24" s="17"/>
      <c r="O24" s="17"/>
      <c r="P24" s="17"/>
      <c r="Q24" s="18"/>
      <c r="R24" s="18">
        <f t="shared" si="0"/>
        <v>0</v>
      </c>
      <c r="S24" s="18">
        <f t="shared" si="1"/>
        <v>0</v>
      </c>
      <c r="T24" s="19">
        <f t="shared" si="2"/>
        <v>0</v>
      </c>
    </row>
    <row r="25" spans="1:20" x14ac:dyDescent="0.25">
      <c r="A25" s="14"/>
      <c r="B25" s="11"/>
      <c r="C25" s="11"/>
      <c r="D25" s="11"/>
      <c r="E25" s="12"/>
      <c r="F25" s="12">
        <f t="shared" si="3"/>
        <v>0</v>
      </c>
      <c r="G25" s="12">
        <f t="shared" si="5"/>
        <v>0</v>
      </c>
      <c r="H25" s="13">
        <f t="shared" si="4"/>
        <v>0</v>
      </c>
      <c r="I25" s="108">
        <f>COUNTIF($C$4:C25,C25)</f>
        <v>0</v>
      </c>
      <c r="J25" s="8"/>
      <c r="M25" s="50"/>
      <c r="N25" s="17"/>
      <c r="O25" s="17"/>
      <c r="P25" s="17"/>
      <c r="Q25" s="18"/>
      <c r="R25" s="18">
        <f t="shared" si="0"/>
        <v>0</v>
      </c>
      <c r="S25" s="18">
        <f t="shared" si="1"/>
        <v>0</v>
      </c>
      <c r="T25" s="19">
        <f t="shared" si="2"/>
        <v>0</v>
      </c>
    </row>
    <row r="26" spans="1:20" x14ac:dyDescent="0.25">
      <c r="A26" s="2"/>
      <c r="B26" s="3"/>
      <c r="C26" s="3"/>
      <c r="D26" s="3"/>
      <c r="E26" s="4"/>
      <c r="F26" s="4">
        <f t="shared" si="3"/>
        <v>0</v>
      </c>
      <c r="G26" s="4">
        <f t="shared" si="5"/>
        <v>0</v>
      </c>
      <c r="H26" s="5">
        <f t="shared" si="4"/>
        <v>0</v>
      </c>
      <c r="I26" s="108">
        <f>COUNTIF($C$4:C26,C26)</f>
        <v>0</v>
      </c>
      <c r="J26" s="8"/>
      <c r="M26" s="50"/>
      <c r="N26" s="17"/>
      <c r="O26" s="17"/>
      <c r="P26" s="17"/>
      <c r="Q26" s="18"/>
      <c r="R26" s="18">
        <f t="shared" si="0"/>
        <v>0</v>
      </c>
      <c r="S26" s="18">
        <f t="shared" si="1"/>
        <v>0</v>
      </c>
      <c r="T26" s="19">
        <f t="shared" si="2"/>
        <v>0</v>
      </c>
    </row>
    <row r="27" spans="1:20" x14ac:dyDescent="0.25">
      <c r="A27" s="2"/>
      <c r="B27" s="3"/>
      <c r="C27" s="3"/>
      <c r="D27" s="3"/>
      <c r="E27" s="4"/>
      <c r="F27" s="4">
        <f t="shared" si="3"/>
        <v>0</v>
      </c>
      <c r="G27" s="4">
        <f t="shared" si="5"/>
        <v>0</v>
      </c>
      <c r="H27" s="5">
        <f t="shared" si="4"/>
        <v>0</v>
      </c>
      <c r="I27" s="108">
        <f>COUNTIF($C$4:C27,C27)</f>
        <v>0</v>
      </c>
      <c r="J27" s="8"/>
      <c r="M27" s="6"/>
      <c r="N27" s="7"/>
      <c r="O27" s="7"/>
      <c r="P27" s="7"/>
      <c r="Q27" s="8"/>
      <c r="R27" s="8">
        <f t="shared" si="0"/>
        <v>0</v>
      </c>
      <c r="S27" s="8">
        <f t="shared" si="1"/>
        <v>0</v>
      </c>
      <c r="T27" s="9">
        <f t="shared" si="2"/>
        <v>0</v>
      </c>
    </row>
    <row r="28" spans="1:20" x14ac:dyDescent="0.25">
      <c r="A28" s="25"/>
      <c r="B28" s="11"/>
      <c r="C28" s="11"/>
      <c r="D28" s="11"/>
      <c r="E28" s="12"/>
      <c r="F28" s="12">
        <f t="shared" si="3"/>
        <v>0</v>
      </c>
      <c r="G28" s="12">
        <f t="shared" si="5"/>
        <v>0</v>
      </c>
      <c r="H28" s="13">
        <f t="shared" si="4"/>
        <v>0</v>
      </c>
      <c r="I28" s="108">
        <f>COUNTIF($C$4:C28,C28)</f>
        <v>0</v>
      </c>
      <c r="J28" s="8"/>
      <c r="M28" s="50"/>
      <c r="N28" s="17"/>
      <c r="O28" s="17"/>
      <c r="P28" s="17"/>
      <c r="Q28" s="18"/>
      <c r="R28" s="18">
        <f t="shared" si="0"/>
        <v>0</v>
      </c>
      <c r="S28" s="18">
        <f t="shared" si="1"/>
        <v>0</v>
      </c>
      <c r="T28" s="19">
        <f t="shared" si="2"/>
        <v>0</v>
      </c>
    </row>
    <row r="29" spans="1:20" x14ac:dyDescent="0.25">
      <c r="A29" s="25"/>
      <c r="B29" s="11"/>
      <c r="C29" s="11"/>
      <c r="D29" s="11"/>
      <c r="E29" s="12"/>
      <c r="F29" s="12">
        <f t="shared" si="3"/>
        <v>0</v>
      </c>
      <c r="G29" s="12">
        <f t="shared" si="5"/>
        <v>0</v>
      </c>
      <c r="H29" s="13">
        <f t="shared" si="4"/>
        <v>0</v>
      </c>
      <c r="I29" s="108">
        <f>COUNTIF($C$4:C29,C29)</f>
        <v>0</v>
      </c>
      <c r="J29" s="8"/>
      <c r="M29" s="6"/>
      <c r="N29" s="7"/>
      <c r="O29" s="7"/>
      <c r="P29" s="7"/>
      <c r="Q29" s="8"/>
      <c r="R29" s="8">
        <f t="shared" si="0"/>
        <v>0</v>
      </c>
      <c r="S29" s="8">
        <f t="shared" si="1"/>
        <v>0</v>
      </c>
      <c r="T29" s="9">
        <f t="shared" si="2"/>
        <v>0</v>
      </c>
    </row>
    <row r="30" spans="1:20" x14ac:dyDescent="0.25">
      <c r="A30" s="16"/>
      <c r="B30" s="17"/>
      <c r="C30" s="17"/>
      <c r="D30" s="17"/>
      <c r="E30" s="18"/>
      <c r="F30" s="18">
        <f t="shared" si="3"/>
        <v>0</v>
      </c>
      <c r="G30" s="18">
        <f t="shared" si="5"/>
        <v>0</v>
      </c>
      <c r="H30" s="19">
        <f t="shared" si="4"/>
        <v>0</v>
      </c>
      <c r="I30" s="108">
        <f>COUNTIF($C$4:C30,C30)</f>
        <v>0</v>
      </c>
      <c r="J30" s="8"/>
      <c r="M30" s="50"/>
      <c r="N30" s="17"/>
      <c r="O30" s="17"/>
      <c r="P30" s="17"/>
      <c r="Q30" s="18"/>
      <c r="R30" s="18">
        <f t="shared" si="0"/>
        <v>0</v>
      </c>
      <c r="S30" s="18">
        <f t="shared" si="1"/>
        <v>0</v>
      </c>
      <c r="T30" s="19">
        <f t="shared" si="2"/>
        <v>0</v>
      </c>
    </row>
    <row r="31" spans="1:20" x14ac:dyDescent="0.25">
      <c r="A31" s="16"/>
      <c r="B31" s="17"/>
      <c r="C31" s="17"/>
      <c r="D31" s="17"/>
      <c r="E31" s="18"/>
      <c r="F31" s="18">
        <f t="shared" si="3"/>
        <v>0</v>
      </c>
      <c r="G31" s="18">
        <f t="shared" si="5"/>
        <v>0</v>
      </c>
      <c r="H31" s="19">
        <f t="shared" si="4"/>
        <v>0</v>
      </c>
      <c r="I31" s="108">
        <f>COUNTIF($C$4:C31,C31)</f>
        <v>0</v>
      </c>
      <c r="J31" s="8"/>
      <c r="M31" s="6"/>
      <c r="N31" s="7"/>
      <c r="O31" s="7"/>
      <c r="P31" s="7"/>
      <c r="Q31" s="8"/>
      <c r="R31" s="8">
        <f t="shared" si="0"/>
        <v>0</v>
      </c>
      <c r="S31" s="8">
        <f t="shared" si="1"/>
        <v>0</v>
      </c>
      <c r="T31" s="9">
        <f t="shared" si="2"/>
        <v>0</v>
      </c>
    </row>
    <row r="32" spans="1:20" x14ac:dyDescent="0.25">
      <c r="A32" s="16"/>
      <c r="B32" s="17"/>
      <c r="C32" s="17"/>
      <c r="D32" s="17"/>
      <c r="E32" s="18"/>
      <c r="F32" s="18">
        <f t="shared" si="3"/>
        <v>0</v>
      </c>
      <c r="G32" s="18">
        <f t="shared" si="5"/>
        <v>0</v>
      </c>
      <c r="H32" s="19">
        <f t="shared" si="4"/>
        <v>0</v>
      </c>
      <c r="I32" s="108">
        <f>COUNTIF($C$4:C32,C32)</f>
        <v>0</v>
      </c>
      <c r="J32" s="8"/>
      <c r="M32" s="50"/>
      <c r="N32" s="17"/>
      <c r="O32" s="17"/>
      <c r="P32" s="17"/>
      <c r="Q32" s="18"/>
      <c r="R32" s="18">
        <f t="shared" si="0"/>
        <v>0</v>
      </c>
      <c r="S32" s="18">
        <f t="shared" si="1"/>
        <v>0</v>
      </c>
      <c r="T32" s="19">
        <f t="shared" si="2"/>
        <v>0</v>
      </c>
    </row>
    <row r="33" spans="1:20" x14ac:dyDescent="0.25">
      <c r="A33" s="2"/>
      <c r="B33" s="3"/>
      <c r="C33" s="3"/>
      <c r="D33" s="3"/>
      <c r="E33" s="4"/>
      <c r="F33" s="4">
        <f t="shared" si="3"/>
        <v>0</v>
      </c>
      <c r="G33" s="4">
        <f t="shared" si="5"/>
        <v>0</v>
      </c>
      <c r="H33" s="5">
        <f t="shared" si="4"/>
        <v>0</v>
      </c>
      <c r="I33" s="108">
        <f>COUNTIF($C$4:C33,C33)</f>
        <v>0</v>
      </c>
      <c r="J33" s="8"/>
      <c r="M33" s="10"/>
      <c r="N33" s="11"/>
      <c r="O33" s="11"/>
      <c r="P33" s="11"/>
      <c r="Q33" s="12"/>
      <c r="R33" s="12">
        <f t="shared" si="0"/>
        <v>0</v>
      </c>
      <c r="S33" s="12">
        <f t="shared" si="1"/>
        <v>0</v>
      </c>
      <c r="T33" s="9">
        <f t="shared" si="2"/>
        <v>0</v>
      </c>
    </row>
    <row r="34" spans="1:20" x14ac:dyDescent="0.25">
      <c r="A34" s="50"/>
      <c r="B34" s="17"/>
      <c r="C34" s="17"/>
      <c r="D34" s="17"/>
      <c r="E34" s="18"/>
      <c r="F34" s="18">
        <f>D34*E34</f>
        <v>0</v>
      </c>
      <c r="G34" s="18">
        <f t="shared" si="5"/>
        <v>0</v>
      </c>
      <c r="H34" s="19">
        <f t="shared" si="4"/>
        <v>0</v>
      </c>
      <c r="I34" s="108">
        <f>COUNTIF($C$4:C34,C34)</f>
        <v>0</v>
      </c>
      <c r="J34" s="8"/>
      <c r="M34" s="50"/>
      <c r="N34" s="17"/>
      <c r="O34" s="17"/>
      <c r="P34" s="17"/>
      <c r="Q34" s="18"/>
      <c r="R34" s="18">
        <f t="shared" si="0"/>
        <v>0</v>
      </c>
      <c r="S34" s="18">
        <f t="shared" si="1"/>
        <v>0</v>
      </c>
      <c r="T34" s="9">
        <f t="shared" si="2"/>
        <v>0</v>
      </c>
    </row>
    <row r="35" spans="1:20" x14ac:dyDescent="0.25">
      <c r="A35" s="6"/>
      <c r="B35" s="7"/>
      <c r="C35" s="7"/>
      <c r="D35" s="7"/>
      <c r="E35" s="8"/>
      <c r="F35" s="8">
        <f>D35*E35</f>
        <v>0</v>
      </c>
      <c r="G35" s="8">
        <f t="shared" si="5"/>
        <v>0</v>
      </c>
      <c r="H35" s="9">
        <f t="shared" si="4"/>
        <v>0</v>
      </c>
      <c r="I35" s="108">
        <f>COUNTIF($C$4:C35,C35)</f>
        <v>0</v>
      </c>
      <c r="J35" s="8"/>
      <c r="M35" s="6"/>
      <c r="N35" s="7"/>
      <c r="O35" s="7"/>
      <c r="P35" s="7"/>
      <c r="Q35" s="8"/>
      <c r="R35" s="8">
        <f t="shared" si="0"/>
        <v>0</v>
      </c>
      <c r="S35" s="8">
        <f t="shared" si="1"/>
        <v>0</v>
      </c>
      <c r="T35" s="9">
        <f t="shared" si="2"/>
        <v>0</v>
      </c>
    </row>
    <row r="36" spans="1:20" x14ac:dyDescent="0.25">
      <c r="A36" s="50"/>
      <c r="B36" s="17"/>
      <c r="C36" s="17"/>
      <c r="D36" s="17"/>
      <c r="E36" s="18"/>
      <c r="F36" s="18">
        <f>D36*E36</f>
        <v>0</v>
      </c>
      <c r="G36" s="18">
        <f t="shared" si="5"/>
        <v>0</v>
      </c>
      <c r="H36" s="19">
        <f t="shared" si="4"/>
        <v>0</v>
      </c>
      <c r="I36" s="108">
        <f>COUNTIF($C$4:C36,C36)</f>
        <v>0</v>
      </c>
      <c r="J36" s="8"/>
      <c r="M36" s="50"/>
      <c r="N36" s="17"/>
      <c r="O36" s="17"/>
      <c r="P36" s="17"/>
      <c r="Q36" s="18"/>
      <c r="R36" s="18">
        <f t="shared" ref="R36:R53" si="6">P36*Q36</f>
        <v>0</v>
      </c>
      <c r="S36" s="18">
        <f t="shared" si="1"/>
        <v>0</v>
      </c>
      <c r="T36" s="9">
        <f t="shared" ref="T36:T53" si="7">R36+S36</f>
        <v>0</v>
      </c>
    </row>
    <row r="37" spans="1:20" x14ac:dyDescent="0.25">
      <c r="A37" s="6"/>
      <c r="B37" s="7"/>
      <c r="C37" s="7"/>
      <c r="D37" s="7"/>
      <c r="E37" s="8"/>
      <c r="F37" s="8">
        <f>D37*E37</f>
        <v>0</v>
      </c>
      <c r="G37" s="8">
        <f t="shared" si="5"/>
        <v>0</v>
      </c>
      <c r="H37" s="9">
        <f t="shared" si="4"/>
        <v>0</v>
      </c>
      <c r="I37" s="108">
        <f>COUNTIF($C$4:C37,C37)</f>
        <v>0</v>
      </c>
      <c r="J37" s="8"/>
      <c r="M37" s="6"/>
      <c r="N37" s="7"/>
      <c r="O37" s="7"/>
      <c r="P37" s="7"/>
      <c r="Q37" s="8"/>
      <c r="R37" s="8">
        <f t="shared" si="6"/>
        <v>0</v>
      </c>
      <c r="S37" s="8">
        <f t="shared" si="1"/>
        <v>0</v>
      </c>
      <c r="T37" s="9">
        <f t="shared" si="7"/>
        <v>0</v>
      </c>
    </row>
    <row r="38" spans="1:20" x14ac:dyDescent="0.25">
      <c r="A38" s="50"/>
      <c r="B38" s="17"/>
      <c r="C38" s="17"/>
      <c r="D38" s="17"/>
      <c r="E38" s="18"/>
      <c r="F38" s="18">
        <f>D38*E38</f>
        <v>0</v>
      </c>
      <c r="G38" s="18">
        <f t="shared" si="5"/>
        <v>0</v>
      </c>
      <c r="H38" s="19">
        <f t="shared" si="4"/>
        <v>0</v>
      </c>
      <c r="I38" s="108">
        <f>COUNTIF($C$4:C38,C38)</f>
        <v>0</v>
      </c>
      <c r="J38" s="8"/>
      <c r="M38" s="6"/>
      <c r="N38" s="7"/>
      <c r="O38" s="7"/>
      <c r="P38" s="7"/>
      <c r="Q38" s="8"/>
      <c r="R38" s="8">
        <f t="shared" si="6"/>
        <v>0</v>
      </c>
      <c r="S38" s="8">
        <f t="shared" si="1"/>
        <v>0</v>
      </c>
      <c r="T38" s="9">
        <f t="shared" si="7"/>
        <v>0</v>
      </c>
    </row>
    <row r="39" spans="1:20" x14ac:dyDescent="0.25">
      <c r="E39" s="1"/>
      <c r="F39" s="1">
        <f t="shared" si="3"/>
        <v>0</v>
      </c>
      <c r="G39" s="1">
        <f t="shared" si="5"/>
        <v>0</v>
      </c>
      <c r="H39" s="1">
        <f t="shared" si="4"/>
        <v>0</v>
      </c>
      <c r="I39" s="108">
        <f>COUNTIF($C$4:C39,C39)</f>
        <v>0</v>
      </c>
      <c r="J39" s="1"/>
      <c r="M39" s="6"/>
      <c r="N39" s="7"/>
      <c r="O39" s="7"/>
      <c r="P39" s="7"/>
      <c r="Q39" s="8"/>
      <c r="R39" s="8">
        <f t="shared" si="6"/>
        <v>0</v>
      </c>
      <c r="S39" s="8">
        <f t="shared" si="1"/>
        <v>0</v>
      </c>
      <c r="T39" s="9">
        <f t="shared" si="7"/>
        <v>0</v>
      </c>
    </row>
    <row r="40" spans="1:20" x14ac:dyDescent="0.25">
      <c r="E40" s="1"/>
      <c r="F40" s="1">
        <f t="shared" si="3"/>
        <v>0</v>
      </c>
      <c r="G40" s="1">
        <f t="shared" si="5"/>
        <v>0</v>
      </c>
      <c r="H40" s="1">
        <f t="shared" si="4"/>
        <v>0</v>
      </c>
      <c r="I40" s="108">
        <f>COUNTIF($C$4:C40,C40)</f>
        <v>0</v>
      </c>
      <c r="J40" s="1"/>
      <c r="M40" s="50"/>
      <c r="N40" s="17"/>
      <c r="O40" s="17"/>
      <c r="P40" s="17"/>
      <c r="Q40" s="18"/>
      <c r="R40" s="18">
        <f t="shared" si="6"/>
        <v>0</v>
      </c>
      <c r="S40" s="18">
        <f t="shared" si="1"/>
        <v>0</v>
      </c>
      <c r="T40" s="9">
        <f t="shared" si="7"/>
        <v>0</v>
      </c>
    </row>
    <row r="41" spans="1:20" x14ac:dyDescent="0.25">
      <c r="E41" s="1"/>
      <c r="F41" s="1">
        <f t="shared" si="3"/>
        <v>0</v>
      </c>
      <c r="G41" s="1">
        <f t="shared" si="5"/>
        <v>0</v>
      </c>
      <c r="H41" s="1">
        <f t="shared" si="4"/>
        <v>0</v>
      </c>
      <c r="I41" s="108">
        <f>COUNTIF($C$4:C41,C41)</f>
        <v>0</v>
      </c>
      <c r="J41" s="1"/>
      <c r="M41" s="50"/>
      <c r="N41" s="17"/>
      <c r="O41" s="17"/>
      <c r="P41" s="17"/>
      <c r="Q41" s="18"/>
      <c r="R41" s="18">
        <f t="shared" si="6"/>
        <v>0</v>
      </c>
      <c r="S41" s="18">
        <f t="shared" si="1"/>
        <v>0</v>
      </c>
      <c r="T41" s="9">
        <f t="shared" si="7"/>
        <v>0</v>
      </c>
    </row>
    <row r="42" spans="1:20" x14ac:dyDescent="0.25">
      <c r="E42" s="1"/>
      <c r="F42" s="1">
        <f t="shared" si="3"/>
        <v>0</v>
      </c>
      <c r="G42" s="1">
        <f t="shared" si="5"/>
        <v>0</v>
      </c>
      <c r="H42" s="1">
        <f t="shared" si="4"/>
        <v>0</v>
      </c>
      <c r="I42" s="108">
        <f>COUNTIF($C$4:C42,C42)</f>
        <v>0</v>
      </c>
      <c r="J42" s="1"/>
      <c r="M42" s="50"/>
      <c r="N42" s="17"/>
      <c r="O42" s="17"/>
      <c r="P42" s="17"/>
      <c r="Q42" s="18"/>
      <c r="R42" s="18">
        <f t="shared" si="6"/>
        <v>0</v>
      </c>
      <c r="S42" s="18">
        <f t="shared" si="1"/>
        <v>0</v>
      </c>
      <c r="T42" s="9">
        <f t="shared" si="7"/>
        <v>0</v>
      </c>
    </row>
    <row r="43" spans="1:20" x14ac:dyDescent="0.25">
      <c r="E43" s="1"/>
      <c r="F43" s="1">
        <f t="shared" si="3"/>
        <v>0</v>
      </c>
      <c r="G43" s="1">
        <f t="shared" si="5"/>
        <v>0</v>
      </c>
      <c r="H43" s="1">
        <f t="shared" si="4"/>
        <v>0</v>
      </c>
      <c r="I43" s="108">
        <f>COUNTIF($C$4:C43,C43)</f>
        <v>0</v>
      </c>
      <c r="J43" s="1"/>
      <c r="M43" s="6"/>
      <c r="N43" s="7"/>
      <c r="O43" s="7"/>
      <c r="P43" s="7"/>
      <c r="Q43" s="8"/>
      <c r="R43" s="8">
        <f t="shared" si="6"/>
        <v>0</v>
      </c>
      <c r="S43" s="8">
        <f t="shared" si="1"/>
        <v>0</v>
      </c>
      <c r="T43" s="9">
        <f t="shared" si="7"/>
        <v>0</v>
      </c>
    </row>
    <row r="44" spans="1:20" x14ac:dyDescent="0.25">
      <c r="E44" s="1"/>
      <c r="F44" s="1">
        <f t="shared" si="3"/>
        <v>0</v>
      </c>
      <c r="G44" s="1">
        <f t="shared" si="5"/>
        <v>0</v>
      </c>
      <c r="H44" s="1">
        <f t="shared" si="4"/>
        <v>0</v>
      </c>
      <c r="I44" s="108">
        <f>COUNTIF($C$4:C44,C44)</f>
        <v>0</v>
      </c>
      <c r="J44" s="1"/>
      <c r="M44" s="50"/>
      <c r="N44" s="17"/>
      <c r="O44" s="17"/>
      <c r="P44" s="17"/>
      <c r="Q44" s="18"/>
      <c r="R44" s="18">
        <f t="shared" si="6"/>
        <v>0</v>
      </c>
      <c r="S44" s="18">
        <f t="shared" si="1"/>
        <v>0</v>
      </c>
      <c r="T44" s="9">
        <f t="shared" si="7"/>
        <v>0</v>
      </c>
    </row>
    <row r="45" spans="1:20" x14ac:dyDescent="0.25">
      <c r="E45" s="1"/>
      <c r="F45" s="1">
        <f t="shared" si="3"/>
        <v>0</v>
      </c>
      <c r="G45" s="1">
        <f t="shared" si="5"/>
        <v>0</v>
      </c>
      <c r="H45" s="1">
        <f t="shared" si="4"/>
        <v>0</v>
      </c>
      <c r="I45" s="108">
        <f>COUNTIF($C$4:C45,C45)</f>
        <v>0</v>
      </c>
      <c r="J45" s="1"/>
      <c r="M45" s="6"/>
      <c r="N45" s="7"/>
      <c r="O45" s="7"/>
      <c r="P45" s="7"/>
      <c r="Q45" s="8"/>
      <c r="R45" s="8">
        <f t="shared" si="6"/>
        <v>0</v>
      </c>
      <c r="S45" s="8">
        <f t="shared" si="1"/>
        <v>0</v>
      </c>
      <c r="T45" s="9">
        <f t="shared" si="7"/>
        <v>0</v>
      </c>
    </row>
    <row r="46" spans="1:20" x14ac:dyDescent="0.25">
      <c r="E46" s="1"/>
      <c r="F46" s="1">
        <f t="shared" si="3"/>
        <v>0</v>
      </c>
      <c r="G46" s="1">
        <f t="shared" si="5"/>
        <v>0</v>
      </c>
      <c r="H46" s="1">
        <f t="shared" si="4"/>
        <v>0</v>
      </c>
      <c r="I46" s="1"/>
      <c r="J46" s="1"/>
      <c r="M46" s="6"/>
      <c r="N46" s="7"/>
      <c r="O46" s="7"/>
      <c r="P46" s="7"/>
      <c r="Q46" s="8"/>
      <c r="R46" s="8">
        <f t="shared" si="6"/>
        <v>0</v>
      </c>
      <c r="S46" s="8">
        <f t="shared" si="1"/>
        <v>0</v>
      </c>
      <c r="T46" s="9">
        <f t="shared" si="7"/>
        <v>0</v>
      </c>
    </row>
    <row r="47" spans="1:20" x14ac:dyDescent="0.25">
      <c r="E47" s="1"/>
      <c r="F47" s="1">
        <f t="shared" si="3"/>
        <v>0</v>
      </c>
      <c r="G47" s="1">
        <f t="shared" si="5"/>
        <v>0</v>
      </c>
      <c r="H47" s="1">
        <f t="shared" si="4"/>
        <v>0</v>
      </c>
      <c r="I47" s="1"/>
      <c r="J47" s="1"/>
      <c r="M47" s="50"/>
      <c r="N47" s="17"/>
      <c r="O47" s="17"/>
      <c r="P47" s="17"/>
      <c r="Q47" s="18"/>
      <c r="R47" s="18">
        <f t="shared" si="6"/>
        <v>0</v>
      </c>
      <c r="S47" s="18">
        <f t="shared" si="1"/>
        <v>0</v>
      </c>
      <c r="T47" s="9">
        <f t="shared" si="7"/>
        <v>0</v>
      </c>
    </row>
    <row r="48" spans="1:20" x14ac:dyDescent="0.25">
      <c r="E48" s="1"/>
      <c r="F48" s="1">
        <f t="shared" si="3"/>
        <v>0</v>
      </c>
      <c r="G48" s="1">
        <f t="shared" si="5"/>
        <v>0</v>
      </c>
      <c r="H48" s="1">
        <f t="shared" si="4"/>
        <v>0</v>
      </c>
      <c r="I48" s="1"/>
      <c r="J48" s="1"/>
      <c r="M48" s="50"/>
      <c r="N48" s="17"/>
      <c r="O48" s="17"/>
      <c r="P48" s="17"/>
      <c r="Q48" s="18"/>
      <c r="R48" s="18">
        <f t="shared" si="6"/>
        <v>0</v>
      </c>
      <c r="S48" s="18">
        <f t="shared" si="1"/>
        <v>0</v>
      </c>
      <c r="T48" s="9">
        <f t="shared" si="7"/>
        <v>0</v>
      </c>
    </row>
    <row r="49" spans="5:20" x14ac:dyDescent="0.25">
      <c r="E49" s="1"/>
      <c r="F49" s="1">
        <f t="shared" si="3"/>
        <v>0</v>
      </c>
      <c r="G49" s="1">
        <f t="shared" si="5"/>
        <v>0</v>
      </c>
      <c r="H49" s="1">
        <f t="shared" si="4"/>
        <v>0</v>
      </c>
      <c r="I49" s="1"/>
      <c r="J49" s="1"/>
      <c r="M49" s="50"/>
      <c r="N49" s="17"/>
      <c r="O49" s="17"/>
      <c r="P49" s="17"/>
      <c r="Q49" s="18"/>
      <c r="R49" s="18">
        <f t="shared" si="6"/>
        <v>0</v>
      </c>
      <c r="S49" s="18">
        <f t="shared" si="1"/>
        <v>0</v>
      </c>
      <c r="T49" s="9">
        <f t="shared" si="7"/>
        <v>0</v>
      </c>
    </row>
    <row r="50" spans="5:20" x14ac:dyDescent="0.25">
      <c r="E50" s="1"/>
      <c r="F50" s="1">
        <f t="shared" si="3"/>
        <v>0</v>
      </c>
      <c r="G50" s="1">
        <f t="shared" si="5"/>
        <v>0</v>
      </c>
      <c r="H50" s="1">
        <f t="shared" si="4"/>
        <v>0</v>
      </c>
      <c r="I50" s="1"/>
      <c r="J50" s="1"/>
      <c r="M50" s="6"/>
      <c r="N50" s="7"/>
      <c r="O50" s="7"/>
      <c r="P50" s="7"/>
      <c r="Q50" s="8"/>
      <c r="R50" s="8">
        <f t="shared" si="6"/>
        <v>0</v>
      </c>
      <c r="S50" s="8">
        <f t="shared" si="1"/>
        <v>0</v>
      </c>
      <c r="T50" s="9">
        <f t="shared" si="7"/>
        <v>0</v>
      </c>
    </row>
    <row r="51" spans="5:20" x14ac:dyDescent="0.25">
      <c r="E51" s="1"/>
      <c r="F51" s="1">
        <f t="shared" si="3"/>
        <v>0</v>
      </c>
      <c r="G51" s="1">
        <f t="shared" si="5"/>
        <v>0</v>
      </c>
      <c r="H51" s="1">
        <f t="shared" si="4"/>
        <v>0</v>
      </c>
      <c r="I51" s="1"/>
      <c r="J51" s="1"/>
      <c r="M51" s="50"/>
      <c r="N51" s="17"/>
      <c r="O51" s="17"/>
      <c r="P51" s="17"/>
      <c r="Q51" s="18"/>
      <c r="R51" s="18">
        <f t="shared" si="6"/>
        <v>0</v>
      </c>
      <c r="S51" s="18">
        <f t="shared" si="1"/>
        <v>0</v>
      </c>
      <c r="T51" s="9">
        <f t="shared" si="7"/>
        <v>0</v>
      </c>
    </row>
    <row r="52" spans="5:20" x14ac:dyDescent="0.25">
      <c r="E52" s="1"/>
      <c r="F52" s="1">
        <f t="shared" si="3"/>
        <v>0</v>
      </c>
      <c r="G52" s="1">
        <f t="shared" si="5"/>
        <v>0</v>
      </c>
      <c r="H52" s="1">
        <f t="shared" si="4"/>
        <v>0</v>
      </c>
      <c r="I52" s="1"/>
      <c r="J52" s="1"/>
      <c r="M52" s="6"/>
      <c r="N52" s="7"/>
      <c r="O52" s="7"/>
      <c r="P52" s="7"/>
      <c r="Q52" s="8"/>
      <c r="R52" s="8">
        <f t="shared" si="6"/>
        <v>0</v>
      </c>
      <c r="S52" s="8">
        <f t="shared" si="1"/>
        <v>0</v>
      </c>
      <c r="T52" s="9">
        <f t="shared" si="7"/>
        <v>0</v>
      </c>
    </row>
    <row r="53" spans="5:20" x14ac:dyDescent="0.25">
      <c r="E53" s="1"/>
      <c r="F53" s="1">
        <f t="shared" si="3"/>
        <v>0</v>
      </c>
      <c r="G53" s="1">
        <f t="shared" si="5"/>
        <v>0</v>
      </c>
      <c r="H53" s="1">
        <f t="shared" si="4"/>
        <v>0</v>
      </c>
      <c r="I53" s="1"/>
      <c r="J53" s="1"/>
      <c r="M53" s="6"/>
      <c r="N53" s="7"/>
      <c r="O53" s="7"/>
      <c r="P53" s="7"/>
      <c r="Q53" s="8"/>
      <c r="R53" s="8">
        <f t="shared" si="6"/>
        <v>0</v>
      </c>
      <c r="S53" s="8">
        <f t="shared" si="1"/>
        <v>0</v>
      </c>
      <c r="T53" s="9">
        <f t="shared" si="7"/>
        <v>0</v>
      </c>
    </row>
  </sheetData>
  <mergeCells count="2">
    <mergeCell ref="A2:H2"/>
    <mergeCell ref="M2:T2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53"/>
  <sheetViews>
    <sheetView showZeros="0" tabSelected="1" zoomScale="80" zoomScaleNormal="80" workbookViewId="0">
      <selection activeCell="F12" sqref="F12"/>
    </sheetView>
  </sheetViews>
  <sheetFormatPr defaultColWidth="11" defaultRowHeight="15.75" x14ac:dyDescent="0.25"/>
  <cols>
    <col min="1" max="1" width="20.5" bestFit="1" customWidth="1"/>
    <col min="4" max="4" width="12.625" bestFit="1" customWidth="1"/>
    <col min="8" max="8" width="9.875" bestFit="1" customWidth="1"/>
    <col min="9" max="9" width="10.625" bestFit="1" customWidth="1"/>
    <col min="10" max="10" width="9.875" bestFit="1" customWidth="1"/>
    <col min="14" max="15" width="6.375" bestFit="1" customWidth="1"/>
    <col min="16" max="16" width="7.375" bestFit="1" customWidth="1"/>
  </cols>
  <sheetData>
    <row r="1" spans="1:16" x14ac:dyDescent="0.25">
      <c r="B1" s="1"/>
    </row>
    <row r="2" spans="1:16" ht="16.5" thickBot="1" x14ac:dyDescent="0.3">
      <c r="A2" s="82"/>
      <c r="B2" s="82"/>
      <c r="C2" s="82"/>
      <c r="D2" s="82"/>
      <c r="E2" s="82"/>
      <c r="F2" s="82"/>
    </row>
    <row r="3" spans="1:16" ht="19.5" thickBot="1" x14ac:dyDescent="0.35">
      <c r="A3" s="85" t="s">
        <v>10</v>
      </c>
      <c r="B3" s="116" t="s">
        <v>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8"/>
    </row>
    <row r="4" spans="1:16" ht="19.5" thickBot="1" x14ac:dyDescent="0.35">
      <c r="A4" s="84"/>
      <c r="B4" s="83"/>
      <c r="C4" s="83"/>
      <c r="D4" s="83"/>
      <c r="E4" s="83" t="s">
        <v>18</v>
      </c>
      <c r="F4" s="83" t="s">
        <v>19</v>
      </c>
      <c r="G4" s="83" t="s">
        <v>20</v>
      </c>
      <c r="H4" s="83"/>
      <c r="I4" s="121"/>
      <c r="J4" s="121"/>
      <c r="K4" s="122"/>
      <c r="L4" s="122"/>
      <c r="M4" s="122"/>
      <c r="N4" s="122"/>
      <c r="O4" s="122"/>
      <c r="P4" s="123"/>
    </row>
    <row r="5" spans="1:16" ht="19.5" thickBot="1" x14ac:dyDescent="0.35">
      <c r="A5" s="38"/>
      <c r="B5" s="38"/>
      <c r="C5" s="95"/>
      <c r="D5" s="93"/>
      <c r="E5" s="110" t="s">
        <v>17</v>
      </c>
      <c r="F5" s="111"/>
      <c r="G5" s="111"/>
      <c r="H5" s="111"/>
      <c r="I5" s="111"/>
      <c r="J5" s="112"/>
      <c r="K5" s="113" t="s">
        <v>16</v>
      </c>
      <c r="L5" s="114"/>
      <c r="M5" s="114"/>
      <c r="N5" s="114"/>
      <c r="O5" s="114"/>
      <c r="P5" s="115"/>
    </row>
    <row r="6" spans="1:16" ht="16.5" thickBot="1" x14ac:dyDescent="0.3">
      <c r="A6" s="87"/>
      <c r="B6" s="96"/>
      <c r="C6" s="41"/>
      <c r="D6" s="43"/>
      <c r="E6" s="55"/>
      <c r="F6" s="56">
        <f>SUM(F7:F13)</f>
        <v>10</v>
      </c>
      <c r="G6" s="57">
        <f>H6/F6</f>
        <v>10</v>
      </c>
      <c r="H6" s="51">
        <f>SUM(H7:H13)</f>
        <v>100</v>
      </c>
      <c r="I6" s="51" t="e">
        <f>SUM(I7:I13)</f>
        <v>#REF!</v>
      </c>
      <c r="J6" s="58" t="e">
        <f>SUM(J7:J13)</f>
        <v>#REF!</v>
      </c>
      <c r="K6" s="86"/>
      <c r="L6" s="56">
        <f>SUM(L7:L14)</f>
        <v>0</v>
      </c>
      <c r="M6" s="79" t="e">
        <f>N6/L6</f>
        <v>#DIV/0!</v>
      </c>
      <c r="N6" s="51">
        <f>SUM(N7:N14)</f>
        <v>0</v>
      </c>
      <c r="O6" s="51" t="e">
        <f>SUM(O7:O14)</f>
        <v>#REF!</v>
      </c>
      <c r="P6" s="52" t="e">
        <f>SUM(P7:P14)</f>
        <v>#REF!</v>
      </c>
    </row>
    <row r="7" spans="1:16" ht="16.5" thickTop="1" x14ac:dyDescent="0.25">
      <c r="A7" s="97"/>
      <c r="B7" s="98"/>
      <c r="C7" s="48"/>
      <c r="D7" s="36"/>
      <c r="E7" s="73">
        <f>SUMIFS(Лист1!$A:$A,Лист1!$C:$C,INDEX($A$1:A7,MATCH("яя",$A$1:$A7,1)),Лист1!$I:$I,ROW()-MATCH("яя",$A$1:$A7,1)-3)</f>
        <v>43831</v>
      </c>
      <c r="F7" s="71">
        <f>SUMIFS(Лист1!$D:$D,Лист1!$C:$C,INDEX($A$1:$A7,MATCH("яя",$A$1:$A7,1)),Лист1!$I:$I,ROW()-MATCH("яя",$A$1:$A7,1)-3)</f>
        <v>5</v>
      </c>
      <c r="G7" s="72">
        <f>SUMIFS(Лист1!$E:$E,Лист1!$C:$C,INDEX($A$1:$A7,MATCH("яя",$A$1:$A7,1)),Лист1!$I:$I,ROW()-MATCH("яя",$A$1:$A7,1)-3)</f>
        <v>10</v>
      </c>
      <c r="H7" s="53">
        <f>F7*G7</f>
        <v>50</v>
      </c>
      <c r="I7" s="44" t="e">
        <f>(H7*#REF!)/100</f>
        <v>#REF!</v>
      </c>
      <c r="J7" s="59" t="e">
        <f>H7+I7</f>
        <v>#REF!</v>
      </c>
      <c r="K7" s="80"/>
      <c r="L7" s="71"/>
      <c r="M7" s="72"/>
      <c r="N7" s="53">
        <f>L7*M7</f>
        <v>0</v>
      </c>
      <c r="O7" s="44" t="e">
        <f>(N7*#REF!)/100</f>
        <v>#REF!</v>
      </c>
      <c r="P7" s="45" t="e">
        <f>N7+O7</f>
        <v>#REF!</v>
      </c>
    </row>
    <row r="8" spans="1:16" x14ac:dyDescent="0.25">
      <c r="A8" s="97"/>
      <c r="B8" s="98"/>
      <c r="C8" s="48"/>
      <c r="D8" s="36"/>
      <c r="E8" s="66">
        <f>SUMIFS(Лист1!$A:$A,Лист1!$C:$C,INDEX($A$1:A8,MATCH("яя",$A$1:$A8,1)),Лист1!$I:$I,ROW()-MATCH("яя",$A$1:$A8,1)-3)</f>
        <v>43839</v>
      </c>
      <c r="F8" s="61">
        <f>SUMIFS(Лист1!$D:$D,Лист1!$C:$C,INDEX($A$1:$A8,MATCH("яя",$A$1:$A8,1)),Лист1!$I:$I,ROW()-MATCH("яя",$A$1:$A8,1)-3)</f>
        <v>5</v>
      </c>
      <c r="G8" s="65">
        <f>SUMIFS(Лист1!$E:$E,Лист1!$C:$C,INDEX($A$1:$A8,MATCH("яя",$A$1:$A8,1)),Лист1!$I:$I,ROW()-MATCH("яя",$A$1:$A8,1)-3)</f>
        <v>10</v>
      </c>
      <c r="H8" s="53">
        <f>F8*G8</f>
        <v>50</v>
      </c>
      <c r="I8" s="44" t="e">
        <f>(H8*#REF!)/100</f>
        <v>#REF!</v>
      </c>
      <c r="J8" s="59" t="e">
        <f>H8+I8</f>
        <v>#REF!</v>
      </c>
      <c r="K8" s="66"/>
      <c r="L8" s="61"/>
      <c r="M8" s="65"/>
      <c r="N8" s="53">
        <f>L8*M8</f>
        <v>0</v>
      </c>
      <c r="O8" s="44" t="e">
        <f>(N8*#REF!)/100</f>
        <v>#REF!</v>
      </c>
      <c r="P8" s="45" t="e">
        <f>N8+O8</f>
        <v>#REF!</v>
      </c>
    </row>
    <row r="9" spans="1:16" ht="17.25" x14ac:dyDescent="0.3">
      <c r="A9" s="87"/>
      <c r="B9" s="99"/>
      <c r="C9" s="48"/>
      <c r="D9" s="36"/>
      <c r="E9" s="66">
        <f>SUMIFS(Лист1!$A:$A,Лист1!$C:$C,INDEX($A$1:A9,MATCH("яя",$A$1:$A9,1)),Лист1!$I:$I,ROW()-MATCH("яя",$A$1:$A9,1)-3)</f>
        <v>0</v>
      </c>
      <c r="F9" s="61">
        <f>SUMIFS(Лист1!$D:$D,Лист1!$C:$C,INDEX($A$1:$A9,MATCH("яя",$A$1:$A9,1)),Лист1!$I:$I,ROW()-MATCH("яя",$A$1:$A9,1)-3)</f>
        <v>0</v>
      </c>
      <c r="G9" s="65">
        <f>SUMIFS(Лист1!$E:$E,Лист1!$C:$C,INDEX($A$1:$A9,MATCH("яя",$A$1:$A9,1)),Лист1!$I:$I,ROW()-MATCH("яя",$A$1:$A9,1)-3)</f>
        <v>0</v>
      </c>
      <c r="H9" s="53">
        <f>F9*G9</f>
        <v>0</v>
      </c>
      <c r="I9" s="44" t="e">
        <f>(H9*#REF!)/100</f>
        <v>#REF!</v>
      </c>
      <c r="J9" s="59" t="e">
        <f>H9+I9</f>
        <v>#REF!</v>
      </c>
      <c r="K9" s="66"/>
      <c r="L9" s="61"/>
      <c r="M9" s="65"/>
      <c r="N9" s="53">
        <f>L9*M9</f>
        <v>0</v>
      </c>
      <c r="O9" s="44" t="e">
        <f>(N9*#REF!)/100</f>
        <v>#REF!</v>
      </c>
      <c r="P9" s="45" t="e">
        <f>N9+O9</f>
        <v>#REF!</v>
      </c>
    </row>
    <row r="10" spans="1:16" x14ac:dyDescent="0.25">
      <c r="A10" s="87"/>
      <c r="B10" s="98"/>
      <c r="C10" s="49"/>
      <c r="D10" s="42"/>
      <c r="E10" s="66">
        <f>SUMIFS(Лист1!$A:$A,Лист1!$C:$C,INDEX($A$1:A10,MATCH("яя",$A$1:$A10,1)),Лист1!$I:$I,ROW()-MATCH("яя",$A$1:$A10,1)-3)</f>
        <v>0</v>
      </c>
      <c r="F10" s="61">
        <f>SUMIFS(Лист1!$D:$D,Лист1!$C:$C,INDEX($A$1:$A10,MATCH("яя",$A$1:$A10,1)),Лист1!$I:$I,ROW()-MATCH("яя",$A$1:$A10,1)-3)</f>
        <v>0</v>
      </c>
      <c r="G10" s="65">
        <f>SUMIFS(Лист1!$E:$E,Лист1!$C:$C,INDEX($A$1:$A10,MATCH("яя",$A$1:$A10,1)),Лист1!$I:$I,ROW()-MATCH("яя",$A$1:$A10,1)-3)</f>
        <v>0</v>
      </c>
      <c r="H10" s="53">
        <f>F10*G10</f>
        <v>0</v>
      </c>
      <c r="I10" s="44" t="e">
        <f>(H10*#REF!)/100</f>
        <v>#REF!</v>
      </c>
      <c r="J10" s="59" t="e">
        <f>H10+I10</f>
        <v>#REF!</v>
      </c>
      <c r="K10" s="66"/>
      <c r="L10" s="61"/>
      <c r="M10" s="65"/>
      <c r="N10" s="53">
        <f>L10*M10</f>
        <v>0</v>
      </c>
      <c r="O10" s="44" t="e">
        <f>(N10*#REF!)/100</f>
        <v>#REF!</v>
      </c>
      <c r="P10" s="45" t="e">
        <f>N10+O10</f>
        <v>#REF!</v>
      </c>
    </row>
    <row r="11" spans="1:16" ht="17.25" x14ac:dyDescent="0.3">
      <c r="A11" s="100"/>
      <c r="B11" s="101"/>
      <c r="C11" s="102"/>
      <c r="D11" s="42"/>
      <c r="E11" s="74">
        <f>SUMIFS(Лист1!$A:$A,Лист1!$C:$C,INDEX($A$1:A11,MATCH("яя",$A$1:$A11,1)),Лист1!$I:$I,ROW()-MATCH("яя",$A$1:$A11,1)-3)</f>
        <v>0</v>
      </c>
      <c r="F11" s="61">
        <f>SUMIFS(Лист1!$D:$D,Лист1!$C:$C,INDEX($A$1:$A11,MATCH("яя",$A$1:$A11,1)),Лист1!$I:$I,ROW()-MATCH("яя",$A$1:$A11,1)-3)</f>
        <v>0</v>
      </c>
      <c r="G11" s="65">
        <f>SUMIFS(Лист1!$E:$E,Лист1!$C:$C,INDEX($A$1:$A11,MATCH("яя",$A$1:$A11,1)),Лист1!$I:$I,ROW()-MATCH("яя",$A$1:$A11,1)-3)</f>
        <v>0</v>
      </c>
      <c r="H11" s="53">
        <f t="shared" ref="H11:H17" si="0">F11*G11</f>
        <v>0</v>
      </c>
      <c r="I11" s="44" t="e">
        <f>(H11*#REF!)/100</f>
        <v>#REF!</v>
      </c>
      <c r="J11" s="59" t="e">
        <f t="shared" ref="J11:J17" si="1">H11+I11</f>
        <v>#REF!</v>
      </c>
      <c r="K11" s="66"/>
      <c r="L11" s="61"/>
      <c r="M11" s="65"/>
      <c r="N11" s="53">
        <f t="shared" ref="N11:N17" si="2">L11*M11</f>
        <v>0</v>
      </c>
      <c r="O11" s="44" t="e">
        <f>(N11*#REF!)/100</f>
        <v>#REF!</v>
      </c>
      <c r="P11" s="45" t="e">
        <f t="shared" ref="P11:P17" si="3">N11+O11</f>
        <v>#REF!</v>
      </c>
    </row>
    <row r="12" spans="1:16" ht="17.25" x14ac:dyDescent="0.3">
      <c r="A12" s="100"/>
      <c r="B12" s="101"/>
      <c r="C12" s="42"/>
      <c r="D12" s="42"/>
      <c r="E12" s="75">
        <f>SUMIFS(Лист1!$A:$A,Лист1!$C:$C,INDEX($A$1:A12,MATCH("яя",$A$1:$A12,1)),Лист1!$I:$I,ROW()-MATCH("яя",$A$1:$A12,1)-3)</f>
        <v>0</v>
      </c>
      <c r="F12" s="61">
        <f>SUMIFS(Лист1!$D:$D,Лист1!$C:$C,INDEX($A$1:$A12,MATCH("яя",$A$1:$A12,1)),Лист1!$I:$I,ROW()-MATCH("яя",$A$1:$A12,1)-3)</f>
        <v>0</v>
      </c>
      <c r="G12" s="65">
        <f>SUMIFS(Лист1!$E:$E,Лист1!$C:$C,INDEX($A$1:$A12,MATCH("яя",$A$1:$A12,1)),Лист1!$I:$I,ROW()-MATCH("яя",$A$1:$A12,1)-3)</f>
        <v>0</v>
      </c>
      <c r="H12" s="53">
        <f t="shared" si="0"/>
        <v>0</v>
      </c>
      <c r="I12" s="44" t="e">
        <f>(H12*#REF!)/100</f>
        <v>#REF!</v>
      </c>
      <c r="J12" s="59" t="e">
        <f t="shared" si="1"/>
        <v>#REF!</v>
      </c>
      <c r="K12" s="66"/>
      <c r="L12" s="61"/>
      <c r="M12" s="65"/>
      <c r="N12" s="53">
        <f t="shared" si="2"/>
        <v>0</v>
      </c>
      <c r="O12" s="44" t="e">
        <f>(N12*#REF!)/100</f>
        <v>#REF!</v>
      </c>
      <c r="P12" s="45" t="e">
        <f t="shared" si="3"/>
        <v>#REF!</v>
      </c>
    </row>
    <row r="13" spans="1:16" ht="17.25" x14ac:dyDescent="0.3">
      <c r="A13" s="100"/>
      <c r="B13" s="101"/>
      <c r="C13" s="42"/>
      <c r="D13" s="42"/>
      <c r="E13" s="76">
        <f>SUMIFS(Лист1!$A:$A,Лист1!$C:$C,INDEX($A$1:A13,MATCH("яя",$A$1:$A13,1)),Лист1!$I:$I,ROW()-MATCH("яя",$A$1:$A13,1)-3)</f>
        <v>0</v>
      </c>
      <c r="F13" s="62">
        <f>SUMIFS(Лист1!$D:$D,Лист1!$C:$C,INDEX($A$1:$A13,MATCH("яя",$A$1:$A13,1)),Лист1!$I:$I,ROW()-MATCH("яя",$A$1:$A13,1)-3)</f>
        <v>0</v>
      </c>
      <c r="G13" s="77">
        <f>SUMIFS(Лист1!$E:$E,Лист1!$C:$C,INDEX($A$1:$A13,MATCH("яя",$A$1:$A13,1)),Лист1!$I:$I,ROW()-MATCH("яя",$A$1:$A13,1)-3)</f>
        <v>0</v>
      </c>
      <c r="H13" s="53">
        <f t="shared" si="0"/>
        <v>0</v>
      </c>
      <c r="I13" s="44" t="e">
        <f>(H13*#REF!)/100</f>
        <v>#REF!</v>
      </c>
      <c r="J13" s="59" t="e">
        <f t="shared" si="1"/>
        <v>#REF!</v>
      </c>
      <c r="K13" s="66"/>
      <c r="L13" s="61"/>
      <c r="M13" s="65"/>
      <c r="N13" s="53">
        <f t="shared" si="2"/>
        <v>0</v>
      </c>
      <c r="O13" s="44" t="e">
        <f>(N13*#REF!)/100</f>
        <v>#REF!</v>
      </c>
      <c r="P13" s="45" t="e">
        <f t="shared" si="3"/>
        <v>#REF!</v>
      </c>
    </row>
    <row r="14" spans="1:16" ht="16.5" thickBot="1" x14ac:dyDescent="0.3">
      <c r="A14" s="87"/>
      <c r="B14" s="87"/>
      <c r="C14" s="87"/>
      <c r="D14" s="94"/>
      <c r="E14" s="64">
        <f>SUMIFS(Лист1!$A:$A,Лист1!$C:$C,INDEX($A$1:A14,MATCH("яя",$A$1:$A14,1)),Лист1!$I:$I,ROW()-MATCH("яя",$A$1:$A14,1)-3)</f>
        <v>0</v>
      </c>
      <c r="F14" s="63">
        <f>SUMIFS(Лист1!$D:$D,Лист1!$C:$C,INDEX($A$1:$A14,MATCH("яя",$A$1:$A14,1)),Лист1!$I:$I,ROW()-MATCH("яя",$A$1:$A14,1)-3)</f>
        <v>0</v>
      </c>
      <c r="G14" s="67">
        <f>SUMIFS(Лист1!$E:$E,Лист1!$C:$C,INDEX($A$1:$A14,MATCH("яя",$A$1:$A14,1)),Лист1!$I:$I,ROW()-MATCH("яя",$A$1:$A14,1)-3)</f>
        <v>0</v>
      </c>
      <c r="H14" s="53">
        <f t="shared" si="0"/>
        <v>0</v>
      </c>
      <c r="I14" s="44" t="e">
        <f>(H14*#REF!)/100</f>
        <v>#REF!</v>
      </c>
      <c r="J14" s="59" t="e">
        <f t="shared" si="1"/>
        <v>#REF!</v>
      </c>
      <c r="K14" s="66"/>
      <c r="L14" s="61"/>
      <c r="M14" s="65"/>
      <c r="N14" s="53">
        <f t="shared" si="2"/>
        <v>0</v>
      </c>
      <c r="O14" s="44" t="e">
        <f>(N14*#REF!)/100</f>
        <v>#REF!</v>
      </c>
      <c r="P14" s="45" t="e">
        <f t="shared" si="3"/>
        <v>#REF!</v>
      </c>
    </row>
    <row r="15" spans="1:16" x14ac:dyDescent="0.25">
      <c r="A15" s="87"/>
      <c r="B15" s="87"/>
      <c r="C15" s="87"/>
      <c r="D15" s="39"/>
      <c r="E15" s="64">
        <f>SUMIFS(Лист1!$A:$A,Лист1!$C:$C,INDEX($A$1:A15,MATCH("яя",$A$1:$A15,1)),Лист1!$I:$I,ROW()-MATCH("яя",$A$1:$A15,1)-3)</f>
        <v>0</v>
      </c>
      <c r="F15" s="63">
        <f>SUMIFS(Лист1!$D:$D,Лист1!$C:$C,INDEX($A$1:$A15,MATCH("яя",$A$1:$A15,1)),Лист1!$I:$I,ROW()-MATCH("яя",$A$1:$A15,1)-3)</f>
        <v>0</v>
      </c>
      <c r="G15" s="67">
        <f>SUMIFS(Лист1!$E:$E,Лист1!$C:$C,INDEX($A$1:$A15,MATCH("яя",$A$1:$A15,1)),Лист1!$I:$I,ROW()-MATCH("яя",$A$1:$A15,1)-3)</f>
        <v>0</v>
      </c>
      <c r="H15" s="53">
        <f t="shared" si="0"/>
        <v>0</v>
      </c>
      <c r="I15" s="44" t="e">
        <f>(H15*#REF!)/100</f>
        <v>#REF!</v>
      </c>
      <c r="J15" s="59" t="e">
        <f t="shared" si="1"/>
        <v>#REF!</v>
      </c>
      <c r="K15" s="64"/>
      <c r="L15" s="61"/>
      <c r="M15" s="67"/>
      <c r="N15" s="53">
        <f t="shared" si="2"/>
        <v>0</v>
      </c>
      <c r="O15" s="44" t="e">
        <f>(N15*#REF!)/100</f>
        <v>#REF!</v>
      </c>
      <c r="P15" s="45" t="e">
        <f t="shared" si="3"/>
        <v>#REF!</v>
      </c>
    </row>
    <row r="16" spans="1:16" x14ac:dyDescent="0.25">
      <c r="E16" s="64">
        <f>SUMIFS(Лист1!$A:$A,Лист1!$C:$C,INDEX($A$1:A16,MATCH("яя",$A$1:$A16,1)),Лист1!$I:$I,ROW()-MATCH("яя",$A$1:$A16,1)-3)</f>
        <v>0</v>
      </c>
      <c r="F16" s="63">
        <f>SUMIFS(Лист1!$D:$D,Лист1!$C:$C,INDEX($A$1:$A16,MATCH("яя",$A$1:$A16,1)),Лист1!$I:$I,ROW()-MATCH("яя",$A$1:$A16,1)-3)</f>
        <v>0</v>
      </c>
      <c r="G16" s="67">
        <f>SUMIFS(Лист1!$E:$E,Лист1!$C:$C,INDEX($A$1:$A16,MATCH("яя",$A$1:$A16,1)),Лист1!$I:$I,ROW()-MATCH("яя",$A$1:$A16,1)-3)</f>
        <v>0</v>
      </c>
      <c r="H16" s="53">
        <f t="shared" si="0"/>
        <v>0</v>
      </c>
      <c r="I16" s="44" t="e">
        <f>(H16*#REF!)/100</f>
        <v>#REF!</v>
      </c>
      <c r="J16" s="59" t="e">
        <f t="shared" si="1"/>
        <v>#REF!</v>
      </c>
      <c r="K16" s="64"/>
      <c r="L16" s="61"/>
      <c r="M16" s="67"/>
      <c r="N16" s="53">
        <f t="shared" si="2"/>
        <v>0</v>
      </c>
      <c r="O16" s="44" t="e">
        <f>(N16*#REF!)/100</f>
        <v>#REF!</v>
      </c>
      <c r="P16" s="45" t="e">
        <f t="shared" si="3"/>
        <v>#REF!</v>
      </c>
    </row>
    <row r="17" spans="1:16" ht="16.5" thickBot="1" x14ac:dyDescent="0.3">
      <c r="E17" s="68">
        <f>SUMIFS(Лист1!$A:$A,Лист1!$C:$C,INDEX($A$1:A17,MATCH("яя",$A$1:$A17,1)),Лист1!$I:$I,ROW()-MATCH("яя",$A$1:$A17,1)-3)</f>
        <v>0</v>
      </c>
      <c r="F17" s="78">
        <f>SUMIFS(Лист1!$D:$D,Лист1!$C:$C,INDEX($A$1:$A17,MATCH("яя",$A$1:$A17,1)),Лист1!$I:$I,ROW()-MATCH("яя",$A$1:$A17,1)-3)</f>
        <v>0</v>
      </c>
      <c r="G17" s="70">
        <f>SUMIFS(Лист1!$E:$E,Лист1!$C:$C,INDEX($A$1:$A17,MATCH("яя",$A$1:$A17,1)),Лист1!$I:$I,ROW()-MATCH("яя",$A$1:$A17,1)-3)</f>
        <v>0</v>
      </c>
      <c r="H17" s="54">
        <f t="shared" si="0"/>
        <v>0</v>
      </c>
      <c r="I17" s="46" t="e">
        <f>(H17*#REF!)/100</f>
        <v>#REF!</v>
      </c>
      <c r="J17" s="60" t="e">
        <f t="shared" si="1"/>
        <v>#REF!</v>
      </c>
      <c r="K17" s="68"/>
      <c r="L17" s="69"/>
      <c r="M17" s="70"/>
      <c r="N17" s="54">
        <f t="shared" si="2"/>
        <v>0</v>
      </c>
      <c r="O17" s="46" t="e">
        <f>(N17*#REF!)/100</f>
        <v>#REF!</v>
      </c>
      <c r="P17" s="47" t="e">
        <f t="shared" si="3"/>
        <v>#REF!</v>
      </c>
    </row>
    <row r="18" spans="1:16" ht="16.5" thickTop="1" x14ac:dyDescent="0.25">
      <c r="A18" s="82"/>
      <c r="B18" s="82"/>
      <c r="C18" s="82"/>
      <c r="D18" s="82"/>
      <c r="E18" s="82"/>
      <c r="F18" s="82"/>
    </row>
    <row r="19" spans="1:16" x14ac:dyDescent="0.25">
      <c r="A19" s="82"/>
      <c r="B19" s="82"/>
      <c r="C19" s="82"/>
      <c r="D19" s="82"/>
      <c r="E19" s="82"/>
      <c r="F19" s="82"/>
    </row>
    <row r="20" spans="1:16" ht="16.5" thickBot="1" x14ac:dyDescent="0.3">
      <c r="A20" s="82"/>
      <c r="B20" s="82"/>
      <c r="C20" s="82"/>
      <c r="D20" s="82"/>
      <c r="E20" s="82"/>
      <c r="F20" s="82"/>
    </row>
    <row r="21" spans="1:16" ht="19.5" thickBot="1" x14ac:dyDescent="0.35">
      <c r="A21" s="85" t="s">
        <v>12</v>
      </c>
      <c r="B21" s="116" t="s">
        <v>11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8"/>
    </row>
    <row r="22" spans="1:16" ht="19.5" thickBot="1" x14ac:dyDescent="0.35">
      <c r="A22" s="119"/>
      <c r="B22" s="120"/>
      <c r="C22" s="120"/>
      <c r="D22" s="120"/>
      <c r="E22" s="120"/>
      <c r="F22" s="120"/>
      <c r="G22" s="120"/>
      <c r="H22" s="120"/>
      <c r="I22" s="121"/>
      <c r="J22" s="121"/>
      <c r="K22" s="122"/>
      <c r="L22" s="122"/>
      <c r="M22" s="122"/>
      <c r="N22" s="122"/>
      <c r="O22" s="122"/>
      <c r="P22" s="123"/>
    </row>
    <row r="23" spans="1:16" ht="19.5" thickBot="1" x14ac:dyDescent="0.35">
      <c r="A23" s="38"/>
      <c r="B23" s="38"/>
      <c r="C23" s="95"/>
      <c r="D23" s="81"/>
      <c r="E23" s="110" t="s">
        <v>17</v>
      </c>
      <c r="F23" s="111"/>
      <c r="G23" s="111"/>
      <c r="H23" s="111"/>
      <c r="I23" s="111"/>
      <c r="J23" s="112"/>
      <c r="K23" s="113" t="s">
        <v>16</v>
      </c>
      <c r="L23" s="114"/>
      <c r="M23" s="114"/>
      <c r="N23" s="114"/>
      <c r="O23" s="114"/>
      <c r="P23" s="115"/>
    </row>
    <row r="24" spans="1:16" ht="16.5" thickBot="1" x14ac:dyDescent="0.3">
      <c r="A24" s="87"/>
      <c r="B24" s="96"/>
      <c r="C24" s="41"/>
      <c r="D24" s="43"/>
      <c r="E24" s="55"/>
      <c r="F24" s="56">
        <f>SUM(F25:F31)</f>
        <v>10</v>
      </c>
      <c r="G24" s="57">
        <f>H24/F24</f>
        <v>4.3</v>
      </c>
      <c r="H24" s="51">
        <f>SUM(H25:H31)</f>
        <v>43</v>
      </c>
      <c r="I24" s="51" t="e">
        <f>SUM(I25:I31)</f>
        <v>#REF!</v>
      </c>
      <c r="J24" s="58" t="e">
        <f>SUM(J25:J31)</f>
        <v>#REF!</v>
      </c>
      <c r="K24" s="86"/>
      <c r="L24" s="56">
        <f>SUM(L25:L32)</f>
        <v>0</v>
      </c>
      <c r="M24" s="79" t="e">
        <f>N24/L24</f>
        <v>#DIV/0!</v>
      </c>
      <c r="N24" s="51">
        <f>SUM(N25:N32)</f>
        <v>0</v>
      </c>
      <c r="O24" s="51" t="e">
        <f>SUM(O25:O32)</f>
        <v>#REF!</v>
      </c>
      <c r="P24" s="52" t="e">
        <f>SUM(P25:P32)</f>
        <v>#REF!</v>
      </c>
    </row>
    <row r="25" spans="1:16" ht="16.5" thickTop="1" x14ac:dyDescent="0.25">
      <c r="A25" s="97"/>
      <c r="B25" s="98"/>
      <c r="C25" s="48"/>
      <c r="D25" s="36"/>
      <c r="E25" s="73">
        <f>SUMIFS(Лист1!$A:$A,Лист1!$C:$C,INDEX($A$1:A25,MATCH("яя",$A$1:$A25,1)),Лист1!$I:$I,ROW()-MATCH("яя",$A$1:$A25,1)-3)</f>
        <v>43831</v>
      </c>
      <c r="F25" s="71">
        <f>SUMIFS(Лист1!$D:$D,Лист1!$C:$C,INDEX($A$1:$A25,MATCH("яя",$A$1:$A25,1)),Лист1!$I:$I,ROW()-MATCH("яя",$A$1:$A25,1)-3)</f>
        <v>3</v>
      </c>
      <c r="G25" s="72">
        <f>SUMIFS(Лист1!$E:$E,Лист1!$C:$C,INDEX($A$1:$A25,MATCH("яя",$A$1:$A25,1)),Лист1!$I:$I,ROW()-MATCH("яя",$A$1:$A25,1)-3)</f>
        <v>5</v>
      </c>
      <c r="H25" s="53">
        <f>F25*G25</f>
        <v>15</v>
      </c>
      <c r="I25" s="44" t="e">
        <f>(H25*#REF!)/100</f>
        <v>#REF!</v>
      </c>
      <c r="J25" s="59" t="e">
        <f>H25+I25</f>
        <v>#REF!</v>
      </c>
      <c r="K25" s="80"/>
      <c r="L25" s="71"/>
      <c r="M25" s="72"/>
      <c r="N25" s="53">
        <f>L25*M25</f>
        <v>0</v>
      </c>
      <c r="O25" s="44" t="e">
        <f>(N25*#REF!)/100</f>
        <v>#REF!</v>
      </c>
      <c r="P25" s="45" t="e">
        <f>N25+O25</f>
        <v>#REF!</v>
      </c>
    </row>
    <row r="26" spans="1:16" x14ac:dyDescent="0.25">
      <c r="A26" s="97"/>
      <c r="B26" s="98"/>
      <c r="C26" s="48"/>
      <c r="D26" s="36"/>
      <c r="E26" s="66">
        <f>SUMIFS(Лист1!$A:$A,Лист1!$C:$C,INDEX($A$1:A26,MATCH("яя",$A$1:$A26,1)),Лист1!$I:$I,ROW()-MATCH("яя",$A$1:$A26,1)-3)</f>
        <v>43839</v>
      </c>
      <c r="F26" s="61">
        <f>SUMIFS(Лист1!$D:$D,Лист1!$C:$C,INDEX($A$1:$A26,MATCH("яя",$A$1:$A26,1)),Лист1!$I:$I,ROW()-MATCH("яя",$A$1:$A26,1)-3)</f>
        <v>7</v>
      </c>
      <c r="G26" s="65">
        <f>SUMIFS(Лист1!$E:$E,Лист1!$C:$C,INDEX($A$1:$A26,MATCH("яя",$A$1:$A26,1)),Лист1!$I:$I,ROW()-MATCH("яя",$A$1:$A26,1)-3)</f>
        <v>4</v>
      </c>
      <c r="H26" s="53">
        <f>F26*G26</f>
        <v>28</v>
      </c>
      <c r="I26" s="44" t="e">
        <f>(H26*#REF!)/100</f>
        <v>#REF!</v>
      </c>
      <c r="J26" s="59" t="e">
        <f>H26+I26</f>
        <v>#REF!</v>
      </c>
      <c r="K26" s="66"/>
      <c r="L26" s="61"/>
      <c r="M26" s="65"/>
      <c r="N26" s="53">
        <f>L26*M26</f>
        <v>0</v>
      </c>
      <c r="O26" s="44" t="e">
        <f>(N26*#REF!)/100</f>
        <v>#REF!</v>
      </c>
      <c r="P26" s="45" t="e">
        <f>N26+O26</f>
        <v>#REF!</v>
      </c>
    </row>
    <row r="27" spans="1:16" ht="17.25" x14ac:dyDescent="0.3">
      <c r="A27" s="87"/>
      <c r="B27" s="99"/>
      <c r="C27" s="48"/>
      <c r="D27" s="36"/>
      <c r="E27" s="66">
        <f>SUMIFS(Лист1!$A:$A,Лист1!$C:$C,INDEX($A$1:A27,MATCH("яя",$A$1:$A27,1)),Лист1!$I:$I,ROW()-MATCH("яя",$A$1:$A27,1)-3)</f>
        <v>0</v>
      </c>
      <c r="F27" s="61">
        <f>SUMIFS(Лист1!$D:$D,Лист1!$C:$C,INDEX($A$1:$A27,MATCH("яя",$A$1:$A27,1)),Лист1!$I:$I,ROW()-MATCH("яя",$A$1:$A27,1)-3)</f>
        <v>0</v>
      </c>
      <c r="G27" s="65">
        <f>SUMIFS(Лист1!$E:$E,Лист1!$C:$C,INDEX($A$1:$A27,MATCH("яя",$A$1:$A27,1)),Лист1!$I:$I,ROW()-MATCH("яя",$A$1:$A27,1)-3)</f>
        <v>0</v>
      </c>
      <c r="H27" s="53">
        <f>F27*G27</f>
        <v>0</v>
      </c>
      <c r="I27" s="44" t="e">
        <f>(H27*#REF!)/100</f>
        <v>#REF!</v>
      </c>
      <c r="J27" s="59" t="e">
        <f>H27+I27</f>
        <v>#REF!</v>
      </c>
      <c r="K27" s="66"/>
      <c r="L27" s="61"/>
      <c r="M27" s="65"/>
      <c r="N27" s="53">
        <f>L27*M27</f>
        <v>0</v>
      </c>
      <c r="O27" s="44" t="e">
        <f>(N27*#REF!)/100</f>
        <v>#REF!</v>
      </c>
      <c r="P27" s="45" t="e">
        <f>N27+O27</f>
        <v>#REF!</v>
      </c>
    </row>
    <row r="28" spans="1:16" x14ac:dyDescent="0.25">
      <c r="A28" s="87"/>
      <c r="B28" s="98"/>
      <c r="C28" s="49"/>
      <c r="D28" s="42"/>
      <c r="E28" s="66">
        <f>SUMIFS(Лист1!$A:$A,Лист1!$C:$C,INDEX($A$1:A28,MATCH("яя",$A$1:$A28,1)),Лист1!$I:$I,ROW()-MATCH("яя",$A$1:$A28,1)-3)</f>
        <v>0</v>
      </c>
      <c r="F28" s="61">
        <f>SUMIFS(Лист1!$D:$D,Лист1!$C:$C,INDEX($A$1:$A28,MATCH("яя",$A$1:$A28,1)),Лист1!$I:$I,ROW()-MATCH("яя",$A$1:$A28,1)-3)</f>
        <v>0</v>
      </c>
      <c r="G28" s="65">
        <f>SUMIFS(Лист1!$E:$E,Лист1!$C:$C,INDEX($A$1:$A28,MATCH("яя",$A$1:$A28,1)),Лист1!$I:$I,ROW()-MATCH("яя",$A$1:$A28,1)-3)</f>
        <v>0</v>
      </c>
      <c r="H28" s="53">
        <f>F28*G28</f>
        <v>0</v>
      </c>
      <c r="I28" s="44" t="e">
        <f>(H28*#REF!)/100</f>
        <v>#REF!</v>
      </c>
      <c r="J28" s="59" t="e">
        <f>H28+I28</f>
        <v>#REF!</v>
      </c>
      <c r="K28" s="66"/>
      <c r="L28" s="61"/>
      <c r="M28" s="65"/>
      <c r="N28" s="53">
        <f>L28*M28</f>
        <v>0</v>
      </c>
      <c r="O28" s="44" t="e">
        <f>(N28*#REF!)/100</f>
        <v>#REF!</v>
      </c>
      <c r="P28" s="45" t="e">
        <f>N28+O28</f>
        <v>#REF!</v>
      </c>
    </row>
    <row r="29" spans="1:16" ht="17.25" x14ac:dyDescent="0.3">
      <c r="A29" s="100"/>
      <c r="B29" s="101"/>
      <c r="C29" s="102"/>
      <c r="D29" s="42"/>
      <c r="E29" s="74">
        <f>SUMIFS(Лист1!$A:$A,Лист1!$C:$C,INDEX($A$1:A29,MATCH("яя",$A$1:$A29,1)),Лист1!$I:$I,ROW()-MATCH("яя",$A$1:$A29,1)-3)</f>
        <v>0</v>
      </c>
      <c r="F29" s="61">
        <f>SUMIFS(Лист1!$D:$D,Лист1!$C:$C,INDEX($A$1:$A29,MATCH("яя",$A$1:$A29,1)),Лист1!$I:$I,ROW()-MATCH("яя",$A$1:$A29,1)-3)</f>
        <v>0</v>
      </c>
      <c r="G29" s="65">
        <f>SUMIFS(Лист1!$E:$E,Лист1!$C:$C,INDEX($A$1:$A29,MATCH("яя",$A$1:$A29,1)),Лист1!$I:$I,ROW()-MATCH("яя",$A$1:$A29,1)-3)</f>
        <v>0</v>
      </c>
      <c r="H29" s="53">
        <f t="shared" ref="H29:H35" si="4">F29*G29</f>
        <v>0</v>
      </c>
      <c r="I29" s="44" t="e">
        <f>(H29*#REF!)/100</f>
        <v>#REF!</v>
      </c>
      <c r="J29" s="59" t="e">
        <f t="shared" ref="J29:J35" si="5">H29+I29</f>
        <v>#REF!</v>
      </c>
      <c r="K29" s="66"/>
      <c r="L29" s="61"/>
      <c r="M29" s="65"/>
      <c r="N29" s="53">
        <f t="shared" ref="N29:N35" si="6">L29*M29</f>
        <v>0</v>
      </c>
      <c r="O29" s="44" t="e">
        <f>(N29*#REF!)/100</f>
        <v>#REF!</v>
      </c>
      <c r="P29" s="45" t="e">
        <f t="shared" ref="P29:P35" si="7">N29+O29</f>
        <v>#REF!</v>
      </c>
    </row>
    <row r="30" spans="1:16" ht="17.25" x14ac:dyDescent="0.3">
      <c r="A30" s="100"/>
      <c r="B30" s="101"/>
      <c r="C30" s="42"/>
      <c r="D30" s="42"/>
      <c r="E30" s="75">
        <f>SUMIFS(Лист1!$A:$A,Лист1!$C:$C,INDEX($A$1:A30,MATCH("яя",$A$1:$A30,1)),Лист1!$I:$I,ROW()-MATCH("яя",$A$1:$A30,1)-3)</f>
        <v>0</v>
      </c>
      <c r="F30" s="61">
        <f>SUMIFS(Лист1!$D:$D,Лист1!$C:$C,INDEX($A$1:$A30,MATCH("яя",$A$1:$A30,1)),Лист1!$I:$I,ROW()-MATCH("яя",$A$1:$A30,1)-3)</f>
        <v>0</v>
      </c>
      <c r="G30" s="65">
        <f>SUMIFS(Лист1!$E:$E,Лист1!$C:$C,INDEX($A$1:$A30,MATCH("яя",$A$1:$A30,1)),Лист1!$I:$I,ROW()-MATCH("яя",$A$1:$A30,1)-3)</f>
        <v>0</v>
      </c>
      <c r="H30" s="53">
        <f t="shared" si="4"/>
        <v>0</v>
      </c>
      <c r="I30" s="44" t="e">
        <f>(H30*#REF!)/100</f>
        <v>#REF!</v>
      </c>
      <c r="J30" s="59" t="e">
        <f t="shared" si="5"/>
        <v>#REF!</v>
      </c>
      <c r="K30" s="66"/>
      <c r="L30" s="61"/>
      <c r="M30" s="65"/>
      <c r="N30" s="53">
        <f t="shared" si="6"/>
        <v>0</v>
      </c>
      <c r="O30" s="44" t="e">
        <f>(N30*#REF!)/100</f>
        <v>#REF!</v>
      </c>
      <c r="P30" s="45" t="e">
        <f t="shared" si="7"/>
        <v>#REF!</v>
      </c>
    </row>
    <row r="31" spans="1:16" ht="17.25" x14ac:dyDescent="0.3">
      <c r="A31" s="100"/>
      <c r="B31" s="101"/>
      <c r="C31" s="42"/>
      <c r="D31" s="42"/>
      <c r="E31" s="76">
        <f>SUMIFS(Лист1!$A:$A,Лист1!$C:$C,INDEX($A$1:A31,MATCH("яя",$A$1:$A31,1)),Лист1!$I:$I,ROW()-MATCH("яя",$A$1:$A31,1)-3)</f>
        <v>0</v>
      </c>
      <c r="F31" s="62">
        <f>SUMIFS(Лист1!$D:$D,Лист1!$C:$C,INDEX($A$1:$A31,MATCH("яя",$A$1:$A31,1)),Лист1!$I:$I,ROW()-MATCH("яя",$A$1:$A31,1)-3)</f>
        <v>0</v>
      </c>
      <c r="G31" s="77">
        <f>SUMIFS(Лист1!$E:$E,Лист1!$C:$C,INDEX($A$1:$A31,MATCH("яя",$A$1:$A31,1)),Лист1!$I:$I,ROW()-MATCH("яя",$A$1:$A31,1)-3)</f>
        <v>0</v>
      </c>
      <c r="H31" s="53">
        <f t="shared" si="4"/>
        <v>0</v>
      </c>
      <c r="I31" s="44" t="e">
        <f>(H31*#REF!)/100</f>
        <v>#REF!</v>
      </c>
      <c r="J31" s="59" t="e">
        <f t="shared" si="5"/>
        <v>#REF!</v>
      </c>
      <c r="K31" s="66"/>
      <c r="L31" s="61"/>
      <c r="M31" s="65"/>
      <c r="N31" s="53">
        <f t="shared" si="6"/>
        <v>0</v>
      </c>
      <c r="O31" s="44" t="e">
        <f>(N31*#REF!)/100</f>
        <v>#REF!</v>
      </c>
      <c r="P31" s="45" t="e">
        <f t="shared" si="7"/>
        <v>#REF!</v>
      </c>
    </row>
    <row r="32" spans="1:16" ht="16.5" thickBot="1" x14ac:dyDescent="0.3">
      <c r="A32" s="87"/>
      <c r="B32" s="87"/>
      <c r="C32" s="87"/>
      <c r="D32" s="40"/>
      <c r="E32" s="64">
        <f>SUMIFS(Лист1!$A:$A,Лист1!$C:$C,INDEX($A$1:A32,MATCH("яя",$A$1:$A32,1)),Лист1!$I:$I,ROW()-MATCH("яя",$A$1:$A32,1)-3)</f>
        <v>0</v>
      </c>
      <c r="F32" s="63">
        <f>SUMIFS(Лист1!$D:$D,Лист1!$C:$C,INDEX($A$1:$A32,MATCH("яя",$A$1:$A32,1)),Лист1!$I:$I,ROW()-MATCH("яя",$A$1:$A32,1)-3)</f>
        <v>0</v>
      </c>
      <c r="G32" s="67">
        <f>SUMIFS(Лист1!$E:$E,Лист1!$C:$C,INDEX($A$1:$A32,MATCH("яя",$A$1:$A32,1)),Лист1!$I:$I,ROW()-MATCH("яя",$A$1:$A32,1)-3)</f>
        <v>0</v>
      </c>
      <c r="H32" s="53">
        <f t="shared" si="4"/>
        <v>0</v>
      </c>
      <c r="I32" s="44" t="e">
        <f>(H32*#REF!)/100</f>
        <v>#REF!</v>
      </c>
      <c r="J32" s="59" t="e">
        <f t="shared" si="5"/>
        <v>#REF!</v>
      </c>
      <c r="K32" s="66"/>
      <c r="L32" s="61"/>
      <c r="M32" s="65"/>
      <c r="N32" s="53">
        <f t="shared" si="6"/>
        <v>0</v>
      </c>
      <c r="O32" s="44" t="e">
        <f>(N32*#REF!)/100</f>
        <v>#REF!</v>
      </c>
      <c r="P32" s="45" t="e">
        <f t="shared" si="7"/>
        <v>#REF!</v>
      </c>
    </row>
    <row r="33" spans="1:20" x14ac:dyDescent="0.25">
      <c r="A33" s="87"/>
      <c r="B33" s="87"/>
      <c r="C33" s="87"/>
      <c r="E33" s="64">
        <f>SUMIFS(Лист1!$A:$A,Лист1!$C:$C,INDEX($A$1:A33,MATCH("яя",$A$1:$A33,1)),Лист1!$I:$I,ROW()-MATCH("яя",$A$1:$A33,1)-3)</f>
        <v>0</v>
      </c>
      <c r="F33" s="63">
        <f>SUMIFS(Лист1!$D:$D,Лист1!$C:$C,INDEX($A$1:$A33,MATCH("яя",$A$1:$A33,1)),Лист1!$I:$I,ROW()-MATCH("яя",$A$1:$A33,1)-3)</f>
        <v>0</v>
      </c>
      <c r="G33" s="67">
        <f>SUMIFS(Лист1!$E:$E,Лист1!$C:$C,INDEX($A$1:$A33,MATCH("яя",$A$1:$A33,1)),Лист1!$I:$I,ROW()-MATCH("яя",$A$1:$A33,1)-3)</f>
        <v>0</v>
      </c>
      <c r="H33" s="53">
        <f t="shared" si="4"/>
        <v>0</v>
      </c>
      <c r="I33" s="44" t="e">
        <f>(H33*#REF!)/100</f>
        <v>#REF!</v>
      </c>
      <c r="J33" s="59" t="e">
        <f t="shared" si="5"/>
        <v>#REF!</v>
      </c>
      <c r="K33" s="64"/>
      <c r="L33" s="61"/>
      <c r="M33" s="67"/>
      <c r="N33" s="53">
        <f t="shared" si="6"/>
        <v>0</v>
      </c>
      <c r="O33" s="44" t="e">
        <f>(N33*#REF!)/100</f>
        <v>#REF!</v>
      </c>
      <c r="P33" s="45" t="e">
        <f t="shared" si="7"/>
        <v>#REF!</v>
      </c>
    </row>
    <row r="34" spans="1:20" x14ac:dyDescent="0.25">
      <c r="A34" s="87"/>
      <c r="B34" s="87"/>
      <c r="C34" s="87"/>
      <c r="E34" s="64">
        <f>SUMIFS(Лист1!$A:$A,Лист1!$C:$C,INDEX($A$1:A34,MATCH("яя",$A$1:$A34,1)),Лист1!$I:$I,ROW()-MATCH("яя",$A$1:$A34,1)-3)</f>
        <v>0</v>
      </c>
      <c r="F34" s="63">
        <f>SUMIFS(Лист1!$D:$D,Лист1!$C:$C,INDEX($A$1:$A34,MATCH("яя",$A$1:$A34,1)),Лист1!$I:$I,ROW()-MATCH("яя",$A$1:$A34,1)-3)</f>
        <v>0</v>
      </c>
      <c r="G34" s="67">
        <f>SUMIFS(Лист1!$E:$E,Лист1!$C:$C,INDEX($A$1:$A34,MATCH("яя",$A$1:$A34,1)),Лист1!$I:$I,ROW()-MATCH("яя",$A$1:$A34,1)-3)</f>
        <v>0</v>
      </c>
      <c r="H34" s="53">
        <f t="shared" si="4"/>
        <v>0</v>
      </c>
      <c r="I34" s="44" t="e">
        <f>(H34*#REF!)/100</f>
        <v>#REF!</v>
      </c>
      <c r="J34" s="59" t="e">
        <f t="shared" si="5"/>
        <v>#REF!</v>
      </c>
      <c r="K34" s="64"/>
      <c r="L34" s="61"/>
      <c r="M34" s="67"/>
      <c r="N34" s="53">
        <f t="shared" si="6"/>
        <v>0</v>
      </c>
      <c r="O34" s="44" t="e">
        <f>(N34*#REF!)/100</f>
        <v>#REF!</v>
      </c>
      <c r="P34" s="45" t="e">
        <f t="shared" si="7"/>
        <v>#REF!</v>
      </c>
    </row>
    <row r="35" spans="1:20" ht="16.5" thickBot="1" x14ac:dyDescent="0.3">
      <c r="E35" s="68">
        <f>SUMIFS(Лист1!$A:$A,Лист1!$C:$C,INDEX($A$1:A35,MATCH("яя",$A$1:$A35,1)),Лист1!$I:$I,ROW()-MATCH("яя",$A$1:$A35,1)-3)</f>
        <v>0</v>
      </c>
      <c r="F35" s="78">
        <f>SUMIFS(Лист1!$D:$D,Лист1!$C:$C,INDEX($A$1:$A35,MATCH("яя",$A$1:$A35,1)),Лист1!$I:$I,ROW()-MATCH("яя",$A$1:$A35,1)-3)</f>
        <v>0</v>
      </c>
      <c r="G35" s="70">
        <f>SUMIFS(Лист1!$E:$E,Лист1!$C:$C,INDEX($A$1:$A35,MATCH("яя",$A$1:$A35,1)),Лист1!$I:$I,ROW()-MATCH("яя",$A$1:$A35,1)-3)</f>
        <v>0</v>
      </c>
      <c r="H35" s="54">
        <f t="shared" si="4"/>
        <v>0</v>
      </c>
      <c r="I35" s="46" t="e">
        <f>(H35*#REF!)/100</f>
        <v>#REF!</v>
      </c>
      <c r="J35" s="60" t="e">
        <f t="shared" si="5"/>
        <v>#REF!</v>
      </c>
      <c r="K35" s="68"/>
      <c r="L35" s="69"/>
      <c r="M35" s="70"/>
      <c r="N35" s="54">
        <f t="shared" si="6"/>
        <v>0</v>
      </c>
      <c r="O35" s="46" t="e">
        <f>(N35*#REF!)/100</f>
        <v>#REF!</v>
      </c>
      <c r="P35" s="47" t="e">
        <f t="shared" si="7"/>
        <v>#REF!</v>
      </c>
    </row>
    <row r="36" spans="1:20" ht="16.5" thickTop="1" x14ac:dyDescent="0.25">
      <c r="A36" s="82"/>
      <c r="B36" s="82"/>
      <c r="C36" s="82"/>
      <c r="D36" s="82"/>
      <c r="E36" s="82"/>
      <c r="F36" s="82"/>
    </row>
    <row r="37" spans="1:20" ht="16.5" thickBot="1" x14ac:dyDescent="0.3">
      <c r="A37" s="82"/>
      <c r="B37" s="82"/>
      <c r="C37" s="82"/>
      <c r="D37" s="82"/>
      <c r="E37" s="82"/>
      <c r="F37" s="82"/>
    </row>
    <row r="38" spans="1:20" ht="19.5" thickBot="1" x14ac:dyDescent="0.35">
      <c r="A38" s="85" t="s">
        <v>14</v>
      </c>
      <c r="B38" s="116" t="s">
        <v>13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8"/>
    </row>
    <row r="39" spans="1:20" ht="19.5" thickBot="1" x14ac:dyDescent="0.35">
      <c r="A39" s="119"/>
      <c r="B39" s="120"/>
      <c r="C39" s="120"/>
      <c r="D39" s="120"/>
      <c r="E39" s="120"/>
      <c r="F39" s="120"/>
      <c r="G39" s="120"/>
      <c r="H39" s="120"/>
      <c r="I39" s="121"/>
      <c r="J39" s="121"/>
      <c r="K39" s="122"/>
      <c r="L39" s="122"/>
      <c r="M39" s="122"/>
      <c r="N39" s="122"/>
      <c r="O39" s="122"/>
      <c r="P39" s="123"/>
      <c r="R39" s="87"/>
      <c r="S39" s="87"/>
      <c r="T39" s="87"/>
    </row>
    <row r="40" spans="1:20" ht="19.5" thickBot="1" x14ac:dyDescent="0.35">
      <c r="A40" s="38"/>
      <c r="B40" s="38"/>
      <c r="C40" s="95"/>
      <c r="D40" s="81"/>
      <c r="E40" s="110" t="s">
        <v>17</v>
      </c>
      <c r="F40" s="111"/>
      <c r="G40" s="111"/>
      <c r="H40" s="111"/>
      <c r="I40" s="111"/>
      <c r="J40" s="112"/>
      <c r="K40" s="113" t="s">
        <v>16</v>
      </c>
      <c r="L40" s="114"/>
      <c r="M40" s="114"/>
      <c r="N40" s="114"/>
      <c r="O40" s="114"/>
      <c r="P40" s="115"/>
      <c r="R40" s="87"/>
      <c r="S40" s="87"/>
      <c r="T40" s="87"/>
    </row>
    <row r="41" spans="1:20" ht="16.5" thickBot="1" x14ac:dyDescent="0.3">
      <c r="A41" s="87"/>
      <c r="B41" s="96"/>
      <c r="C41" s="41"/>
      <c r="D41" s="43"/>
      <c r="E41" s="55"/>
      <c r="F41" s="56">
        <f>SUM(F42:F48)</f>
        <v>15</v>
      </c>
      <c r="G41" s="57">
        <f>H41/F41</f>
        <v>18.333333333333332</v>
      </c>
      <c r="H41" s="51">
        <f>SUM(H42:H48)</f>
        <v>275</v>
      </c>
      <c r="I41" s="51" t="e">
        <f>SUM(I42:I48)</f>
        <v>#REF!</v>
      </c>
      <c r="J41" s="58" t="e">
        <f>SUM(J42:J48)</f>
        <v>#REF!</v>
      </c>
      <c r="K41" s="86"/>
      <c r="L41" s="56">
        <f>SUM(L42:L49)</f>
        <v>0</v>
      </c>
      <c r="M41" s="79" t="e">
        <f>N41/L41</f>
        <v>#DIV/0!</v>
      </c>
      <c r="N41" s="51">
        <f>SUM(N42:N49)</f>
        <v>0</v>
      </c>
      <c r="O41" s="51" t="e">
        <f>SUM(O42:O49)</f>
        <v>#REF!</v>
      </c>
      <c r="P41" s="52" t="e">
        <f>SUM(P42:P49)</f>
        <v>#REF!</v>
      </c>
      <c r="R41" s="87"/>
      <c r="S41" s="87"/>
      <c r="T41" s="87"/>
    </row>
    <row r="42" spans="1:20" ht="16.5" thickTop="1" x14ac:dyDescent="0.25">
      <c r="A42" s="97"/>
      <c r="B42" s="98"/>
      <c r="C42" s="48"/>
      <c r="D42" s="36"/>
      <c r="E42" s="73">
        <f>SUMIFS(Лист1!$A:$A,Лист1!$C:$C,INDEX($A$1:A42,MATCH("яя",$A$1:$A42,1)),Лист1!$I:$I,ROW()-MATCH("яя",$A$1:$A42,1)-3)</f>
        <v>43831</v>
      </c>
      <c r="F42" s="71">
        <f>SUMIFS(Лист1!$D:$D,Лист1!$C:$C,INDEX($A$1:$A42,MATCH("яя",$A$1:$A42,1)),Лист1!$I:$I,ROW()-MATCH("яя",$A$1:$A42,1)-3)</f>
        <v>10</v>
      </c>
      <c r="G42" s="72">
        <f>SUMIFS(Лист1!$E:$E,Лист1!$C:$C,INDEX($A$1:$A42,MATCH("яя",$A$1:$A42,1)),Лист1!$I:$I,ROW()-MATCH("яя",$A$1:$A42,1)-3)</f>
        <v>20</v>
      </c>
      <c r="H42" s="53">
        <f>F42*G42</f>
        <v>200</v>
      </c>
      <c r="I42" s="44" t="e">
        <f>(H42*#REF!)/100</f>
        <v>#REF!</v>
      </c>
      <c r="J42" s="59" t="e">
        <f>H42+I42</f>
        <v>#REF!</v>
      </c>
      <c r="K42" s="80"/>
      <c r="L42" s="71"/>
      <c r="M42" s="72"/>
      <c r="N42" s="53">
        <f>L42*M42</f>
        <v>0</v>
      </c>
      <c r="O42" s="44" t="e">
        <f>(N42*#REF!)/100</f>
        <v>#REF!</v>
      </c>
      <c r="P42" s="45" t="e">
        <f>N42+O42</f>
        <v>#REF!</v>
      </c>
      <c r="R42" s="103"/>
      <c r="S42" s="36"/>
      <c r="T42" s="37"/>
    </row>
    <row r="43" spans="1:20" x14ac:dyDescent="0.25">
      <c r="A43" s="97"/>
      <c r="B43" s="98"/>
      <c r="C43" s="48"/>
      <c r="D43" s="36"/>
      <c r="E43" s="66">
        <f>SUMIFS(Лист1!$A:$A,Лист1!$C:$C,INDEX($A$1:A43,MATCH("яя",$A$1:$A43,1)),Лист1!$I:$I,ROW()-MATCH("яя",$A$1:$A43,1)-3)</f>
        <v>43837</v>
      </c>
      <c r="F43" s="61">
        <f>SUMIFS(Лист1!$D:$D,Лист1!$C:$C,INDEX($A$1:$A43,MATCH("яя",$A$1:$A43,1)),Лист1!$I:$I,ROW()-MATCH("яя",$A$1:$A43,1)-3)</f>
        <v>5</v>
      </c>
      <c r="G43" s="65">
        <f>SUMIFS(Лист1!$E:$E,Лист1!$C:$C,INDEX($A$1:$A43,MATCH("яя",$A$1:$A43,1)),Лист1!$I:$I,ROW()-MATCH("яя",$A$1:$A43,1)-3)</f>
        <v>15</v>
      </c>
      <c r="H43" s="53">
        <f>F43*G43</f>
        <v>75</v>
      </c>
      <c r="I43" s="44" t="e">
        <f>(H43*#REF!)/100</f>
        <v>#REF!</v>
      </c>
      <c r="J43" s="59" t="e">
        <f>H43+I43</f>
        <v>#REF!</v>
      </c>
      <c r="K43" s="66"/>
      <c r="L43" s="61"/>
      <c r="M43" s="65"/>
      <c r="N43" s="53">
        <f>L43*M43</f>
        <v>0</v>
      </c>
      <c r="O43" s="44" t="e">
        <f>(N43*#REF!)/100</f>
        <v>#REF!</v>
      </c>
      <c r="P43" s="45" t="e">
        <f>N43+O43</f>
        <v>#REF!</v>
      </c>
      <c r="R43" s="87"/>
      <c r="S43" s="87"/>
      <c r="T43" s="87"/>
    </row>
    <row r="44" spans="1:20" ht="17.25" x14ac:dyDescent="0.3">
      <c r="A44" s="87"/>
      <c r="B44" s="99"/>
      <c r="C44" s="48"/>
      <c r="D44" s="36"/>
      <c r="E44" s="66">
        <f>SUMIFS(Лист1!$A:$A,Лист1!$C:$C,INDEX($A$1:A44,MATCH("яя",$A$1:$A44,1)),Лист1!$I:$I,ROW()-MATCH("яя",$A$1:$A44,1)-3)</f>
        <v>0</v>
      </c>
      <c r="F44" s="61">
        <f>SUMIFS(Лист1!$D:$D,Лист1!$C:$C,INDEX($A$1:$A44,MATCH("яя",$A$1:$A44,1)),Лист1!$I:$I,ROW()-MATCH("яя",$A$1:$A44,1)-3)</f>
        <v>0</v>
      </c>
      <c r="G44" s="65">
        <f>SUMIFS(Лист1!$E:$E,Лист1!$C:$C,INDEX($A$1:$A44,MATCH("яя",$A$1:$A44,1)),Лист1!$I:$I,ROW()-MATCH("яя",$A$1:$A44,1)-3)</f>
        <v>0</v>
      </c>
      <c r="H44" s="53">
        <f>F44*G44</f>
        <v>0</v>
      </c>
      <c r="I44" s="44" t="e">
        <f>(H44*#REF!)/100</f>
        <v>#REF!</v>
      </c>
      <c r="J44" s="59" t="e">
        <f>H44+I44</f>
        <v>#REF!</v>
      </c>
      <c r="K44" s="66"/>
      <c r="L44" s="61"/>
      <c r="M44" s="65"/>
      <c r="N44" s="53">
        <f>L44*M44</f>
        <v>0</v>
      </c>
      <c r="O44" s="44" t="e">
        <f>(N44*#REF!)/100</f>
        <v>#REF!</v>
      </c>
      <c r="P44" s="45" t="e">
        <f>N44+O44</f>
        <v>#REF!</v>
      </c>
      <c r="R44" s="87"/>
      <c r="S44" s="87"/>
      <c r="T44" s="87"/>
    </row>
    <row r="45" spans="1:20" x14ac:dyDescent="0.25">
      <c r="A45" s="87"/>
      <c r="B45" s="98"/>
      <c r="C45" s="49"/>
      <c r="D45" s="42"/>
      <c r="E45" s="66">
        <f>SUMIFS(Лист1!$A:$A,Лист1!$C:$C,INDEX($A$1:A45,MATCH("яя",$A$1:$A45,1)),Лист1!$I:$I,ROW()-MATCH("яя",$A$1:$A45,1)-3)</f>
        <v>0</v>
      </c>
      <c r="F45" s="61">
        <f>SUMIFS(Лист1!$D:$D,Лист1!$C:$C,INDEX($A$1:$A45,MATCH("яя",$A$1:$A45,1)),Лист1!$I:$I,ROW()-MATCH("яя",$A$1:$A45,1)-3)</f>
        <v>0</v>
      </c>
      <c r="G45" s="65">
        <f>SUMIFS(Лист1!$E:$E,Лист1!$C:$C,INDEX($A$1:$A45,MATCH("яя",$A$1:$A45,1)),Лист1!$I:$I,ROW()-MATCH("яя",$A$1:$A45,1)-3)</f>
        <v>0</v>
      </c>
      <c r="H45" s="53">
        <f>F45*G45</f>
        <v>0</v>
      </c>
      <c r="I45" s="44" t="e">
        <f>(H45*#REF!)/100</f>
        <v>#REF!</v>
      </c>
      <c r="J45" s="59" t="e">
        <f>H45+I45</f>
        <v>#REF!</v>
      </c>
      <c r="K45" s="66"/>
      <c r="L45" s="61"/>
      <c r="M45" s="65"/>
      <c r="N45" s="53">
        <f>L45*M45</f>
        <v>0</v>
      </c>
      <c r="O45" s="44" t="e">
        <f>(N45*#REF!)/100</f>
        <v>#REF!</v>
      </c>
      <c r="P45" s="45" t="e">
        <f>N45+O45</f>
        <v>#REF!</v>
      </c>
      <c r="R45" s="87"/>
      <c r="S45" s="87"/>
      <c r="T45" s="87"/>
    </row>
    <row r="46" spans="1:20" ht="17.25" x14ac:dyDescent="0.3">
      <c r="A46" s="100"/>
      <c r="B46" s="101"/>
      <c r="C46" s="102"/>
      <c r="D46" s="42"/>
      <c r="E46" s="74">
        <f>SUMIFS(Лист1!$A:$A,Лист1!$C:$C,INDEX($A$1:A46,MATCH("яя",$A$1:$A46,1)),Лист1!$I:$I,ROW()-MATCH("яя",$A$1:$A46,1)-3)</f>
        <v>0</v>
      </c>
      <c r="F46" s="61">
        <f>SUMIFS(Лист1!$D:$D,Лист1!$C:$C,INDEX($A$1:$A46,MATCH("яя",$A$1:$A46,1)),Лист1!$I:$I,ROW()-MATCH("яя",$A$1:$A46,1)-3)</f>
        <v>0</v>
      </c>
      <c r="G46" s="65">
        <f>SUMIFS(Лист1!$E:$E,Лист1!$C:$C,INDEX($A$1:$A46,MATCH("яя",$A$1:$A46,1)),Лист1!$I:$I,ROW()-MATCH("яя",$A$1:$A46,1)-3)</f>
        <v>0</v>
      </c>
      <c r="H46" s="53">
        <f t="shared" ref="H46:H52" si="8">F46*G46</f>
        <v>0</v>
      </c>
      <c r="I46" s="44" t="e">
        <f>(H46*#REF!)/100</f>
        <v>#REF!</v>
      </c>
      <c r="J46" s="59" t="e">
        <f t="shared" ref="J46:J52" si="9">H46+I46</f>
        <v>#REF!</v>
      </c>
      <c r="K46" s="66"/>
      <c r="L46" s="61"/>
      <c r="M46" s="65"/>
      <c r="N46" s="53">
        <f t="shared" ref="N46:N52" si="10">L46*M46</f>
        <v>0</v>
      </c>
      <c r="O46" s="44" t="e">
        <f>(N46*#REF!)/100</f>
        <v>#REF!</v>
      </c>
      <c r="P46" s="45" t="e">
        <f t="shared" ref="P46:P52" si="11">N46+O46</f>
        <v>#REF!</v>
      </c>
      <c r="R46" s="87"/>
      <c r="S46" s="87"/>
      <c r="T46" s="87"/>
    </row>
    <row r="47" spans="1:20" ht="17.25" x14ac:dyDescent="0.3">
      <c r="A47" s="100"/>
      <c r="B47" s="101"/>
      <c r="C47" s="42"/>
      <c r="D47" s="42"/>
      <c r="E47" s="75">
        <f>SUMIFS(Лист1!$A:$A,Лист1!$C:$C,INDEX($A$1:A47,MATCH("яя",$A$1:$A47,1)),Лист1!$I:$I,ROW()-MATCH("яя",$A$1:$A47,1)-3)</f>
        <v>0</v>
      </c>
      <c r="F47" s="61">
        <f>SUMIFS(Лист1!$D:$D,Лист1!$C:$C,INDEX($A$1:$A47,MATCH("яя",$A$1:$A47,1)),Лист1!$I:$I,ROW()-MATCH("яя",$A$1:$A47,1)-3)</f>
        <v>0</v>
      </c>
      <c r="G47" s="65">
        <f>SUMIFS(Лист1!$E:$E,Лист1!$C:$C,INDEX($A$1:$A47,MATCH("яя",$A$1:$A47,1)),Лист1!$I:$I,ROW()-MATCH("яя",$A$1:$A47,1)-3)</f>
        <v>0</v>
      </c>
      <c r="H47" s="53">
        <f t="shared" si="8"/>
        <v>0</v>
      </c>
      <c r="I47" s="44" t="e">
        <f>(H47*#REF!)/100</f>
        <v>#REF!</v>
      </c>
      <c r="J47" s="59" t="e">
        <f t="shared" si="9"/>
        <v>#REF!</v>
      </c>
      <c r="K47" s="66"/>
      <c r="L47" s="61"/>
      <c r="M47" s="65"/>
      <c r="N47" s="53">
        <f t="shared" si="10"/>
        <v>0</v>
      </c>
      <c r="O47" s="44" t="e">
        <f>(N47*#REF!)/100</f>
        <v>#REF!</v>
      </c>
      <c r="P47" s="45" t="e">
        <f t="shared" si="11"/>
        <v>#REF!</v>
      </c>
    </row>
    <row r="48" spans="1:20" ht="17.25" x14ac:dyDescent="0.3">
      <c r="A48" s="100"/>
      <c r="B48" s="101"/>
      <c r="C48" s="42"/>
      <c r="D48" s="42"/>
      <c r="E48" s="76">
        <f>SUMIFS(Лист1!$A:$A,Лист1!$C:$C,INDEX($A$1:A48,MATCH("яя",$A$1:$A48,1)),Лист1!$I:$I,ROW()-MATCH("яя",$A$1:$A48,1)-3)</f>
        <v>0</v>
      </c>
      <c r="F48" s="62">
        <f>SUMIFS(Лист1!$D:$D,Лист1!$C:$C,INDEX($A$1:$A48,MATCH("яя",$A$1:$A48,1)),Лист1!$I:$I,ROW()-MATCH("яя",$A$1:$A48,1)-3)</f>
        <v>0</v>
      </c>
      <c r="G48" s="77">
        <f>SUMIFS(Лист1!$E:$E,Лист1!$C:$C,INDEX($A$1:$A48,MATCH("яя",$A$1:$A48,1)),Лист1!$I:$I,ROW()-MATCH("яя",$A$1:$A48,1)-3)</f>
        <v>0</v>
      </c>
      <c r="H48" s="53">
        <f t="shared" si="8"/>
        <v>0</v>
      </c>
      <c r="I48" s="44" t="e">
        <f>(H48*#REF!)/100</f>
        <v>#REF!</v>
      </c>
      <c r="J48" s="59" t="e">
        <f t="shared" si="9"/>
        <v>#REF!</v>
      </c>
      <c r="K48" s="66"/>
      <c r="L48" s="61"/>
      <c r="M48" s="65"/>
      <c r="N48" s="53">
        <f t="shared" si="10"/>
        <v>0</v>
      </c>
      <c r="O48" s="44" t="e">
        <f>(N48*#REF!)/100</f>
        <v>#REF!</v>
      </c>
      <c r="P48" s="45" t="e">
        <f t="shared" si="11"/>
        <v>#REF!</v>
      </c>
    </row>
    <row r="49" spans="1:16" ht="16.5" thickBot="1" x14ac:dyDescent="0.3">
      <c r="A49" s="87"/>
      <c r="B49" s="87"/>
      <c r="C49" s="87"/>
      <c r="D49" s="40"/>
      <c r="E49" s="64">
        <f>SUMIFS(Лист1!$A:$A,Лист1!$C:$C,INDEX($A$1:A49,MATCH("яя",$A$1:$A49,1)),Лист1!$I:$I,ROW()-MATCH("яя",$A$1:$A49,1)-3)</f>
        <v>0</v>
      </c>
      <c r="F49" s="63">
        <f>SUMIFS(Лист1!$D:$D,Лист1!$C:$C,INDEX($A$1:$A49,MATCH("яя",$A$1:$A49,1)),Лист1!$I:$I,ROW()-MATCH("яя",$A$1:$A49,1)-3)</f>
        <v>0</v>
      </c>
      <c r="G49" s="67">
        <f>SUMIFS(Лист1!$E:$E,Лист1!$C:$C,INDEX($A$1:$A49,MATCH("яя",$A$1:$A49,1)),Лист1!$I:$I,ROW()-MATCH("яя",$A$1:$A49,1)-3)</f>
        <v>0</v>
      </c>
      <c r="H49" s="53">
        <f t="shared" si="8"/>
        <v>0</v>
      </c>
      <c r="I49" s="44" t="e">
        <f>(H49*#REF!)/100</f>
        <v>#REF!</v>
      </c>
      <c r="J49" s="59" t="e">
        <f t="shared" si="9"/>
        <v>#REF!</v>
      </c>
      <c r="K49" s="66"/>
      <c r="L49" s="61"/>
      <c r="M49" s="65"/>
      <c r="N49" s="53">
        <f t="shared" si="10"/>
        <v>0</v>
      </c>
      <c r="O49" s="44" t="e">
        <f>(N49*#REF!)/100</f>
        <v>#REF!</v>
      </c>
      <c r="P49" s="45" t="e">
        <f t="shared" si="11"/>
        <v>#REF!</v>
      </c>
    </row>
    <row r="50" spans="1:16" x14ac:dyDescent="0.25">
      <c r="A50" s="87"/>
      <c r="B50" s="87"/>
      <c r="C50" s="87"/>
      <c r="E50" s="64">
        <f>SUMIFS(Лист1!$A:$A,Лист1!$C:$C,INDEX($A$1:A50,MATCH("яя",$A$1:$A50,1)),Лист1!$I:$I,ROW()-MATCH("яя",$A$1:$A50,1)-3)</f>
        <v>0</v>
      </c>
      <c r="F50" s="63">
        <f>SUMIFS(Лист1!$D:$D,Лист1!$C:$C,INDEX($A$1:$A50,MATCH("яя",$A$1:$A50,1)),Лист1!$I:$I,ROW()-MATCH("яя",$A$1:$A50,1)-3)</f>
        <v>0</v>
      </c>
      <c r="G50" s="67">
        <f>SUMIFS(Лист1!$E:$E,Лист1!$C:$C,INDEX($A$1:$A50,MATCH("яя",$A$1:$A50,1)),Лист1!$I:$I,ROW()-MATCH("яя",$A$1:$A50,1)-3)</f>
        <v>0</v>
      </c>
      <c r="H50" s="53">
        <f t="shared" si="8"/>
        <v>0</v>
      </c>
      <c r="I50" s="44" t="e">
        <f>(H50*#REF!)/100</f>
        <v>#REF!</v>
      </c>
      <c r="J50" s="59" t="e">
        <f t="shared" si="9"/>
        <v>#REF!</v>
      </c>
      <c r="K50" s="64"/>
      <c r="L50" s="61"/>
      <c r="M50" s="67"/>
      <c r="N50" s="53">
        <f t="shared" si="10"/>
        <v>0</v>
      </c>
      <c r="O50" s="44" t="e">
        <f>(N50*#REF!)/100</f>
        <v>#REF!</v>
      </c>
      <c r="P50" s="45" t="e">
        <f t="shared" si="11"/>
        <v>#REF!</v>
      </c>
    </row>
    <row r="51" spans="1:16" x14ac:dyDescent="0.25">
      <c r="E51" s="64">
        <f>SUMIFS(Лист1!$A:$A,Лист1!$C:$C,INDEX($A$1:A51,MATCH("яя",$A$1:$A51,1)),Лист1!$I:$I,ROW()-MATCH("яя",$A$1:$A51,1)-3)</f>
        <v>0</v>
      </c>
      <c r="F51" s="63">
        <f>SUMIFS(Лист1!$D:$D,Лист1!$C:$C,INDEX($A$1:$A51,MATCH("яя",$A$1:$A51,1)),Лист1!$I:$I,ROW()-MATCH("яя",$A$1:$A51,1)-3)</f>
        <v>0</v>
      </c>
      <c r="G51" s="67">
        <f>SUMIFS(Лист1!$E:$E,Лист1!$C:$C,INDEX($A$1:$A51,MATCH("яя",$A$1:$A51,1)),Лист1!$I:$I,ROW()-MATCH("яя",$A$1:$A51,1)-3)</f>
        <v>0</v>
      </c>
      <c r="H51" s="53">
        <f t="shared" si="8"/>
        <v>0</v>
      </c>
      <c r="I51" s="44" t="e">
        <f>(H51*#REF!)/100</f>
        <v>#REF!</v>
      </c>
      <c r="J51" s="59" t="e">
        <f t="shared" si="9"/>
        <v>#REF!</v>
      </c>
      <c r="K51" s="64"/>
      <c r="L51" s="61"/>
      <c r="M51" s="67"/>
      <c r="N51" s="53">
        <f t="shared" si="10"/>
        <v>0</v>
      </c>
      <c r="O51" s="44" t="e">
        <f>(N51*#REF!)/100</f>
        <v>#REF!</v>
      </c>
      <c r="P51" s="45" t="e">
        <f t="shared" si="11"/>
        <v>#REF!</v>
      </c>
    </row>
    <row r="52" spans="1:16" ht="16.5" thickBot="1" x14ac:dyDescent="0.3">
      <c r="E52" s="68">
        <f>SUMIFS(Лист1!$A:$A,Лист1!$C:$C,INDEX($A$1:A52,MATCH("яя",$A$1:$A52,1)),Лист1!$I:$I,ROW()-MATCH("яя",$A$1:$A52,1)-3)</f>
        <v>0</v>
      </c>
      <c r="F52" s="78">
        <f>SUMIFS(Лист1!$D:$D,Лист1!$C:$C,INDEX($A$1:$A52,MATCH("яя",$A$1:$A52,1)),Лист1!$I:$I,ROW()-MATCH("яя",$A$1:$A52,1)-3)</f>
        <v>0</v>
      </c>
      <c r="G52" s="70">
        <f>SUMIFS(Лист1!$E:$E,Лист1!$C:$C,INDEX($A$1:$A52,MATCH("яя",$A$1:$A52,1)),Лист1!$I:$I,ROW()-MATCH("яя",$A$1:$A52,1)-3)</f>
        <v>0</v>
      </c>
      <c r="H52" s="54">
        <f t="shared" si="8"/>
        <v>0</v>
      </c>
      <c r="I52" s="46" t="e">
        <f>(H52*#REF!)/100</f>
        <v>#REF!</v>
      </c>
      <c r="J52" s="60" t="e">
        <f t="shared" si="9"/>
        <v>#REF!</v>
      </c>
      <c r="K52" s="68"/>
      <c r="L52" s="69"/>
      <c r="M52" s="70"/>
      <c r="N52" s="54">
        <f t="shared" si="10"/>
        <v>0</v>
      </c>
      <c r="O52" s="46" t="e">
        <f>(N52*#REF!)/100</f>
        <v>#REF!</v>
      </c>
      <c r="P52" s="47" t="e">
        <f t="shared" si="11"/>
        <v>#REF!</v>
      </c>
    </row>
    <row r="53" spans="1:16" ht="16.5" thickTop="1" x14ac:dyDescent="0.25">
      <c r="A53" s="82"/>
      <c r="B53" s="82"/>
      <c r="C53" s="82"/>
      <c r="D53" s="82"/>
      <c r="E53" s="82"/>
      <c r="F53" s="82"/>
    </row>
  </sheetData>
  <mergeCells count="14">
    <mergeCell ref="I4:P4"/>
    <mergeCell ref="E5:J5"/>
    <mergeCell ref="K5:P5"/>
    <mergeCell ref="B3:P3"/>
    <mergeCell ref="A22:H22"/>
    <mergeCell ref="I22:P22"/>
    <mergeCell ref="E40:J40"/>
    <mergeCell ref="K40:P40"/>
    <mergeCell ref="E23:J23"/>
    <mergeCell ref="K23:P23"/>
    <mergeCell ref="B21:P21"/>
    <mergeCell ref="B38:P38"/>
    <mergeCell ref="A39:H39"/>
    <mergeCell ref="I39:P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DomVV</cp:lastModifiedBy>
  <dcterms:created xsi:type="dcterms:W3CDTF">2020-10-25T15:09:58Z</dcterms:created>
  <dcterms:modified xsi:type="dcterms:W3CDTF">2020-11-10T17:24:53Z</dcterms:modified>
</cp:coreProperties>
</file>