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930" activeTab="1"/>
  </bookViews>
  <sheets>
    <sheet name="Оригинал" sheetId="1" r:id="rId1"/>
    <sheet name="Должно быть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 a="1"/>
  <c r="F3" i="4"/>
  <c r="F4" i="4" a="1"/>
  <c r="F4" i="4" s="1"/>
  <c r="F5" i="4" a="1"/>
  <c r="F5" i="4"/>
  <c r="F6" i="4" a="1"/>
  <c r="F6" i="4" s="1"/>
  <c r="F7" i="4" a="1"/>
  <c r="F7" i="4"/>
  <c r="F8" i="4" a="1"/>
  <c r="F8" i="4" s="1"/>
  <c r="F9" i="4" a="1"/>
  <c r="F9" i="4"/>
  <c r="F10" i="4" a="1"/>
  <c r="F10" i="4" s="1"/>
  <c r="F11" i="4" a="1"/>
  <c r="F11" i="4"/>
  <c r="F12" i="4" a="1"/>
  <c r="F12" i="4" s="1"/>
  <c r="F13" i="4" a="1"/>
  <c r="F13" i="4"/>
  <c r="F14" i="4" a="1"/>
  <c r="F14" i="4" s="1"/>
  <c r="F15" i="4" a="1"/>
  <c r="F15" i="4"/>
  <c r="F16" i="4" a="1"/>
  <c r="F16" i="4" s="1"/>
  <c r="F2" i="4" a="1"/>
  <c r="F2" i="4"/>
  <c r="D3" i="4" a="1"/>
  <c r="D3" i="4"/>
  <c r="D4" i="4" a="1"/>
  <c r="D4" i="4" s="1"/>
  <c r="D5" i="4" a="1"/>
  <c r="D5" i="4"/>
  <c r="D6" i="4" a="1"/>
  <c r="D6" i="4" s="1"/>
  <c r="D7" i="4" a="1"/>
  <c r="D7" i="4"/>
  <c r="D8" i="4" a="1"/>
  <c r="D8" i="4" s="1"/>
  <c r="D9" i="4" a="1"/>
  <c r="D9" i="4"/>
  <c r="D10" i="4" a="1"/>
  <c r="D10" i="4" s="1"/>
  <c r="D11" i="4" a="1"/>
  <c r="D11" i="4"/>
  <c r="D12" i="4" a="1"/>
  <c r="D12" i="4" s="1"/>
  <c r="D13" i="4" a="1"/>
  <c r="D13" i="4"/>
  <c r="D14" i="4" a="1"/>
  <c r="D14" i="4" s="1"/>
  <c r="D15" i="4" a="1"/>
  <c r="D15" i="4"/>
  <c r="D16" i="4" a="1"/>
  <c r="D16" i="4" s="1"/>
  <c r="D2" i="4" a="1"/>
  <c r="D2" i="4" s="1"/>
  <c r="E3" i="4" a="1"/>
  <c r="E3" i="4"/>
  <c r="E4" i="4" a="1"/>
  <c r="E4" i="4" s="1"/>
  <c r="E5" i="4" a="1"/>
  <c r="E5" i="4"/>
  <c r="E6" i="4" a="1"/>
  <c r="E6" i="4" s="1"/>
  <c r="E7" i="4" a="1"/>
  <c r="E7" i="4"/>
  <c r="E8" i="4" a="1"/>
  <c r="E8" i="4" s="1"/>
  <c r="E9" i="4" a="1"/>
  <c r="E9" i="4"/>
  <c r="E10" i="4" a="1"/>
  <c r="E10" i="4" s="1"/>
  <c r="E11" i="4" a="1"/>
  <c r="E11" i="4"/>
  <c r="E12" i="4" a="1"/>
  <c r="E12" i="4" s="1"/>
  <c r="E13" i="4" a="1"/>
  <c r="E13" i="4"/>
  <c r="E14" i="4" a="1"/>
  <c r="E14" i="4" s="1"/>
  <c r="E15" i="4" a="1"/>
  <c r="E15" i="4"/>
  <c r="E16" i="4" a="1"/>
  <c r="E16" i="4" s="1"/>
  <c r="E2" i="4" a="1"/>
  <c r="E2" i="4" s="1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2" i="4"/>
  <c r="A3" i="4" a="1"/>
  <c r="A3" i="4"/>
  <c r="A4" i="4" a="1"/>
  <c r="A4" i="4" s="1"/>
  <c r="A5" i="4" a="1"/>
  <c r="A5" i="4"/>
  <c r="A6" i="4" a="1"/>
  <c r="A6" i="4" s="1"/>
  <c r="A7" i="4" a="1"/>
  <c r="A7" i="4"/>
  <c r="A8" i="4" a="1"/>
  <c r="A8" i="4" s="1"/>
  <c r="A9" i="4" a="1"/>
  <c r="A9" i="4"/>
  <c r="A10" i="4" a="1"/>
  <c r="A10" i="4" s="1"/>
  <c r="A11" i="4" a="1"/>
  <c r="A11" i="4"/>
  <c r="A12" i="4" a="1"/>
  <c r="A12" i="4" s="1"/>
  <c r="A13" i="4" a="1"/>
  <c r="A13" i="4"/>
  <c r="A14" i="4" a="1"/>
  <c r="A14" i="4" s="1"/>
  <c r="A15" i="4" a="1"/>
  <c r="A15" i="4" s="1"/>
  <c r="A16" i="4" a="1"/>
  <c r="A16" i="4" s="1"/>
  <c r="A2" i="4" a="1"/>
  <c r="A2" i="4" s="1"/>
  <c r="F3" i="1" l="1"/>
  <c r="F4" i="1"/>
  <c r="F5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<sst xmlns="http://schemas.openxmlformats.org/spreadsheetml/2006/main" count="45" uniqueCount="19">
  <si>
    <t>наименование №1</t>
  </si>
  <si>
    <t>наименование №2</t>
  </si>
  <si>
    <t>наименование №3</t>
  </si>
  <si>
    <t>наименование №4</t>
  </si>
  <si>
    <t>наименование №5</t>
  </si>
  <si>
    <t>наименование №6</t>
  </si>
  <si>
    <t>Договор №1</t>
  </si>
  <si>
    <t>Договор</t>
  </si>
  <si>
    <t>Договор №2</t>
  </si>
  <si>
    <t>Договор №3</t>
  </si>
  <si>
    <t>Договор №4</t>
  </si>
  <si>
    <t>Договор №5</t>
  </si>
  <si>
    <t>Договор №6</t>
  </si>
  <si>
    <t>Наименование товара</t>
  </si>
  <si>
    <t>Оплата</t>
  </si>
  <si>
    <t>Не оплачен</t>
  </si>
  <si>
    <t>Дата Договора</t>
  </si>
  <si>
    <t>Дата поставки</t>
  </si>
  <si>
    <t>Количество поставок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</si>
</sst>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0" xfId="0" applyNumberFormat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0"/>
  <sheetViews>
    <sheetView workbookViewId="0">
      <selection activeCell="F2" sqref="F2"/>
    </sheetView>
  </sheetViews>
  <sheetFormatPr defaultRowHeight="15" x14ac:dyDescent="0.25"/>
  <cols>
    <col min="1" max="1" width="14.7109375" customWidth="1"/>
    <col min="2" max="2" width="19.42578125" customWidth="1"/>
    <col min="3" max="4" width="15.28515625" customWidth="1"/>
    <col min="5" max="5" width="12.85546875" customWidth="1"/>
    <col min="6" max="6" width="13.5703125" customWidth="1"/>
    <col min="8" max="8" width="13.28515625" bestFit="1" customWidth="1"/>
    <col min="9" max="9" width="18.7109375" bestFit="1" customWidth="1"/>
    <col min="10" max="10" width="15.28515625" bestFit="1" customWidth="1"/>
    <col min="11" max="11" width="20" bestFit="1" customWidth="1"/>
    <col min="12" max="12" width="20.42578125" style="6" bestFit="1" customWidth="1"/>
    <col min="13" max="13" width="20.85546875" style="11" customWidth="1"/>
  </cols>
  <sheetData>
    <row r="1" spans="1:13" ht="30" x14ac:dyDescent="0.25">
      <c r="A1" s="1" t="s">
        <v>7</v>
      </c>
      <c r="B1" s="1" t="s">
        <v>13</v>
      </c>
      <c r="C1" s="1" t="s">
        <v>14</v>
      </c>
      <c r="D1" s="1" t="s">
        <v>16</v>
      </c>
      <c r="E1" s="2" t="s">
        <v>17</v>
      </c>
      <c r="F1" s="2" t="s">
        <v>18</v>
      </c>
      <c r="L1"/>
      <c r="M1"/>
    </row>
    <row r="2" spans="1:13" x14ac:dyDescent="0.25">
      <c r="A2" s="3" t="s">
        <v>6</v>
      </c>
      <c r="B2" s="3" t="s">
        <v>0</v>
      </c>
      <c r="C2" s="3" t="s">
        <v>15</v>
      </c>
      <c r="D2" s="4">
        <v>43396</v>
      </c>
      <c r="E2" s="5">
        <v>43431</v>
      </c>
      <c r="F2" s="10">
        <f>COUNTIF($A$2:$A2,A2)</f>
        <v>1</v>
      </c>
      <c r="L2"/>
      <c r="M2"/>
    </row>
    <row r="3" spans="1:13" x14ac:dyDescent="0.25">
      <c r="A3" s="3" t="s">
        <v>8</v>
      </c>
      <c r="B3" s="3" t="s">
        <v>1</v>
      </c>
      <c r="C3" s="3" t="s">
        <v>15</v>
      </c>
      <c r="D3" s="4">
        <v>43404</v>
      </c>
      <c r="E3" s="5">
        <v>43431</v>
      </c>
      <c r="F3" s="10">
        <f>COUNTIF($A$2:$A3,A3)</f>
        <v>1</v>
      </c>
      <c r="L3"/>
      <c r="M3"/>
    </row>
    <row r="4" spans="1:13" x14ac:dyDescent="0.25">
      <c r="A4" s="3" t="s">
        <v>9</v>
      </c>
      <c r="B4" s="3" t="s">
        <v>2</v>
      </c>
      <c r="C4" s="3" t="s">
        <v>15</v>
      </c>
      <c r="D4" s="4">
        <v>43400</v>
      </c>
      <c r="E4" s="5">
        <v>43431</v>
      </c>
      <c r="F4" s="10">
        <f>COUNTIF($A$2:$A4,A4)</f>
        <v>1</v>
      </c>
      <c r="L4"/>
      <c r="M4"/>
    </row>
    <row r="5" spans="1:13" x14ac:dyDescent="0.25">
      <c r="A5" s="3" t="s">
        <v>10</v>
      </c>
      <c r="B5" s="3" t="s">
        <v>3</v>
      </c>
      <c r="C5" s="3" t="s">
        <v>15</v>
      </c>
      <c r="D5" s="4">
        <v>43415</v>
      </c>
      <c r="E5" s="5">
        <v>43431</v>
      </c>
      <c r="F5" s="10">
        <f>COUNTIF($A$2:$A5,A5)</f>
        <v>1</v>
      </c>
      <c r="L5"/>
      <c r="M5"/>
    </row>
    <row r="6" spans="1:13" x14ac:dyDescent="0.25">
      <c r="A6" s="3" t="s">
        <v>11</v>
      </c>
      <c r="B6" s="3" t="s">
        <v>4</v>
      </c>
      <c r="C6" s="3" t="s">
        <v>15</v>
      </c>
      <c r="D6" s="4">
        <v>43417</v>
      </c>
      <c r="E6" s="5">
        <v>43431</v>
      </c>
      <c r="F6" s="10">
        <f>COUNTIF($A$2:$A6,A6)</f>
        <v>1</v>
      </c>
      <c r="L6"/>
      <c r="M6"/>
    </row>
    <row r="7" spans="1:13" x14ac:dyDescent="0.25">
      <c r="A7" s="3" t="s">
        <v>12</v>
      </c>
      <c r="B7" s="3" t="s">
        <v>5</v>
      </c>
      <c r="C7" s="3" t="s">
        <v>15</v>
      </c>
      <c r="D7" s="4">
        <v>43414</v>
      </c>
      <c r="E7" s="5">
        <v>43431</v>
      </c>
      <c r="F7" s="10">
        <f>COUNTIF($A$2:$A7,A7)</f>
        <v>1</v>
      </c>
      <c r="L7"/>
      <c r="M7"/>
    </row>
    <row r="8" spans="1:13" x14ac:dyDescent="0.25">
      <c r="A8" s="3" t="s">
        <v>6</v>
      </c>
      <c r="B8" s="3" t="s">
        <v>0</v>
      </c>
      <c r="C8" s="3" t="s">
        <v>15</v>
      </c>
      <c r="D8" s="4">
        <v>43433</v>
      </c>
      <c r="E8" s="5">
        <v>43454</v>
      </c>
      <c r="F8" s="10">
        <f>COUNTIF($A$2:$A8,A8)</f>
        <v>2</v>
      </c>
      <c r="L8"/>
      <c r="M8"/>
    </row>
    <row r="9" spans="1:13" x14ac:dyDescent="0.25">
      <c r="A9" s="3" t="s">
        <v>8</v>
      </c>
      <c r="B9" s="3" t="s">
        <v>1</v>
      </c>
      <c r="C9" s="3" t="s">
        <v>15</v>
      </c>
      <c r="D9" s="4">
        <v>43435</v>
      </c>
      <c r="E9" s="5">
        <v>43454</v>
      </c>
      <c r="F9" s="10">
        <f>COUNTIF($A$2:$A9,A9)</f>
        <v>2</v>
      </c>
      <c r="L9"/>
      <c r="M9"/>
    </row>
    <row r="10" spans="1:13" x14ac:dyDescent="0.25">
      <c r="A10" s="3" t="s">
        <v>9</v>
      </c>
      <c r="B10" s="3" t="s">
        <v>2</v>
      </c>
      <c r="C10" s="3" t="s">
        <v>15</v>
      </c>
      <c r="D10" s="4">
        <v>43433</v>
      </c>
      <c r="E10" s="5">
        <v>43454</v>
      </c>
      <c r="F10" s="10">
        <f>COUNTIF($A$2:$A10,A10)</f>
        <v>2</v>
      </c>
      <c r="L10"/>
      <c r="M10"/>
    </row>
    <row r="11" spans="1:13" x14ac:dyDescent="0.25">
      <c r="A11" s="3" t="s">
        <v>10</v>
      </c>
      <c r="B11" s="7" t="s">
        <v>3</v>
      </c>
      <c r="C11" s="3" t="s">
        <v>15</v>
      </c>
      <c r="D11" s="8">
        <v>43437</v>
      </c>
      <c r="E11" s="9">
        <v>43454</v>
      </c>
      <c r="F11" s="10">
        <f>COUNTIF($A$2:$A11,A11)</f>
        <v>2</v>
      </c>
      <c r="L11"/>
      <c r="M11"/>
    </row>
    <row r="12" spans="1:13" x14ac:dyDescent="0.25">
      <c r="A12" s="3" t="s">
        <v>8</v>
      </c>
      <c r="B12" s="7" t="s">
        <v>1</v>
      </c>
      <c r="C12" s="3" t="s">
        <v>15</v>
      </c>
      <c r="D12" s="8">
        <v>43432</v>
      </c>
      <c r="E12" s="9">
        <v>43475</v>
      </c>
      <c r="F12" s="10">
        <f>COUNTIF($A$2:$A12,A12)</f>
        <v>3</v>
      </c>
      <c r="L12"/>
      <c r="M12"/>
    </row>
    <row r="13" spans="1:13" x14ac:dyDescent="0.25">
      <c r="L13"/>
    </row>
    <row r="14" spans="1:13" x14ac:dyDescent="0.25">
      <c r="L14"/>
    </row>
    <row r="15" spans="1:13" x14ac:dyDescent="0.25">
      <c r="L15"/>
    </row>
    <row r="16" spans="1:13" x14ac:dyDescent="0.25">
      <c r="L16"/>
    </row>
    <row r="17" spans="12:12" x14ac:dyDescent="0.25">
      <c r="L17"/>
    </row>
    <row r="18" spans="12:12" x14ac:dyDescent="0.25">
      <c r="L18"/>
    </row>
    <row r="19" spans="12:12" x14ac:dyDescent="0.25">
      <c r="L19"/>
    </row>
    <row r="20" spans="12:12" x14ac:dyDescent="0.25">
      <c r="L20"/>
    </row>
    <row r="21" spans="12:12" x14ac:dyDescent="0.25">
      <c r="L21"/>
    </row>
    <row r="22" spans="12:12" x14ac:dyDescent="0.25">
      <c r="L22"/>
    </row>
    <row r="23" spans="12:12" x14ac:dyDescent="0.25">
      <c r="L23"/>
    </row>
    <row r="24" spans="12:12" x14ac:dyDescent="0.25">
      <c r="L24"/>
    </row>
    <row r="25" spans="12:12" x14ac:dyDescent="0.25">
      <c r="L25"/>
    </row>
    <row r="26" spans="12:12" x14ac:dyDescent="0.25">
      <c r="L26"/>
    </row>
    <row r="27" spans="12:12" x14ac:dyDescent="0.25">
      <c r="L27"/>
    </row>
    <row r="28" spans="12:12" x14ac:dyDescent="0.25">
      <c r="L28"/>
    </row>
    <row r="29" spans="12:12" x14ac:dyDescent="0.25">
      <c r="L29"/>
    </row>
    <row r="30" spans="12:12" x14ac:dyDescent="0.25">
      <c r="L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Zeros="0" tabSelected="1" workbookViewId="0">
      <selection activeCell="F2" sqref="F2:F16"/>
    </sheetView>
  </sheetViews>
  <sheetFormatPr defaultRowHeight="15" x14ac:dyDescent="0.25"/>
  <cols>
    <col min="1" max="1" width="14.7109375" customWidth="1"/>
    <col min="2" max="2" width="19.42578125" customWidth="1"/>
    <col min="3" max="3" width="20" customWidth="1"/>
    <col min="4" max="4" width="15.28515625" customWidth="1"/>
    <col min="5" max="5" width="12.85546875" customWidth="1"/>
    <col min="6" max="6" width="13.5703125" customWidth="1"/>
  </cols>
  <sheetData>
    <row r="1" spans="1:6" ht="30" x14ac:dyDescent="0.25">
      <c r="A1" s="1" t="s">
        <v>7</v>
      </c>
      <c r="B1" s="1" t="s">
        <v>13</v>
      </c>
      <c r="C1" s="1" t="s">
        <v>14</v>
      </c>
      <c r="D1" s="1" t="s">
        <v>16</v>
      </c>
      <c r="E1" s="2" t="s">
        <v>17</v>
      </c>
      <c r="F1" s="2" t="s">
        <v>18</v>
      </c>
    </row>
    <row r="2" spans="1:6" x14ac:dyDescent="0.25">
      <c r="A2" s="3" t="str">
        <f t="array" ref="A2">IFERROR(INDEX(Оригинал!$A$2:$A$12,SMALL(IF(MATCH(Оригинал!$A$2:$A$12,Оригинал!$A$2:$A$12,0)=ROW(Оригинал!$A$2:$A$12)-1,ROW(Оригинал!$A$2:$A$12)-1),ROW(A1))),"")</f>
        <v>Договор №1</v>
      </c>
      <c r="B2" s="3" t="str">
        <f>IFERROR(INDEX(Оригинал!B$2:B$12,MATCH('Должно быть'!$A2,Оригинал!$A$2:$A$12,)),"")</f>
        <v>наименование №1</v>
      </c>
      <c r="C2" s="3" t="str">
        <f>IFERROR(INDEX(Оригинал!C$2:C$12,MATCH('Должно быть'!$A2,Оригинал!$A$2:$A$12,)),"")</f>
        <v>Не оплачен</v>
      </c>
      <c r="D2" s="5">
        <f t="array" ref="D2">MAX(IF($A2=Оригинал!$A$2:$A$12,Оригинал!$D$2:$D$12))</f>
        <v>43433</v>
      </c>
      <c r="E2" s="5">
        <f t="array" ref="E2">MAX(IF($A2=Оригинал!$A$2:$A$12,Оригинал!$E$2:$E$12))</f>
        <v>43454</v>
      </c>
      <c r="F2" s="10">
        <f t="array" ref="F2">IFERROR(INDEX(Оригинал!$F$2:$F$12,MATCH($A2&amp;$E2,Оригинал!$A$2:$A$12&amp;Оригинал!$E$2:$E$12,0)),"")</f>
        <v>2</v>
      </c>
    </row>
    <row r="3" spans="1:6" x14ac:dyDescent="0.25">
      <c r="A3" s="3" t="str">
        <f t="array" ref="A3">IFERROR(INDEX(Оригинал!$A$2:$A$12,SMALL(IF(MATCH(Оригинал!$A$2:$A$12,Оригинал!$A$2:$A$12,0)=ROW(Оригинал!$A$2:$A$12)-1,ROW(Оригинал!$A$2:$A$12)-1),ROW(A2))),"")</f>
        <v>Договор №2</v>
      </c>
      <c r="B3" s="3" t="str">
        <f>IFERROR(INDEX(Оригинал!B$2:B$12,MATCH('Должно быть'!$A3,Оригинал!$A$2:$A$12,)),"")</f>
        <v>наименование №2</v>
      </c>
      <c r="C3" s="3" t="str">
        <f>IFERROR(INDEX(Оригинал!C$2:C$12,MATCH('Должно быть'!$A3,Оригинал!$A$2:$A$12,)),"")</f>
        <v>Не оплачен</v>
      </c>
      <c r="D3" s="5">
        <f t="array" ref="D3">MAX(IF($A3=Оригинал!$A$2:$A$12,Оригинал!$D$2:$D$12))</f>
        <v>43435</v>
      </c>
      <c r="E3" s="5">
        <f t="array" ref="E3">MAX(IF($A3=Оригинал!$A$2:$A$12,Оригинал!$E$2:$E$12))</f>
        <v>43475</v>
      </c>
      <c r="F3" s="10">
        <f t="array" ref="F3">IFERROR(INDEX(Оригинал!$F$2:$F$12,MATCH($A3&amp;$E3,Оригинал!$A$2:$A$12&amp;Оригинал!$E$2:$E$12,0)),"")</f>
        <v>3</v>
      </c>
    </row>
    <row r="4" spans="1:6" x14ac:dyDescent="0.25">
      <c r="A4" s="3" t="str">
        <f t="array" ref="A4">IFERROR(INDEX(Оригинал!$A$2:$A$12,SMALL(IF(MATCH(Оригинал!$A$2:$A$12,Оригинал!$A$2:$A$12,0)=ROW(Оригинал!$A$2:$A$12)-1,ROW(Оригинал!$A$2:$A$12)-1),ROW(A3))),"")</f>
        <v>Договор №3</v>
      </c>
      <c r="B4" s="3" t="str">
        <f>IFERROR(INDEX(Оригинал!B$2:B$12,MATCH('Должно быть'!$A4,Оригинал!$A$2:$A$12,)),"")</f>
        <v>наименование №3</v>
      </c>
      <c r="C4" s="3" t="str">
        <f>IFERROR(INDEX(Оригинал!C$2:C$12,MATCH('Должно быть'!$A4,Оригинал!$A$2:$A$12,)),"")</f>
        <v>Не оплачен</v>
      </c>
      <c r="D4" s="5">
        <f t="array" ref="D4">MAX(IF($A4=Оригинал!$A$2:$A$12,Оригинал!$D$2:$D$12))</f>
        <v>43433</v>
      </c>
      <c r="E4" s="5">
        <f t="array" ref="E4">MAX(IF($A4=Оригинал!$A$2:$A$12,Оригинал!$E$2:$E$12))</f>
        <v>43454</v>
      </c>
      <c r="F4" s="10">
        <f t="array" ref="F4">IFERROR(INDEX(Оригинал!$F$2:$F$12,MATCH($A4&amp;$E4,Оригинал!$A$2:$A$12&amp;Оригинал!$E$2:$E$12,0)),"")</f>
        <v>2</v>
      </c>
    </row>
    <row r="5" spans="1:6" x14ac:dyDescent="0.25">
      <c r="A5" s="3" t="str">
        <f t="array" ref="A5">IFERROR(INDEX(Оригинал!$A$2:$A$12,SMALL(IF(MATCH(Оригинал!$A$2:$A$12,Оригинал!$A$2:$A$12,0)=ROW(Оригинал!$A$2:$A$12)-1,ROW(Оригинал!$A$2:$A$12)-1),ROW(A4))),"")</f>
        <v>Договор №4</v>
      </c>
      <c r="B5" s="3" t="str">
        <f>IFERROR(INDEX(Оригинал!B$2:B$12,MATCH('Должно быть'!$A5,Оригинал!$A$2:$A$12,)),"")</f>
        <v>наименование №4</v>
      </c>
      <c r="C5" s="3" t="str">
        <f>IFERROR(INDEX(Оригинал!C$2:C$12,MATCH('Должно быть'!$A5,Оригинал!$A$2:$A$12,)),"")</f>
        <v>Не оплачен</v>
      </c>
      <c r="D5" s="5">
        <f t="array" ref="D5">MAX(IF($A5=Оригинал!$A$2:$A$12,Оригинал!$D$2:$D$12))</f>
        <v>43437</v>
      </c>
      <c r="E5" s="5">
        <f t="array" ref="E5">MAX(IF($A5=Оригинал!$A$2:$A$12,Оригинал!$E$2:$E$12))</f>
        <v>43454</v>
      </c>
      <c r="F5" s="10">
        <f t="array" ref="F5">IFERROR(INDEX(Оригинал!$F$2:$F$12,MATCH($A5&amp;$E5,Оригинал!$A$2:$A$12&amp;Оригинал!$E$2:$E$12,0)),"")</f>
        <v>2</v>
      </c>
    </row>
    <row r="6" spans="1:6" x14ac:dyDescent="0.25">
      <c r="A6" s="3" t="str">
        <f t="array" ref="A6">IFERROR(INDEX(Оригинал!$A$2:$A$12,SMALL(IF(MATCH(Оригинал!$A$2:$A$12,Оригинал!$A$2:$A$12,0)=ROW(Оригинал!$A$2:$A$12)-1,ROW(Оригинал!$A$2:$A$12)-1),ROW(A5))),"")</f>
        <v>Договор №5</v>
      </c>
      <c r="B6" s="3" t="str">
        <f>IFERROR(INDEX(Оригинал!B$2:B$12,MATCH('Должно быть'!$A6,Оригинал!$A$2:$A$12,)),"")</f>
        <v>наименование №5</v>
      </c>
      <c r="C6" s="3" t="str">
        <f>IFERROR(INDEX(Оригинал!C$2:C$12,MATCH('Должно быть'!$A6,Оригинал!$A$2:$A$12,)),"")</f>
        <v>Не оплачен</v>
      </c>
      <c r="D6" s="5">
        <f t="array" ref="D6">MAX(IF($A6=Оригинал!$A$2:$A$12,Оригинал!$D$2:$D$12))</f>
        <v>43417</v>
      </c>
      <c r="E6" s="5">
        <f t="array" ref="E6">MAX(IF($A6=Оригинал!$A$2:$A$12,Оригинал!$E$2:$E$12))</f>
        <v>43431</v>
      </c>
      <c r="F6" s="10">
        <f t="array" ref="F6">IFERROR(INDEX(Оригинал!$F$2:$F$12,MATCH($A6&amp;$E6,Оригинал!$A$2:$A$12&amp;Оригинал!$E$2:$E$12,0)),"")</f>
        <v>1</v>
      </c>
    </row>
    <row r="7" spans="1:6" x14ac:dyDescent="0.25">
      <c r="A7" s="3" t="str">
        <f t="array" ref="A7">IFERROR(INDEX(Оригинал!$A$2:$A$12,SMALL(IF(MATCH(Оригинал!$A$2:$A$12,Оригинал!$A$2:$A$12,0)=ROW(Оригинал!$A$2:$A$12)-1,ROW(Оригинал!$A$2:$A$12)-1),ROW(A6))),"")</f>
        <v>Договор №6</v>
      </c>
      <c r="B7" s="3" t="str">
        <f>IFERROR(INDEX(Оригинал!B$2:B$12,MATCH('Должно быть'!$A7,Оригинал!$A$2:$A$12,)),"")</f>
        <v>наименование №6</v>
      </c>
      <c r="C7" s="3" t="str">
        <f>IFERROR(INDEX(Оригинал!C$2:C$12,MATCH('Должно быть'!$A7,Оригинал!$A$2:$A$12,)),"")</f>
        <v>Не оплачен</v>
      </c>
      <c r="D7" s="5">
        <f t="array" ref="D7">MAX(IF($A7=Оригинал!$A$2:$A$12,Оригинал!$D$2:$D$12))</f>
        <v>43414</v>
      </c>
      <c r="E7" s="5">
        <f t="array" ref="E7">MAX(IF($A7=Оригинал!$A$2:$A$12,Оригинал!$E$2:$E$12))</f>
        <v>43431</v>
      </c>
      <c r="F7" s="10">
        <f t="array" ref="F7">IFERROR(INDEX(Оригинал!$F$2:$F$12,MATCH($A7&amp;$E7,Оригинал!$A$2:$A$12&amp;Оригинал!$E$2:$E$12,0)),"")</f>
        <v>1</v>
      </c>
    </row>
    <row r="8" spans="1:6" x14ac:dyDescent="0.25">
      <c r="A8" s="3" t="str">
        <f t="array" ref="A8">IFERROR(INDEX(Оригинал!$A$2:$A$12,SMALL(IF(MATCH(Оригинал!$A$2:$A$12,Оригинал!$A$2:$A$12,0)=ROW(Оригинал!$A$2:$A$12)-1,ROW(Оригинал!$A$2:$A$12)-1),ROW(A7))),"")</f>
        <v/>
      </c>
      <c r="B8" s="3" t="str">
        <f>IFERROR(INDEX(Оригинал!B$2:B$12,MATCH('Должно быть'!$A8,Оригинал!$A$2:$A$12,)),"")</f>
        <v/>
      </c>
      <c r="C8" s="3" t="str">
        <f>IFERROR(INDEX(Оригинал!C$2:C$12,MATCH('Должно быть'!$A8,Оригинал!$A$2:$A$12,)),"")</f>
        <v/>
      </c>
      <c r="D8" s="5">
        <f t="array" ref="D8">MAX(IF($A8=Оригинал!$A$2:$A$12,Оригинал!$D$2:$D$12))</f>
        <v>0</v>
      </c>
      <c r="E8" s="5">
        <f t="array" ref="E8">MAX(IF($A8=Оригинал!$A$2:$A$12,Оригинал!$E$2:$E$12))</f>
        <v>0</v>
      </c>
      <c r="F8" s="10" t="str">
        <f t="array" ref="F8">IFERROR(INDEX(Оригинал!$F$2:$F$12,MATCH($A8&amp;$E8,Оригинал!$A$2:$A$12&amp;Оригинал!$E$2:$E$12,0)),"")</f>
        <v/>
      </c>
    </row>
    <row r="9" spans="1:6" x14ac:dyDescent="0.25">
      <c r="A9" s="3" t="str">
        <f t="array" ref="A9">IFERROR(INDEX(Оригинал!$A$2:$A$12,SMALL(IF(MATCH(Оригинал!$A$2:$A$12,Оригинал!$A$2:$A$12,0)=ROW(Оригинал!$A$2:$A$12)-1,ROW(Оригинал!$A$2:$A$12)-1),ROW(A8))),"")</f>
        <v/>
      </c>
      <c r="B9" s="3" t="str">
        <f>IFERROR(INDEX(Оригинал!B$2:B$12,MATCH('Должно быть'!$A9,Оригинал!$A$2:$A$12,)),"")</f>
        <v/>
      </c>
      <c r="C9" s="3" t="str">
        <f>IFERROR(INDEX(Оригинал!C$2:C$12,MATCH('Должно быть'!$A9,Оригинал!$A$2:$A$12,)),"")</f>
        <v/>
      </c>
      <c r="D9" s="5">
        <f t="array" ref="D9">MAX(IF($A9=Оригинал!$A$2:$A$12,Оригинал!$D$2:$D$12))</f>
        <v>0</v>
      </c>
      <c r="E9" s="5">
        <f t="array" ref="E9">MAX(IF($A9=Оригинал!$A$2:$A$12,Оригинал!$E$2:$E$12))</f>
        <v>0</v>
      </c>
      <c r="F9" s="10" t="str">
        <f t="array" ref="F9">IFERROR(INDEX(Оригинал!$F$2:$F$12,MATCH($A9&amp;$E9,Оригинал!$A$2:$A$12&amp;Оригинал!$E$2:$E$12,0)),"")</f>
        <v/>
      </c>
    </row>
    <row r="10" spans="1:6" x14ac:dyDescent="0.25">
      <c r="A10" s="3" t="str">
        <f t="array" ref="A10">IFERROR(INDEX(Оригинал!$A$2:$A$12,SMALL(IF(MATCH(Оригинал!$A$2:$A$12,Оригинал!$A$2:$A$12,0)=ROW(Оригинал!$A$2:$A$12)-1,ROW(Оригинал!$A$2:$A$12)-1),ROW(A9))),"")</f>
        <v/>
      </c>
      <c r="B10" s="3" t="str">
        <f>IFERROR(INDEX(Оригинал!B$2:B$12,MATCH('Должно быть'!$A10,Оригинал!$A$2:$A$12,)),"")</f>
        <v/>
      </c>
      <c r="C10" s="3" t="str">
        <f>IFERROR(INDEX(Оригинал!C$2:C$12,MATCH('Должно быть'!$A10,Оригинал!$A$2:$A$12,)),"")</f>
        <v/>
      </c>
      <c r="D10" s="5">
        <f t="array" ref="D10">MAX(IF($A10=Оригинал!$A$2:$A$12,Оригинал!$D$2:$D$12))</f>
        <v>0</v>
      </c>
      <c r="E10" s="5">
        <f t="array" ref="E10">MAX(IF($A10=Оригинал!$A$2:$A$12,Оригинал!$E$2:$E$12))</f>
        <v>0</v>
      </c>
      <c r="F10" s="10" t="str">
        <f t="array" ref="F10">IFERROR(INDEX(Оригинал!$F$2:$F$12,MATCH($A10&amp;$E10,Оригинал!$A$2:$A$12&amp;Оригинал!$E$2:$E$12,0)),"")</f>
        <v/>
      </c>
    </row>
    <row r="11" spans="1:6" x14ac:dyDescent="0.25">
      <c r="A11" s="3" t="str">
        <f t="array" ref="A11">IFERROR(INDEX(Оригинал!$A$2:$A$12,SMALL(IF(MATCH(Оригинал!$A$2:$A$12,Оригинал!$A$2:$A$12,0)=ROW(Оригинал!$A$2:$A$12)-1,ROW(Оригинал!$A$2:$A$12)-1),ROW(A10))),"")</f>
        <v/>
      </c>
      <c r="B11" s="3" t="str">
        <f>IFERROR(INDEX(Оригинал!B$2:B$12,MATCH('Должно быть'!$A11,Оригинал!$A$2:$A$12,)),"")</f>
        <v/>
      </c>
      <c r="C11" s="3" t="str">
        <f>IFERROR(INDEX(Оригинал!C$2:C$12,MATCH('Должно быть'!$A11,Оригинал!$A$2:$A$12,)),"")</f>
        <v/>
      </c>
      <c r="D11" s="5">
        <f t="array" ref="D11">MAX(IF($A11=Оригинал!$A$2:$A$12,Оригинал!$D$2:$D$12))</f>
        <v>0</v>
      </c>
      <c r="E11" s="5">
        <f t="array" ref="E11">MAX(IF($A11=Оригинал!$A$2:$A$12,Оригинал!$E$2:$E$12))</f>
        <v>0</v>
      </c>
      <c r="F11" s="10" t="str">
        <f t="array" ref="F11">IFERROR(INDEX(Оригинал!$F$2:$F$12,MATCH($A11&amp;$E11,Оригинал!$A$2:$A$12&amp;Оригинал!$E$2:$E$12,0)),"")</f>
        <v/>
      </c>
    </row>
    <row r="12" spans="1:6" x14ac:dyDescent="0.25">
      <c r="A12" s="3" t="str">
        <f t="array" ref="A12">IFERROR(INDEX(Оригинал!$A$2:$A$12,SMALL(IF(MATCH(Оригинал!$A$2:$A$12,Оригинал!$A$2:$A$12,0)=ROW(Оригинал!$A$2:$A$12)-1,ROW(Оригинал!$A$2:$A$12)-1),ROW(A11))),"")</f>
        <v/>
      </c>
      <c r="B12" s="3" t="str">
        <f>IFERROR(INDEX(Оригинал!B$2:B$12,MATCH('Должно быть'!$A12,Оригинал!$A$2:$A$12,)),"")</f>
        <v/>
      </c>
      <c r="C12" s="3" t="str">
        <f>IFERROR(INDEX(Оригинал!C$2:C$12,MATCH('Должно быть'!$A12,Оригинал!$A$2:$A$12,)),"")</f>
        <v/>
      </c>
      <c r="D12" s="5">
        <f t="array" ref="D12">MAX(IF($A12=Оригинал!$A$2:$A$12,Оригинал!$D$2:$D$12))</f>
        <v>0</v>
      </c>
      <c r="E12" s="5">
        <f t="array" ref="E12">MAX(IF($A12=Оригинал!$A$2:$A$12,Оригинал!$E$2:$E$12))</f>
        <v>0</v>
      </c>
      <c r="F12" s="10" t="str">
        <f t="array" ref="F12">IFERROR(INDEX(Оригинал!$F$2:$F$12,MATCH($A12&amp;$E12,Оригинал!$A$2:$A$12&amp;Оригинал!$E$2:$E$12,0)),"")</f>
        <v/>
      </c>
    </row>
    <row r="13" spans="1:6" x14ac:dyDescent="0.25">
      <c r="A13" s="3" t="str">
        <f t="array" ref="A13">IFERROR(INDEX(Оригинал!$A$2:$A$12,SMALL(IF(MATCH(Оригинал!$A$2:$A$12,Оригинал!$A$2:$A$12,0)=ROW(Оригинал!$A$2:$A$12)-1,ROW(Оригинал!$A$2:$A$12)-1),ROW(A12))),"")</f>
        <v/>
      </c>
      <c r="B13" s="3" t="str">
        <f>IFERROR(INDEX(Оригинал!B$2:B$12,MATCH('Должно быть'!$A13,Оригинал!$A$2:$A$12,)),"")</f>
        <v/>
      </c>
      <c r="C13" s="3" t="str">
        <f>IFERROR(INDEX(Оригинал!C$2:C$12,MATCH('Должно быть'!$A13,Оригинал!$A$2:$A$12,)),"")</f>
        <v/>
      </c>
      <c r="D13" s="5">
        <f t="array" ref="D13">MAX(IF($A13=Оригинал!$A$2:$A$12,Оригинал!$D$2:$D$12))</f>
        <v>0</v>
      </c>
      <c r="E13" s="5">
        <f t="array" ref="E13">MAX(IF($A13=Оригинал!$A$2:$A$12,Оригинал!$E$2:$E$12))</f>
        <v>0</v>
      </c>
      <c r="F13" s="10" t="str">
        <f t="array" ref="F13">IFERROR(INDEX(Оригинал!$F$2:$F$12,MATCH($A13&amp;$E13,Оригинал!$A$2:$A$12&amp;Оригинал!$E$2:$E$12,0)),"")</f>
        <v/>
      </c>
    </row>
    <row r="14" spans="1:6" x14ac:dyDescent="0.25">
      <c r="A14" s="3" t="str">
        <f t="array" ref="A14">IFERROR(INDEX(Оригинал!$A$2:$A$12,SMALL(IF(MATCH(Оригинал!$A$2:$A$12,Оригинал!$A$2:$A$12,0)=ROW(Оригинал!$A$2:$A$12)-1,ROW(Оригинал!$A$2:$A$12)-1),ROW(A13))),"")</f>
        <v/>
      </c>
      <c r="B14" s="3" t="str">
        <f>IFERROR(INDEX(Оригинал!B$2:B$12,MATCH('Должно быть'!$A14,Оригинал!$A$2:$A$12,)),"")</f>
        <v/>
      </c>
      <c r="C14" s="3" t="str">
        <f>IFERROR(INDEX(Оригинал!C$2:C$12,MATCH('Должно быть'!$A14,Оригинал!$A$2:$A$12,)),"")</f>
        <v/>
      </c>
      <c r="D14" s="5">
        <f t="array" ref="D14">MAX(IF($A14=Оригинал!$A$2:$A$12,Оригинал!$D$2:$D$12))</f>
        <v>0</v>
      </c>
      <c r="E14" s="5">
        <f t="array" ref="E14">MAX(IF($A14=Оригинал!$A$2:$A$12,Оригинал!$E$2:$E$12))</f>
        <v>0</v>
      </c>
      <c r="F14" s="10" t="str">
        <f t="array" ref="F14">IFERROR(INDEX(Оригинал!$F$2:$F$12,MATCH($A14&amp;$E14,Оригинал!$A$2:$A$12&amp;Оригинал!$E$2:$E$12,0)),"")</f>
        <v/>
      </c>
    </row>
    <row r="15" spans="1:6" x14ac:dyDescent="0.25">
      <c r="A15" s="3" t="str">
        <f t="array" ref="A15">IFERROR(INDEX(Оригинал!$A$2:$A$12,SMALL(IF(MATCH(Оригинал!$A$2:$A$12,Оригинал!$A$2:$A$12,0)=ROW(Оригинал!$A$2:$A$12)-1,ROW(Оригинал!$A$2:$A$12)-1),ROW(A14))),"")</f>
        <v/>
      </c>
      <c r="B15" s="3" t="str">
        <f>IFERROR(INDEX(Оригинал!B$2:B$12,MATCH('Должно быть'!$A15,Оригинал!$A$2:$A$12,)),"")</f>
        <v/>
      </c>
      <c r="C15" s="3" t="str">
        <f>IFERROR(INDEX(Оригинал!C$2:C$12,MATCH('Должно быть'!$A15,Оригинал!$A$2:$A$12,)),"")</f>
        <v/>
      </c>
      <c r="D15" s="5">
        <f t="array" ref="D15">MAX(IF($A15=Оригинал!$A$2:$A$12,Оригинал!$D$2:$D$12))</f>
        <v>0</v>
      </c>
      <c r="E15" s="5">
        <f t="array" ref="E15">MAX(IF($A15=Оригинал!$A$2:$A$12,Оригинал!$E$2:$E$12))</f>
        <v>0</v>
      </c>
      <c r="F15" s="10" t="str">
        <f t="array" ref="F15">IFERROR(INDEX(Оригинал!$F$2:$F$12,MATCH($A15&amp;$E15,Оригинал!$A$2:$A$12&amp;Оригинал!$E$2:$E$12,0)),"")</f>
        <v/>
      </c>
    </row>
    <row r="16" spans="1:6" x14ac:dyDescent="0.25">
      <c r="A16" s="3" t="str">
        <f t="array" ref="A16">IFERROR(INDEX(Оригинал!$A$2:$A$12,SMALL(IF(MATCH(Оригинал!$A$2:$A$12,Оригинал!$A$2:$A$12,0)=ROW(Оригинал!$A$2:$A$12)-1,ROW(Оригинал!$A$2:$A$12)-1),ROW(A15))),"")</f>
        <v/>
      </c>
      <c r="B16" s="3" t="str">
        <f>IFERROR(INDEX(Оригинал!B$2:B$12,MATCH('Должно быть'!$A16,Оригинал!$A$2:$A$12,)),"")</f>
        <v/>
      </c>
      <c r="C16" s="3" t="str">
        <f>IFERROR(INDEX(Оригинал!C$2:C$12,MATCH('Должно быть'!$A16,Оригинал!$A$2:$A$12,)),"")</f>
        <v/>
      </c>
      <c r="D16" s="5">
        <f t="array" ref="D16">MAX(IF($A16=Оригинал!$A$2:$A$12,Оригинал!$D$2:$D$12))</f>
        <v>0</v>
      </c>
      <c r="E16" s="5">
        <f t="array" ref="E16">MAX(IF($A16=Оригинал!$A$2:$A$12,Оригинал!$E$2:$E$12))</f>
        <v>0</v>
      </c>
      <c r="F16" s="10" t="str">
        <f t="array" ref="F16">IFERROR(INDEX(Оригинал!$F$2:$F$12,MATCH($A16&amp;$E16,Оригинал!$A$2:$A$12&amp;Оригинал!$E$2:$E$12,0)),"")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Оригинал</vt:lpstr>
      <vt:lpstr>Должно быть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</dc:creator>
  <cp:lastModifiedBy>Ракитин И.О.</cp:lastModifiedBy>
  <dcterms:created xsi:type="dcterms:W3CDTF">2018-08-28T11:40:28Z</dcterms:created>
  <dcterms:modified xsi:type="dcterms:W3CDTF">2020-11-20T10:53:50Z</dcterms:modified>
</cp:coreProperties>
</file>