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/>
  <mc:AlternateContent xmlns:mc="http://schemas.openxmlformats.org/markup-compatibility/2006">
    <mc:Choice Requires="x15">
      <x15ac:absPath xmlns:x15ac="http://schemas.microsoft.com/office/spreadsheetml/2010/11/ac" url="E:\Excel\Помощь на Форумах\"/>
    </mc:Choice>
  </mc:AlternateContent>
  <xr:revisionPtr revIDLastSave="0" documentId="13_ncr:1_{488E14D5-A149-41AB-BDC6-8B0FB3C962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3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C2" i="3"/>
  <c r="B2" i="3"/>
  <c r="D2" i="3"/>
</calcChain>
</file>

<file path=xl/sharedStrings.xml><?xml version="1.0" encoding="utf-8"?>
<sst xmlns="http://schemas.openxmlformats.org/spreadsheetml/2006/main" count="468" uniqueCount="253">
  <si>
    <t>NX3225GA-25.000M-STD-CRG-1</t>
  </si>
  <si>
    <t>CL10B103KB8NNNC @ CERCAP 0603 0.01UF 50V X7R 10%</t>
  </si>
  <si>
    <t>CC0603KRX7R9BB223 @ CERCAP 0603 0.022UF 50V X7R 10%</t>
  </si>
  <si>
    <t>CL10B104KB8NNNC @ CERCAP 0603 0.1UF 50V X7R 10%</t>
  </si>
  <si>
    <t>CL10B224KA8NNNC @ CERCAP 0603 0.22UF 25V X7R 10%</t>
  </si>
  <si>
    <t>CL10C102JB8NNNC @ CERCAP 0603 1000PF 50V C0G/NP0 5%</t>
  </si>
  <si>
    <t>CL10C101JB8NNNC @ CERCAP 0603 100PF 50V C0G/NP0 5%</t>
  </si>
  <si>
    <t>CC0603JRNPO9BN180 @ CERCAP 0603 18PF 50V C0G/NP0 5%</t>
  </si>
  <si>
    <t>CL10B105KO8NNNC @ CERCAP 0603 1UF 16V X7R 10%</t>
  </si>
  <si>
    <t>CL10B225KP8NNNC @ CERCAP 0603 2.2UF 10V X7R 10%</t>
  </si>
  <si>
    <t>CC0603KRX7R9BB222 @ CERCAP 0603 2200PF 50V X7R 10%</t>
  </si>
  <si>
    <t>CC0603JRNPO9BN221 @ CERCAP 0603 220PF 50V C0G/NP0 5%</t>
  </si>
  <si>
    <t>CL21A106KOQNNNE @ CERCAP 0805 10UF 16V X5R 10%</t>
  </si>
  <si>
    <t>CL31B225KBHNNNE @ CERCAP 1206 2.2UF 50V X7R 10%</t>
  </si>
  <si>
    <t>CL32B106KLJNNNE @ CERCAP 1210 10UF 35V X7R 10%</t>
  </si>
  <si>
    <t>CL32A226KAJNNNE @ CERCAP 1210 22UF 25V X5R 10%</t>
  </si>
  <si>
    <t>C5750X5R1H106K230KA @ CERCAP 2220 10UF 50V X5R 10%</t>
  </si>
  <si>
    <t>74AHCT02D.112</t>
  </si>
  <si>
    <t>AD5317BRUZ</t>
  </si>
  <si>
    <t>AD822ARZ-REEL7</t>
  </si>
  <si>
    <t>ADCMP602BRMZ</t>
  </si>
  <si>
    <t>ADM3053BRWZ-REEL7</t>
  </si>
  <si>
    <t>CD4048BM96</t>
  </si>
  <si>
    <t>FAN3224TMX</t>
  </si>
  <si>
    <t>LM2674MX-ADJ/NOPB</t>
  </si>
  <si>
    <t>LM339D</t>
  </si>
  <si>
    <t>LT1117CST-3.3#PBF</t>
  </si>
  <si>
    <t>LTC1689CS#PBF</t>
  </si>
  <si>
    <t>M95M04-DRMN6TP</t>
  </si>
  <si>
    <t>REF200AU/2K5</t>
  </si>
  <si>
    <t>REF3430IDBVR</t>
  </si>
  <si>
    <t>TMS320F28379SPTPT</t>
  </si>
  <si>
    <t>TLP292[BL.E[T</t>
  </si>
  <si>
    <t>R-78E15-0.5</t>
  </si>
  <si>
    <t>R-78E5.0-0.5</t>
  </si>
  <si>
    <t>SF-0603S600M-2</t>
  </si>
  <si>
    <t>SNT-100-BK-G</t>
  </si>
  <si>
    <t>TSW-102-07-G-S</t>
  </si>
  <si>
    <t>TRGQS-24VDC-R</t>
  </si>
  <si>
    <t>CDRH104RNP-151NC</t>
  </si>
  <si>
    <t>3 рабочих дня</t>
  </si>
  <si>
    <t>11 рабочих дней</t>
  </si>
  <si>
    <t>на складе</t>
  </si>
  <si>
    <t>10 рабочих дней</t>
  </si>
  <si>
    <t>13 рабочих дней</t>
  </si>
  <si>
    <t>1 рабочий день</t>
  </si>
  <si>
    <t>8 рабочих дней</t>
  </si>
  <si>
    <t>3-4 недели</t>
  </si>
  <si>
    <t>6 рабочих дней</t>
  </si>
  <si>
    <t>3 недели</t>
  </si>
  <si>
    <t>7 рабочих дней</t>
  </si>
  <si>
    <t>4 рабочих дня</t>
  </si>
  <si>
    <t>CDRH64BNP-100MC-B</t>
  </si>
  <si>
    <t>SRR0604-102KL</t>
  </si>
  <si>
    <t>CR-03JL7----0R @ RES 0603 0R 5%</t>
  </si>
  <si>
    <t>RC0603FR-07100KL @ RES 0603 100K 1%</t>
  </si>
  <si>
    <t>CR-03JL7---10K @ RES 0603 10K 5%</t>
  </si>
  <si>
    <t>CR-03JL7---15R @ RES 0603 15R 5%</t>
  </si>
  <si>
    <t>CR-03JL7----1M @ RES 0603 1M 5%</t>
  </si>
  <si>
    <t>CR-03JL7----2K @ RES 0603 2K 5%</t>
  </si>
  <si>
    <t>RC0603JR-07300KL @ RES 0603 300K 5%</t>
  </si>
  <si>
    <t>CR-03JL7---33R @ RES 0603 33R 5%</t>
  </si>
  <si>
    <t>RC0603JR-075R1L @ RES 0603 5R1 5%</t>
  </si>
  <si>
    <t>CR-03JL7---5K1 @ RES 0603 5K1 5%</t>
  </si>
  <si>
    <t>CR-03JL7---51K @ RES 0603 51K 5%</t>
  </si>
  <si>
    <t>CR-03JL7---56R @ RES 0603 56R 5%</t>
  </si>
  <si>
    <t>CR0603-FX-5620ELF @ RES 0603 562R 1%</t>
  </si>
  <si>
    <t>RC0603JR-0762RL @ RES 0603 62R 5%</t>
  </si>
  <si>
    <t>CR-03JL7--620R @ RES 0603 620R 5%</t>
  </si>
  <si>
    <t>CR-03JL7--820R @ RES 0603 820R 5%</t>
  </si>
  <si>
    <t>CR-05JL7----0R @ RES 0805 0R 5%</t>
  </si>
  <si>
    <t>RL0805JR-070R33L @ RES 0805 R33 5%</t>
  </si>
  <si>
    <t>CR-05FL7---1K8 @ RES 0805 1K8 1%</t>
  </si>
  <si>
    <t>RT0805FRE0710KL</t>
  </si>
  <si>
    <t>RC0805FR-0710KL @ RES 0805 10K 1%</t>
  </si>
  <si>
    <t>RC0805FR-07121RL @ RES 0805 121R 1%</t>
  </si>
  <si>
    <t>RT0805DRE0715KL</t>
  </si>
  <si>
    <t>RC0805FR-0718RL @ RES 0805 18R 1%</t>
  </si>
  <si>
    <t>RT0805FRE071KL</t>
  </si>
  <si>
    <t>CR-05JL7----1K @ RES 0805 1K 5%</t>
  </si>
  <si>
    <t>RT0805FRE0720KL</t>
  </si>
  <si>
    <t>RC0805FR-072KL @ RES 0805 2K 1%</t>
  </si>
  <si>
    <t>RC0805JR-072KL @ RES 0805 2K 5%</t>
  </si>
  <si>
    <t>RT0805FRE073K32L</t>
  </si>
  <si>
    <t>CR0805-JW-302ELF @ RES 0805 3K 5%</t>
  </si>
  <si>
    <t>CR0805-JW-471ELF @ RES 0805 470R 5%</t>
  </si>
  <si>
    <t>CRCW08055R10JNEA @ RES 0805 5R1 5%</t>
  </si>
  <si>
    <t>CR-05FL7---75R @ RES 0805 75R 1%</t>
  </si>
  <si>
    <t>RK73H2BTTD10R0D @ RES 1206 10R 0.5%</t>
  </si>
  <si>
    <t>RC1206JR-07100RL @ RES 1206 100R 5%</t>
  </si>
  <si>
    <t>PHP02512E10R0BST5</t>
  </si>
  <si>
    <t>9-10 недель</t>
  </si>
  <si>
    <t>CR-12JL4---3R3 @ RES 2512 3R3 5%</t>
  </si>
  <si>
    <t>CRM2512-JW-4R7ELF @ RES 2512 4R7 5%</t>
  </si>
  <si>
    <t>YC164-JR-0710KL</t>
  </si>
  <si>
    <t>A6S2102H</t>
  </si>
  <si>
    <t>A6SN3102P</t>
  </si>
  <si>
    <t>TSSE65R-J</t>
  </si>
  <si>
    <t>BAT54LT1G</t>
  </si>
  <si>
    <t>NRVTS245ESFT1G</t>
  </si>
  <si>
    <t>14 рабочих дней</t>
  </si>
  <si>
    <t>SMBJ15CA</t>
  </si>
  <si>
    <t>BAT74.215</t>
  </si>
  <si>
    <t>BAV199.215</t>
  </si>
  <si>
    <t>ESDA6V1-4BC6</t>
  </si>
  <si>
    <t>FYLS-0805UGC</t>
  </si>
  <si>
    <t>KP-2012SRC-PRV</t>
  </si>
  <si>
    <t>9 рабочих дней</t>
  </si>
  <si>
    <t>KP-3216SYCK</t>
  </si>
  <si>
    <t>KPHHS-1005SURCK</t>
  </si>
  <si>
    <t>KPHHS-1005ZGC-V</t>
  </si>
  <si>
    <t>MMSZ5241BT1G</t>
  </si>
  <si>
    <t>BC860C.215</t>
  </si>
  <si>
    <t>IRLML2803TRPBF</t>
  </si>
  <si>
    <t>973582100</t>
  </si>
  <si>
    <t>5103308-3</t>
  </si>
  <si>
    <t>B02B-XASK-1LFSN</t>
  </si>
  <si>
    <t>B03B-XASK-1[LF][SN]</t>
  </si>
  <si>
    <t>B04B-XASK-1[LF][SN]</t>
  </si>
  <si>
    <t>B06B-XASK-1LFSN</t>
  </si>
  <si>
    <t>B08B-PUDSS-1[LF][SN]</t>
  </si>
  <si>
    <t>B08B-XASK-1LFSN</t>
  </si>
  <si>
    <t>B10B-XADSS-N-A[LF][SN]</t>
  </si>
  <si>
    <t>5 недель</t>
  </si>
  <si>
    <t>B2P-VH-FB-B[LF][SN]</t>
  </si>
  <si>
    <t>B4B-PH-K-S [LF][SN]</t>
  </si>
  <si>
    <t>67996-114HLF</t>
  </si>
  <si>
    <t>PBY321611T-601Y-N @ FERRITE BEAD 1206 600R 2A</t>
  </si>
  <si>
    <t>DLP31DN441ML4L</t>
  </si>
  <si>
    <t>Область поиска значения</t>
  </si>
  <si>
    <t>Ячейка 1 из диапазона для копирования</t>
  </si>
  <si>
    <t>Ячейка 2 из диапазона для копирования</t>
  </si>
  <si>
    <t>Ячейка 3 из диапазона для копирования</t>
  </si>
  <si>
    <t>Наименование из запроса заказчика</t>
  </si>
  <si>
    <t>Оригинальное наименование или предлагаемая замена</t>
  </si>
  <si>
    <t>Цена 
за шт., 
с НДС, в</t>
  </si>
  <si>
    <t>Прогноз поставки</t>
  </si>
  <si>
    <t xml:space="preserve"> Реле IM07GR 4-1462037-7 TE Connectivity </t>
  </si>
  <si>
    <t xml:space="preserve"> Разъем AMP-LATCH-16 5103308-3 TE Connectivity </t>
  </si>
  <si>
    <t xml:space="preserve"> Микросхема 74AHCT02D NXP Semiconductors </t>
  </si>
  <si>
    <t xml:space="preserve"> Гнездо тестовое 4мм черное   Black PCB socket,4mm   №738-531 RS Components </t>
  </si>
  <si>
    <t xml:space="preserve"> Микросхема AD5317BRUZ Analog Devices </t>
  </si>
  <si>
    <t xml:space="preserve"> Микросхема AD822ARZ Analog Devices </t>
  </si>
  <si>
    <t xml:space="preserve"> Микросхема ADCMP602BRMZ Analog Devices </t>
  </si>
  <si>
    <t xml:space="preserve"> Микросхема ADM3053BRWZ Analog Devices </t>
  </si>
  <si>
    <t xml:space="preserve"> Разъем B02B-XASK-1(LF)(SN) JST </t>
  </si>
  <si>
    <t xml:space="preserve"> Разъем B03B-XASK-1(LF)(SN) JST </t>
  </si>
  <si>
    <t xml:space="preserve"> Разъем B04B-XASK-1(LF)(SN) JST </t>
  </si>
  <si>
    <t xml:space="preserve"> Разъем B06B-XASK-1(LF)(SN) JST </t>
  </si>
  <si>
    <t xml:space="preserve"> Разъём B08B-PUDSS-1(LF)(SN) JST </t>
  </si>
  <si>
    <t xml:space="preserve"> Разъем B08B-XASK-1(LF)(SN) JST </t>
  </si>
  <si>
    <t xml:space="preserve"> Разъём B10B-XADSS-N-A(LF)(SN) JST </t>
  </si>
  <si>
    <t xml:space="preserve"> Разъём B2P-VH-FB-B(LF)(SN) JST </t>
  </si>
  <si>
    <t xml:space="preserve"> Разъем B4B-PH-K-S(LF)(SN) JST </t>
  </si>
  <si>
    <t xml:space="preserve"> Диод BAT54 Fairchild Semiconductor </t>
  </si>
  <si>
    <t xml:space="preserve"> Сборка диодная BAT74 NXP Semiconductors </t>
  </si>
  <si>
    <t xml:space="preserve"> Сборка диодная BAV199LT1G ON Semiconductor </t>
  </si>
  <si>
    <t xml:space="preserve"> Транзистор BC860C </t>
  </si>
  <si>
    <t xml:space="preserve"> Фильтр ЭМС BLM31PG601SN1 Murata </t>
  </si>
  <si>
    <t xml:space="preserve"> Конденсатор керамический 50В-10мкФ C5750X7R1H106K230KB TDK </t>
  </si>
  <si>
    <t xml:space="preserve"> Конденсатор керамический SMD-0603-50В-100пФ±5%-NPO </t>
  </si>
  <si>
    <t xml:space="preserve"> Конденсатор керамический SMD-0603-50В-220пФ±5%-NPO </t>
  </si>
  <si>
    <t xml:space="preserve"> Конденсатор керамический SMD-0603-16В-1,0мкФ±10%-X7R </t>
  </si>
  <si>
    <t xml:space="preserve"> Конденсатор керамический SMD-0603-50В-0,1мкФ±10%-X7R </t>
  </si>
  <si>
    <t xml:space="preserve"> Конденсатор керамический SMD-0603-50В-2200пФ±10%-X7R </t>
  </si>
  <si>
    <t xml:space="preserve"> Конденсатор керамический SMD-0603-50В-0,022мкФ±10%-X7R </t>
  </si>
  <si>
    <t xml:space="preserve"> Микросхема CD4048BM Texas Instruments </t>
  </si>
  <si>
    <t xml:space="preserve"> Катушка индуктивности CDRH104RNP-151NC SUMIDA </t>
  </si>
  <si>
    <t xml:space="preserve"> Катушка индуктивности CDRH64BNP-100MC-B SUMIDA </t>
  </si>
  <si>
    <t xml:space="preserve"> Катушка индуктивности CDRH64BNP-102MC-B SUMIDA </t>
  </si>
  <si>
    <t xml:space="preserve"> Катушка индуктивности CDRH64BNP-390MC-B SUMIDA </t>
  </si>
  <si>
    <t>CDRH64BNP-390MC-B</t>
  </si>
  <si>
    <t>Отсутствует</t>
  </si>
  <si>
    <t xml:space="preserve"> Конденсатор керамический SMD-0603-50В-0,01мкФ±10%-X7R </t>
  </si>
  <si>
    <t xml:space="preserve"> Конденсатор керамический SMD-0603-25В-0,22мкФ±10%-X7R </t>
  </si>
  <si>
    <t xml:space="preserve"> Конденсатор керамический SMD-0603-50В-1000пФ±5%-NPO </t>
  </si>
  <si>
    <t xml:space="preserve"> Конденсатор керамический SMD-0603-50В-18пФ±5%-NPO </t>
  </si>
  <si>
    <t xml:space="preserve"> Резистор SMD-0603-100 кОм ±1% </t>
  </si>
  <si>
    <t xml:space="preserve"> Резистор SMD-0805-2 кОм ±5% </t>
  </si>
  <si>
    <t xml:space="preserve"> Резистор SMD-0603-10 кОм ±5% </t>
  </si>
  <si>
    <t xml:space="preserve"> Резистор SMD-0805-75,0 Ом ±1% </t>
  </si>
  <si>
    <t xml:space="preserve"> Резистор SMD-2512-4,7 Ом ±5% </t>
  </si>
  <si>
    <t xml:space="preserve"> Фильтр ЭМС DLP31DN441ML4 Murata </t>
  </si>
  <si>
    <t xml:space="preserve"> Сборка диодная ESDA6V1-4BC6 STMicroelectronics </t>
  </si>
  <si>
    <t xml:space="preserve"> Микросхема FAN3224TMX Fairchild Semiconductor </t>
  </si>
  <si>
    <t xml:space="preserve"> Конденсатор керамический SMD-0603-10В-2,2мкФ±10%-X7R </t>
  </si>
  <si>
    <t xml:space="preserve"> Конденсатор керамический 16В-10мкФ GRM21BR61C106KE15L Murata </t>
  </si>
  <si>
    <t xml:space="preserve"> Конденсатор керамический SMD-1206-50В-2,2мкФ±10%-X7R </t>
  </si>
  <si>
    <t xml:space="preserve"> Конденсатор 25В-22мкФ GRM32ER61E226KE15 Murata </t>
  </si>
  <si>
    <t xml:space="preserve"> Конденсатор керамический SMD-1210-35В-10мкФ±10%-X7R </t>
  </si>
  <si>
    <t xml:space="preserve"> Транзистор IRLML2803PbF International Rectifier </t>
  </si>
  <si>
    <t xml:space="preserve"> Светодиод KP-2012MGC KINGBRIGHT </t>
  </si>
  <si>
    <t xml:space="preserve"> Светодиод KP-2012SRC-PRV KINGBRIGHT </t>
  </si>
  <si>
    <t xml:space="preserve"> Светодиод KP-3216SYCK KINGBRIGHT </t>
  </si>
  <si>
    <t xml:space="preserve"> Светодиод KPHHS-1005SECK KINGBRIGHT </t>
  </si>
  <si>
    <t xml:space="preserve"> Светодиод KPHHS-1005ZGC-V KINGBRIGHT </t>
  </si>
  <si>
    <t xml:space="preserve"> Микросхема LM2674M-ADJNOPB National Semiconductor </t>
  </si>
  <si>
    <t xml:space="preserve"> Микросхема LM339D Texas Instruments </t>
  </si>
  <si>
    <t xml:space="preserve"> Микросхема LT1117CST-3.3#PBF Linear Technology Corporation </t>
  </si>
  <si>
    <t xml:space="preserve"> Микросхема LTC1689CS#PBF Linear Technology Corporation </t>
  </si>
  <si>
    <t xml:space="preserve"> Микросхема M95M04-DRMN6P STMicroelectronics </t>
  </si>
  <si>
    <t xml:space="preserve"> Стабилитрон MMSZ5241BT1G ON Semiconductor </t>
  </si>
  <si>
    <t xml:space="preserve"> Диод NRVTS245ESFT1G ON Semiconductor </t>
  </si>
  <si>
    <t xml:space="preserve"> Резонатор кварцевый NX3225GA-25.000M-STD-CRG-1 Nihon Dempa Kogyo Co. </t>
  </si>
  <si>
    <t xml:space="preserve"> Преобразователь напряжения R-78E15-0.5 Recom Power </t>
  </si>
  <si>
    <t xml:space="preserve"> Преобразователь напряжения R-78E5.0-0.5 Recom Power </t>
  </si>
  <si>
    <t xml:space="preserve"> Резистор SMD-0603-562 Ом ±1% </t>
  </si>
  <si>
    <t xml:space="preserve"> Резистор SMD-0603-0 Ом </t>
  </si>
  <si>
    <t xml:space="preserve"> Резистор SMD-0603-15 Ом ±5% </t>
  </si>
  <si>
    <t xml:space="preserve"> Резистор SMD-0603-1 MОм ±5% </t>
  </si>
  <si>
    <t xml:space="preserve"> Резистор SMD-0603-2 кОм ±5% </t>
  </si>
  <si>
    <t xml:space="preserve"> Резистор SMD-0603-300 кОм ±5% </t>
  </si>
  <si>
    <t xml:space="preserve"> Резистор SMD-0603-33 Ом ±5% </t>
  </si>
  <si>
    <t xml:space="preserve"> Резистор SMD-0603-51 кОм ±5% </t>
  </si>
  <si>
    <t xml:space="preserve"> Резистор SMD-0603-56 Ом ±5% </t>
  </si>
  <si>
    <t xml:space="preserve"> Резистор SMD-0603-5,1 кОм ±5% </t>
  </si>
  <si>
    <t xml:space="preserve"> Резистор SMD-0603-5,1 Ом ±5% </t>
  </si>
  <si>
    <t xml:space="preserve"> Резистор SMD-0603-620 Ом ±5% </t>
  </si>
  <si>
    <t xml:space="preserve"> Резистор SMD-0603-62 Ом ±5% </t>
  </si>
  <si>
    <t xml:space="preserve"> Резистор SMD-0603-820 Ом ±5% </t>
  </si>
  <si>
    <t xml:space="preserve"> Резистор SMD-0805-10,0 кОм ±1% </t>
  </si>
  <si>
    <t xml:space="preserve"> Резистор SMD-0805-121 Ом ±1% </t>
  </si>
  <si>
    <t xml:space="preserve"> Резистор SMD-0805-18,0 Ом ±1% </t>
  </si>
  <si>
    <t xml:space="preserve"> Резистор SMD-0805-1,80 кОм ±1% </t>
  </si>
  <si>
    <t xml:space="preserve"> Резистор SMD-0805-2,00 кОм ±1% </t>
  </si>
  <si>
    <t xml:space="preserve"> Резистор SMD-0805-0 Ом </t>
  </si>
  <si>
    <t xml:space="preserve"> Резистор SMD-0805-1 кОм ±5% </t>
  </si>
  <si>
    <t xml:space="preserve"> Резистор SMD-0805-3 кОм ±5% </t>
  </si>
  <si>
    <t xml:space="preserve"> Резистор SMD-0805-470 Ом ±5% </t>
  </si>
  <si>
    <t xml:space="preserve"> Резистор SMD-1206-10,0 Ом ±0,5% </t>
  </si>
  <si>
    <t xml:space="preserve"> Резистор SMD-1206-100 Ом ±5% </t>
  </si>
  <si>
    <t xml:space="preserve"> Резистор SMD-2512-3,3 Ом ±5% </t>
  </si>
  <si>
    <t xml:space="preserve"> Микросхема REF200AU Texas Instruments </t>
  </si>
  <si>
    <t xml:space="preserve"> Микросхема REF3430IDBVR Texas Instruments </t>
  </si>
  <si>
    <t xml:space="preserve"> Резистор SMD-2512-10,0 Ом ±0,5% </t>
  </si>
  <si>
    <t xml:space="preserve"> Резистор SMD-0805-0,33 Ом ±5% </t>
  </si>
  <si>
    <t xml:space="preserve"> Резистор SMD-0805-15,0 кОм ±0,5% </t>
  </si>
  <si>
    <t xml:space="preserve"> Резистор SMD-0805-10,0 кОм ±0,5% </t>
  </si>
  <si>
    <t xml:space="preserve"> Резистор SMD-0805-1,00 кОм ±0,5% </t>
  </si>
  <si>
    <t xml:space="preserve"> Резистор SMD-0805-20,0 кОм ±0,5% </t>
  </si>
  <si>
    <t xml:space="preserve"> Резистор SMD-0805-3,32 кОм ±0,5% </t>
  </si>
  <si>
    <t xml:space="preserve"> Выключатель SBS 1002 Knitter </t>
  </si>
  <si>
    <t xml:space="preserve"> Выключатель SBS 1003 Knitter </t>
  </si>
  <si>
    <t xml:space="preserve"> Предохранитель SF-0603S600M Bourns </t>
  </si>
  <si>
    <t xml:space="preserve"> Ограничитель напряжения SMBJ15CA STMicroelectronics </t>
  </si>
  <si>
    <t xml:space="preserve"> Джампер SNT-100-BK-G SAMTEC </t>
  </si>
  <si>
    <t xml:space="preserve"> Резистор SMD-0805-5,1 Ом ±10% </t>
  </si>
  <si>
    <t xml:space="preserve"> Оптопара TLP292(BL,E TOSHIBA </t>
  </si>
  <si>
    <t xml:space="preserve"> Микросхема TMS320F28379SPTPS Texas Instruments </t>
  </si>
  <si>
    <t xml:space="preserve"> Кнопка TSSE65R-J Knitter </t>
  </si>
  <si>
    <t xml:space="preserve"> Разъeм TSW-102-O7-G-S SAMTEC </t>
  </si>
  <si>
    <t xml:space="preserve"> Разъем TSW-107-07-G-D SAMTEC </t>
  </si>
  <si>
    <t xml:space="preserve"> Сборка резисторная YC164-JR-0710KL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</si>
</sst>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  <font>
      <i/>
      <sz val="10"/>
      <name val="Arial Narrow"/>
      <family val="2"/>
      <charset val="204"/>
    </font>
    <font>
      <b/>
      <sz val="11"/>
      <color indexed="23"/>
      <name val="Arial"/>
      <family val="2"/>
      <charset val="204"/>
    </font>
    <font>
      <i/>
      <sz val="12"/>
      <name val="Arial Narrow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indexed="63"/>
      <name val="Arial Cyr"/>
      <charset val="204"/>
    </font>
    <font>
      <b/>
      <sz val="10"/>
      <color indexed="63"/>
      <name val="Arial Cyr"/>
      <charset val="204"/>
    </font>
    <font>
      <sz val="10"/>
      <color indexed="63"/>
      <name val="Arial Cyr"/>
      <charset val="204"/>
    </font>
    <font>
      <u/>
      <sz val="10"/>
      <color indexed="12"/>
      <name val="Arial Cyr"/>
      <charset val="204"/>
    </font>
    <font>
      <u/>
      <sz val="11"/>
      <color indexed="12"/>
      <name val="Arial Cyr"/>
      <charset val="204"/>
    </font>
    <font>
      <sz val="10"/>
      <name val="Arial"/>
      <family val="2"/>
      <charset val="204"/>
    </font>
    <font>
      <i/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21"/>
      </right>
      <top/>
      <bottom style="hair">
        <color indexed="64"/>
      </bottom>
      <diagonal/>
    </border>
    <border>
      <left style="medium">
        <color indexed="21"/>
      </left>
      <right style="medium">
        <color indexed="21"/>
      </right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thin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 style="thin">
        <color indexed="21"/>
      </right>
      <top/>
      <bottom style="medium">
        <color indexed="21"/>
      </bottom>
      <diagonal/>
    </border>
    <border>
      <left style="hair">
        <color indexed="21"/>
      </left>
      <right style="thin">
        <color indexed="21"/>
      </right>
      <top/>
      <bottom style="medium">
        <color indexed="21"/>
      </bottom>
      <diagonal/>
    </border>
    <border>
      <left/>
      <right/>
      <top style="dotted">
        <color indexed="56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hair">
        <color indexed="64"/>
      </bottom>
      <diagonal/>
    </border>
    <border>
      <left style="medium">
        <color indexed="21"/>
      </left>
      <right style="medium">
        <color indexed="21"/>
      </right>
      <top style="hair">
        <color auto="1"/>
      </top>
      <bottom style="hair">
        <color auto="1"/>
      </bottom>
      <diagonal/>
    </border>
    <border>
      <left style="medium">
        <color indexed="21"/>
      </left>
      <right style="medium">
        <color indexed="21"/>
      </right>
      <top style="hair">
        <color auto="1"/>
      </top>
      <bottom style="medium">
        <color indexed="2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0" xfId="0" applyFont="1" applyFill="1" applyAlignment="1">
      <alignment shrinkToFit="1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shrinkToFit="1"/>
    </xf>
    <xf numFmtId="0" fontId="7" fillId="3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top" wrapText="1"/>
    </xf>
    <xf numFmtId="0" fontId="9" fillId="2" borderId="3" xfId="0" applyFont="1" applyFill="1" applyBorder="1" applyAlignment="1">
      <alignment vertical="top"/>
    </xf>
    <xf numFmtId="0" fontId="0" fillId="3" borderId="0" xfId="0" applyFill="1"/>
    <xf numFmtId="0" fontId="0" fillId="2" borderId="0" xfId="0" applyFill="1" applyAlignment="1">
      <alignment wrapText="1"/>
    </xf>
    <xf numFmtId="0" fontId="0" fillId="2" borderId="4" xfId="0" applyFill="1" applyBorder="1" applyAlignment="1">
      <alignment wrapText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Protection="1">
      <protection hidden="1"/>
    </xf>
    <xf numFmtId="0" fontId="0" fillId="2" borderId="10" xfId="0" applyFill="1" applyBorder="1" applyAlignment="1">
      <alignment vertical="top" wrapText="1"/>
    </xf>
    <xf numFmtId="0" fontId="14" fillId="2" borderId="0" xfId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top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3" xfId="0" applyNumberFormat="1" applyFont="1" applyFill="1" applyBorder="1" applyAlignment="1" applyProtection="1">
      <alignment horizontal="left" vertical="center" wrapText="1"/>
      <protection hidden="1"/>
    </xf>
    <xf numFmtId="2" fontId="10" fillId="2" borderId="14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4" xfId="0" applyNumberFormat="1" applyFont="1" applyFill="1" applyBorder="1" applyAlignment="1" applyProtection="1">
      <alignment horizontal="left" vertical="center" wrapText="1"/>
      <protection hidden="1"/>
    </xf>
    <xf numFmtId="2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13" xfId="0" applyFont="1" applyFill="1" applyBorder="1" applyAlignment="1" applyProtection="1">
      <alignment horizontal="left" vertical="center" wrapText="1"/>
      <protection hidden="1"/>
    </xf>
    <xf numFmtId="0" fontId="10" fillId="2" borderId="14" xfId="0" applyFont="1" applyFill="1" applyBorder="1" applyAlignment="1" applyProtection="1">
      <alignment horizontal="left" vertical="center" wrapText="1"/>
      <protection hidden="1"/>
    </xf>
    <xf numFmtId="0" fontId="10" fillId="2" borderId="15" xfId="0" applyFont="1" applyFill="1" applyBorder="1" applyAlignment="1" applyProtection="1">
      <alignment horizontal="left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115"/>
  <sheetViews>
    <sheetView tabSelected="1" workbookViewId="0">
      <pane ySplit="1" topLeftCell="A2" activePane="bottomLeft" state="frozen"/>
      <selection pane="bottomLeft" activeCell="B2" sqref="B2:D115"/>
    </sheetView>
  </sheetViews>
  <sheetFormatPr defaultRowHeight="15" x14ac:dyDescent="0.25"/>
  <cols>
    <col min="1" max="1" width="78" customWidth="1"/>
    <col min="2" max="2" width="61.85546875" customWidth="1"/>
    <col min="3" max="3" width="21" customWidth="1"/>
    <col min="4" max="4" width="29" customWidth="1"/>
  </cols>
  <sheetData>
    <row r="1" spans="1:4" ht="36.75" thickBot="1" x14ac:dyDescent="0.3">
      <c r="A1" s="24" t="s">
        <v>133</v>
      </c>
      <c r="B1" s="25" t="s">
        <v>134</v>
      </c>
      <c r="C1" s="24" t="s">
        <v>135</v>
      </c>
      <c r="D1" s="24" t="s">
        <v>136</v>
      </c>
    </row>
    <row r="2" spans="1:4" ht="16.5" x14ac:dyDescent="0.25">
      <c r="A2" s="21" t="s">
        <v>137</v>
      </c>
      <c r="B2" s="33" t="str">
        <f>IFERROR(INDEX(Лист2!$C:$C,MATCH($A2,Лист2!$B:$B,0)),"Нет в списке")</f>
        <v>TRGQS-24VDC-R</v>
      </c>
      <c r="C2" s="27">
        <f>IFERROR(INDEX(Лист2!$D:$D,MATCH($A2,Лист2!$B:$B,0)),"Нет в списке")</f>
        <v>1.4936</v>
      </c>
      <c r="D2" s="28" t="str">
        <f>IFERROR(INDEX(Лист2!$E:$E,MATCH($A2,Лист2!$B:$B,0)),"Нет в списке")</f>
        <v>на складе</v>
      </c>
    </row>
    <row r="3" spans="1:4" ht="16.5" x14ac:dyDescent="0.25">
      <c r="A3" s="22" t="s">
        <v>138</v>
      </c>
      <c r="B3" s="34" t="str">
        <f>IFERROR(INDEX(Лист2!$C:$C,MATCH($A3,Лист2!$B:$B,0)),"Нет в списке")</f>
        <v>5103308-3</v>
      </c>
      <c r="C3" s="29">
        <f>IFERROR(INDEX(Лист2!$D:$D,MATCH($A3,Лист2!$B:$B,0)),"Нет в списке")</f>
        <v>0.88519999999999999</v>
      </c>
      <c r="D3" s="30" t="str">
        <f>IFERROR(INDEX(Лист2!$E:$E,MATCH($A3,Лист2!$B:$B,0)),"Нет в списке")</f>
        <v>4 рабочих дня</v>
      </c>
    </row>
    <row r="4" spans="1:4" ht="16.5" x14ac:dyDescent="0.25">
      <c r="A4" s="22" t="s">
        <v>139</v>
      </c>
      <c r="B4" s="34" t="str">
        <f>IFERROR(INDEX(Лист2!$C:$C,MATCH($A4,Лист2!$B:$B,0)),"Нет в списке")</f>
        <v>74AHCT02D.112</v>
      </c>
      <c r="C4" s="29">
        <f>IFERROR(INDEX(Лист2!$D:$D,MATCH($A4,Лист2!$B:$B,0)),"Нет в списке")</f>
        <v>9.0400000000000008E-2</v>
      </c>
      <c r="D4" s="30" t="str">
        <f>IFERROR(INDEX(Лист2!$E:$E,MATCH($A4,Лист2!$B:$B,0)),"Нет в списке")</f>
        <v>10 рабочих дней</v>
      </c>
    </row>
    <row r="5" spans="1:4" ht="16.5" x14ac:dyDescent="0.25">
      <c r="A5" s="22" t="s">
        <v>140</v>
      </c>
      <c r="B5" s="34" t="str">
        <f>IFERROR(INDEX(Лист2!$C:$C,MATCH($A5,Лист2!$B:$B,0)),"Нет в списке")</f>
        <v>973582100</v>
      </c>
      <c r="C5" s="29">
        <f>IFERROR(INDEX(Лист2!$D:$D,MATCH($A5,Лист2!$B:$B,0)),"Нет в списке")</f>
        <v>5.5</v>
      </c>
      <c r="D5" s="30" t="str">
        <f>IFERROR(INDEX(Лист2!$E:$E,MATCH($A5,Лист2!$B:$B,0)),"Нет в списке")</f>
        <v>3-4 недели</v>
      </c>
    </row>
    <row r="6" spans="1:4" ht="16.5" x14ac:dyDescent="0.25">
      <c r="A6" s="22" t="s">
        <v>141</v>
      </c>
      <c r="B6" s="34" t="str">
        <f>IFERROR(INDEX(Лист2!$C:$C,MATCH($A6,Лист2!$B:$B,0)),"Нет в списке")</f>
        <v>AD5317BRUZ</v>
      </c>
      <c r="C6" s="29">
        <f>IFERROR(INDEX(Лист2!$D:$D,MATCH($A6,Лист2!$B:$B,0)),"Нет в списке")</f>
        <v>11.853499999999999</v>
      </c>
      <c r="D6" s="30" t="str">
        <f>IFERROR(INDEX(Лист2!$E:$E,MATCH($A6,Лист2!$B:$B,0)),"Нет в списке")</f>
        <v>13 рабочих дней</v>
      </c>
    </row>
    <row r="7" spans="1:4" ht="16.5" x14ac:dyDescent="0.25">
      <c r="A7" s="22" t="s">
        <v>142</v>
      </c>
      <c r="B7" s="34" t="str">
        <f>IFERROR(INDEX(Лист2!$C:$C,MATCH($A7,Лист2!$B:$B,0)),"Нет в списке")</f>
        <v>AD822ARZ-REEL7</v>
      </c>
      <c r="C7" s="29">
        <f>IFERROR(INDEX(Лист2!$D:$D,MATCH($A7,Лист2!$B:$B,0)),"Нет в списке")</f>
        <v>2.8195999999999999</v>
      </c>
      <c r="D7" s="30" t="str">
        <f>IFERROR(INDEX(Лист2!$E:$E,MATCH($A7,Лист2!$B:$B,0)),"Нет в списке")</f>
        <v>на складе</v>
      </c>
    </row>
    <row r="8" spans="1:4" ht="16.5" x14ac:dyDescent="0.25">
      <c r="A8" s="22" t="s">
        <v>143</v>
      </c>
      <c r="B8" s="34" t="str">
        <f>IFERROR(INDEX(Лист2!$C:$C,MATCH($A8,Лист2!$B:$B,0)),"Нет в списке")</f>
        <v>ADCMP602BRMZ</v>
      </c>
      <c r="C8" s="29">
        <f>IFERROR(INDEX(Лист2!$D:$D,MATCH($A8,Лист2!$B:$B,0)),"Нет в списке")</f>
        <v>3.8474000000000004</v>
      </c>
      <c r="D8" s="30" t="str">
        <f>IFERROR(INDEX(Лист2!$E:$E,MATCH($A8,Лист2!$B:$B,0)),"Нет в списке")</f>
        <v>13 рабочих дней</v>
      </c>
    </row>
    <row r="9" spans="1:4" ht="16.5" x14ac:dyDescent="0.25">
      <c r="A9" s="22" t="s">
        <v>144</v>
      </c>
      <c r="B9" s="34" t="str">
        <f>IFERROR(INDEX(Лист2!$C:$C,MATCH($A9,Лист2!$B:$B,0)),"Нет в списке")</f>
        <v>ADM3053BRWZ-REEL7</v>
      </c>
      <c r="C9" s="29">
        <f>IFERROR(INDEX(Лист2!$D:$D,MATCH($A9,Лист2!$B:$B,0)),"Нет в списке")</f>
        <v>9.5988000000000007</v>
      </c>
      <c r="D9" s="30" t="str">
        <f>IFERROR(INDEX(Лист2!$E:$E,MATCH($A9,Лист2!$B:$B,0)),"Нет в списке")</f>
        <v>3 рабочих дня</v>
      </c>
    </row>
    <row r="10" spans="1:4" ht="16.5" x14ac:dyDescent="0.25">
      <c r="A10" s="22" t="s">
        <v>145</v>
      </c>
      <c r="B10" s="34" t="str">
        <f>IFERROR(INDEX(Лист2!$C:$C,MATCH($A10,Лист2!$B:$B,0)),"Нет в списке")</f>
        <v>B02B-XASK-1LFSN</v>
      </c>
      <c r="C10" s="29">
        <f>IFERROR(INDEX(Лист2!$D:$D,MATCH($A10,Лист2!$B:$B,0)),"Нет в списке")</f>
        <v>0.18340000000000001</v>
      </c>
      <c r="D10" s="30" t="str">
        <f>IFERROR(INDEX(Лист2!$E:$E,MATCH($A10,Лист2!$B:$B,0)),"Нет в списке")</f>
        <v>3 рабочих дня</v>
      </c>
    </row>
    <row r="11" spans="1:4" ht="16.5" x14ac:dyDescent="0.25">
      <c r="A11" s="22" t="s">
        <v>146</v>
      </c>
      <c r="B11" s="34" t="str">
        <f>IFERROR(INDEX(Лист2!$C:$C,MATCH($A11,Лист2!$B:$B,0)),"Нет в списке")</f>
        <v>B03B-XASK-1[LF][SN]</v>
      </c>
      <c r="C11" s="29">
        <f>IFERROR(INDEX(Лист2!$D:$D,MATCH($A11,Лист2!$B:$B,0)),"Нет в списке")</f>
        <v>0.28010000000000002</v>
      </c>
      <c r="D11" s="30" t="str">
        <f>IFERROR(INDEX(Лист2!$E:$E,MATCH($A11,Лист2!$B:$B,0)),"Нет в списке")</f>
        <v>3 рабочих дня</v>
      </c>
    </row>
    <row r="12" spans="1:4" ht="16.5" x14ac:dyDescent="0.25">
      <c r="A12" s="22" t="s">
        <v>147</v>
      </c>
      <c r="B12" s="34" t="str">
        <f>IFERROR(INDEX(Лист2!$C:$C,MATCH($A12,Лист2!$B:$B,0)),"Нет в списке")</f>
        <v>B04B-XASK-1[LF][SN]</v>
      </c>
      <c r="C12" s="29">
        <f>IFERROR(INDEX(Лист2!$D:$D,MATCH($A12,Лист2!$B:$B,0)),"Нет в списке")</f>
        <v>0.23300000000000001</v>
      </c>
      <c r="D12" s="30" t="str">
        <f>IFERROR(INDEX(Лист2!$E:$E,MATCH($A12,Лист2!$B:$B,0)),"Нет в списке")</f>
        <v>на складе</v>
      </c>
    </row>
    <row r="13" spans="1:4" ht="16.5" x14ac:dyDescent="0.25">
      <c r="A13" s="22" t="s">
        <v>148</v>
      </c>
      <c r="B13" s="34" t="str">
        <f>IFERROR(INDEX(Лист2!$C:$C,MATCH($A13,Лист2!$B:$B,0)),"Нет в списке")</f>
        <v>B06B-XASK-1LFSN</v>
      </c>
      <c r="C13" s="29">
        <f>IFERROR(INDEX(Лист2!$D:$D,MATCH($A13,Лист2!$B:$B,0)),"Нет в списке")</f>
        <v>0.38829999999999998</v>
      </c>
      <c r="D13" s="30" t="str">
        <f>IFERROR(INDEX(Лист2!$E:$E,MATCH($A13,Лист2!$B:$B,0)),"Нет в списке")</f>
        <v>3 рабочих дня</v>
      </c>
    </row>
    <row r="14" spans="1:4" ht="16.5" x14ac:dyDescent="0.25">
      <c r="A14" s="22" t="s">
        <v>149</v>
      </c>
      <c r="B14" s="34" t="str">
        <f>IFERROR(INDEX(Лист2!$C:$C,MATCH($A14,Лист2!$B:$B,0)),"Нет в списке")</f>
        <v>B08B-PUDSS-1[LF][SN]</v>
      </c>
      <c r="C14" s="29">
        <f>IFERROR(INDEX(Лист2!$D:$D,MATCH($A14,Лист2!$B:$B,0)),"Нет в списке")</f>
        <v>0.66990000000000005</v>
      </c>
      <c r="D14" s="30" t="str">
        <f>IFERROR(INDEX(Лист2!$E:$E,MATCH($A14,Лист2!$B:$B,0)),"Нет в списке")</f>
        <v>3-4 недели</v>
      </c>
    </row>
    <row r="15" spans="1:4" ht="16.5" x14ac:dyDescent="0.25">
      <c r="A15" s="22" t="s">
        <v>150</v>
      </c>
      <c r="B15" s="34" t="str">
        <f>IFERROR(INDEX(Лист2!$C:$C,MATCH($A15,Лист2!$B:$B,0)),"Нет в списке")</f>
        <v>B08B-XASK-1LFSN</v>
      </c>
      <c r="C15" s="29">
        <f>IFERROR(INDEX(Лист2!$D:$D,MATCH($A15,Лист2!$B:$B,0)),"Нет в списке")</f>
        <v>0.35189999999999999</v>
      </c>
      <c r="D15" s="30" t="str">
        <f>IFERROR(INDEX(Лист2!$E:$E,MATCH($A15,Лист2!$B:$B,0)),"Нет в списке")</f>
        <v>3 рабочих дня</v>
      </c>
    </row>
    <row r="16" spans="1:4" ht="16.5" x14ac:dyDescent="0.25">
      <c r="A16" s="22" t="s">
        <v>151</v>
      </c>
      <c r="B16" s="34" t="str">
        <f>IFERROR(INDEX(Лист2!$C:$C,MATCH($A16,Лист2!$B:$B,0)),"Нет в списке")</f>
        <v>B10B-XADSS-N-A[LF][SN]</v>
      </c>
      <c r="C16" s="29">
        <f>IFERROR(INDEX(Лист2!$D:$D,MATCH($A16,Лист2!$B:$B,0)),"Нет в списке")</f>
        <v>1.9934999999999998</v>
      </c>
      <c r="D16" s="30" t="str">
        <f>IFERROR(INDEX(Лист2!$E:$E,MATCH($A16,Лист2!$B:$B,0)),"Нет в списке")</f>
        <v>5 недель</v>
      </c>
    </row>
    <row r="17" spans="1:4" ht="16.5" x14ac:dyDescent="0.25">
      <c r="A17" s="22" t="s">
        <v>152</v>
      </c>
      <c r="B17" s="34" t="str">
        <f>IFERROR(INDEX(Лист2!$C:$C,MATCH($A17,Лист2!$B:$B,0)),"Нет в списке")</f>
        <v>B2P-VH-FB-B[LF][SN]</v>
      </c>
      <c r="C17" s="29">
        <f>IFERROR(INDEX(Лист2!$D:$D,MATCH($A17,Лист2!$B:$B,0)),"Нет в списке")</f>
        <v>0.2959</v>
      </c>
      <c r="D17" s="30" t="str">
        <f>IFERROR(INDEX(Лист2!$E:$E,MATCH($A17,Лист2!$B:$B,0)),"Нет в списке")</f>
        <v>3 рабочих дня</v>
      </c>
    </row>
    <row r="18" spans="1:4" ht="16.5" x14ac:dyDescent="0.25">
      <c r="A18" s="22" t="s">
        <v>153</v>
      </c>
      <c r="B18" s="34" t="str">
        <f>IFERROR(INDEX(Лист2!$C:$C,MATCH($A18,Лист2!$B:$B,0)),"Нет в списке")</f>
        <v>B4B-PH-K-S [LF][SN]</v>
      </c>
      <c r="C18" s="29">
        <f>IFERROR(INDEX(Лист2!$D:$D,MATCH($A18,Лист2!$B:$B,0)),"Нет в списке")</f>
        <v>0.1258</v>
      </c>
      <c r="D18" s="30" t="str">
        <f>IFERROR(INDEX(Лист2!$E:$E,MATCH($A18,Лист2!$B:$B,0)),"Нет в списке")</f>
        <v>на складе</v>
      </c>
    </row>
    <row r="19" spans="1:4" ht="16.5" x14ac:dyDescent="0.25">
      <c r="A19" s="22" t="s">
        <v>154</v>
      </c>
      <c r="B19" s="34" t="str">
        <f>IFERROR(INDEX(Лист2!$C:$C,MATCH($A19,Лист2!$B:$B,0)),"Нет в списке")</f>
        <v>BAT54LT1G</v>
      </c>
      <c r="C19" s="29">
        <f>IFERROR(INDEX(Лист2!$D:$D,MATCH($A19,Лист2!$B:$B,0)),"Нет в списке")</f>
        <v>8.0000000000000002E-3</v>
      </c>
      <c r="D19" s="30" t="str">
        <f>IFERROR(INDEX(Лист2!$E:$E,MATCH($A19,Лист2!$B:$B,0)),"Нет в списке")</f>
        <v>на складе</v>
      </c>
    </row>
    <row r="20" spans="1:4" ht="16.5" x14ac:dyDescent="0.25">
      <c r="A20" s="22" t="s">
        <v>155</v>
      </c>
      <c r="B20" s="34" t="str">
        <f>IFERROR(INDEX(Лист2!$C:$C,MATCH($A20,Лист2!$B:$B,0)),"Нет в списке")</f>
        <v>BAT74.215</v>
      </c>
      <c r="C20" s="29">
        <f>IFERROR(INDEX(Лист2!$D:$D,MATCH($A20,Лист2!$B:$B,0)),"Нет в списке")</f>
        <v>3.8600000000000002E-2</v>
      </c>
      <c r="D20" s="30" t="str">
        <f>IFERROR(INDEX(Лист2!$E:$E,MATCH($A20,Лист2!$B:$B,0)),"Нет в списке")</f>
        <v>на складе</v>
      </c>
    </row>
    <row r="21" spans="1:4" ht="16.5" x14ac:dyDescent="0.25">
      <c r="A21" s="22" t="s">
        <v>156</v>
      </c>
      <c r="B21" s="34" t="str">
        <f>IFERROR(INDEX(Лист2!$C:$C,MATCH($A21,Лист2!$B:$B,0)),"Нет в списке")</f>
        <v>BAV199.215</v>
      </c>
      <c r="C21" s="29">
        <f>IFERROR(INDEX(Лист2!$D:$D,MATCH($A21,Лист2!$B:$B,0)),"Нет в списке")</f>
        <v>1.6800000000000002E-2</v>
      </c>
      <c r="D21" s="30" t="str">
        <f>IFERROR(INDEX(Лист2!$E:$E,MATCH($A21,Лист2!$B:$B,0)),"Нет в списке")</f>
        <v>на складе</v>
      </c>
    </row>
    <row r="22" spans="1:4" ht="16.5" x14ac:dyDescent="0.25">
      <c r="A22" s="22" t="s">
        <v>157</v>
      </c>
      <c r="B22" s="34" t="str">
        <f>IFERROR(INDEX(Лист2!$C:$C,MATCH($A22,Лист2!$B:$B,0)),"Нет в списке")</f>
        <v>BC860C.215</v>
      </c>
      <c r="C22" s="29">
        <f>IFERROR(INDEX(Лист2!$D:$D,MATCH($A22,Лист2!$B:$B,0)),"Нет в списке")</f>
        <v>1.3900000000000001E-2</v>
      </c>
      <c r="D22" s="30" t="str">
        <f>IFERROR(INDEX(Лист2!$E:$E,MATCH($A22,Лист2!$B:$B,0)),"Нет в списке")</f>
        <v>на складе</v>
      </c>
    </row>
    <row r="23" spans="1:4" ht="16.5" x14ac:dyDescent="0.25">
      <c r="A23" s="22" t="s">
        <v>158</v>
      </c>
      <c r="B23" s="34" t="str">
        <f>IFERROR(INDEX(Лист2!$C:$C,MATCH($A23,Лист2!$B:$B,0)),"Нет в списке")</f>
        <v>PBY321611T-601Y-N @ FERRITE BEAD 1206 600R 2A</v>
      </c>
      <c r="C23" s="29">
        <f>IFERROR(INDEX(Лист2!$D:$D,MATCH($A23,Лист2!$B:$B,0)),"Нет в списке")</f>
        <v>1.9099999999999999E-2</v>
      </c>
      <c r="D23" s="30" t="str">
        <f>IFERROR(INDEX(Лист2!$E:$E,MATCH($A23,Лист2!$B:$B,0)),"Нет в списке")</f>
        <v>на складе</v>
      </c>
    </row>
    <row r="24" spans="1:4" ht="16.5" x14ac:dyDescent="0.25">
      <c r="A24" s="22" t="s">
        <v>159</v>
      </c>
      <c r="B24" s="34" t="str">
        <f>IFERROR(INDEX(Лист2!$C:$C,MATCH($A24,Лист2!$B:$B,0)),"Нет в списке")</f>
        <v>C5750X5R1H106K230KA @ CERCAP 2220 10UF 50V X5R 10%</v>
      </c>
      <c r="C24" s="29">
        <f>IFERROR(INDEX(Лист2!$D:$D,MATCH($A24,Лист2!$B:$B,0)),"Нет в списке")</f>
        <v>0.45710000000000001</v>
      </c>
      <c r="D24" s="30" t="str">
        <f>IFERROR(INDEX(Лист2!$E:$E,MATCH($A24,Лист2!$B:$B,0)),"Нет в списке")</f>
        <v>на складе</v>
      </c>
    </row>
    <row r="25" spans="1:4" ht="16.5" x14ac:dyDescent="0.25">
      <c r="A25" s="22" t="s">
        <v>160</v>
      </c>
      <c r="B25" s="34" t="str">
        <f>IFERROR(INDEX(Лист2!$C:$C,MATCH($A25,Лист2!$B:$B,0)),"Нет в списке")</f>
        <v>CL10C101JB8NNNC @ CERCAP 0603 100PF 50V C0G/NP0 5%</v>
      </c>
      <c r="C25" s="29">
        <f>IFERROR(INDEX(Лист2!$D:$D,MATCH($A25,Лист2!$B:$B,0)),"Нет в списке")</f>
        <v>2.2000000000000001E-3</v>
      </c>
      <c r="D25" s="30" t="str">
        <f>IFERROR(INDEX(Лист2!$E:$E,MATCH($A25,Лист2!$B:$B,0)),"Нет в списке")</f>
        <v>на складе</v>
      </c>
    </row>
    <row r="26" spans="1:4" ht="16.5" x14ac:dyDescent="0.25">
      <c r="A26" s="22" t="s">
        <v>161</v>
      </c>
      <c r="B26" s="34" t="str">
        <f>IFERROR(INDEX(Лист2!$C:$C,MATCH($A26,Лист2!$B:$B,0)),"Нет в списке")</f>
        <v>CC0603JRNPO9BN221 @ CERCAP 0603 220PF 50V C0G/NP0 5%</v>
      </c>
      <c r="C26" s="29">
        <f>IFERROR(INDEX(Лист2!$D:$D,MATCH($A26,Лист2!$B:$B,0)),"Нет в списке")</f>
        <v>3.2000000000000002E-3</v>
      </c>
      <c r="D26" s="30" t="str">
        <f>IFERROR(INDEX(Лист2!$E:$E,MATCH($A26,Лист2!$B:$B,0)),"Нет в списке")</f>
        <v>на складе</v>
      </c>
    </row>
    <row r="27" spans="1:4" ht="16.5" x14ac:dyDescent="0.25">
      <c r="A27" s="22" t="s">
        <v>162</v>
      </c>
      <c r="B27" s="34" t="str">
        <f>IFERROR(INDEX(Лист2!$C:$C,MATCH($A27,Лист2!$B:$B,0)),"Нет в списке")</f>
        <v>CL10B105KO8NNNC @ CERCAP 0603 1UF 16V X7R 10%</v>
      </c>
      <c r="C27" s="29">
        <f>IFERROR(INDEX(Лист2!$D:$D,MATCH($A27,Лист2!$B:$B,0)),"Нет в списке")</f>
        <v>5.0000000000000001E-3</v>
      </c>
      <c r="D27" s="30" t="str">
        <f>IFERROR(INDEX(Лист2!$E:$E,MATCH($A27,Лист2!$B:$B,0)),"Нет в списке")</f>
        <v>на складе</v>
      </c>
    </row>
    <row r="28" spans="1:4" ht="16.5" x14ac:dyDescent="0.25">
      <c r="A28" s="22" t="s">
        <v>163</v>
      </c>
      <c r="B28" s="34" t="str">
        <f>IFERROR(INDEX(Лист2!$C:$C,MATCH($A28,Лист2!$B:$B,0)),"Нет в списке")</f>
        <v>CL10B104KB8NNNC @ CERCAP 0603 0.1UF 50V X7R 10%</v>
      </c>
      <c r="C28" s="29">
        <f>IFERROR(INDEX(Лист2!$D:$D,MATCH($A28,Лист2!$B:$B,0)),"Нет в списке")</f>
        <v>3.4000000000000002E-3</v>
      </c>
      <c r="D28" s="30" t="str">
        <f>IFERROR(INDEX(Лист2!$E:$E,MATCH($A28,Лист2!$B:$B,0)),"Нет в списке")</f>
        <v>на складе</v>
      </c>
    </row>
    <row r="29" spans="1:4" ht="16.5" x14ac:dyDescent="0.25">
      <c r="A29" s="22" t="s">
        <v>164</v>
      </c>
      <c r="B29" s="34" t="str">
        <f>IFERROR(INDEX(Лист2!$C:$C,MATCH($A29,Лист2!$B:$B,0)),"Нет в списке")</f>
        <v>CC0603KRX7R9BB222 @ CERCAP 0603 2200PF 50V X7R 10%</v>
      </c>
      <c r="C29" s="29">
        <f>IFERROR(INDEX(Лист2!$D:$D,MATCH($A29,Лист2!$B:$B,0)),"Нет в списке")</f>
        <v>3.4000000000000002E-3</v>
      </c>
      <c r="D29" s="30" t="str">
        <f>IFERROR(INDEX(Лист2!$E:$E,MATCH($A29,Лист2!$B:$B,0)),"Нет в списке")</f>
        <v>на складе</v>
      </c>
    </row>
    <row r="30" spans="1:4" ht="16.5" x14ac:dyDescent="0.25">
      <c r="A30" s="22" t="s">
        <v>165</v>
      </c>
      <c r="B30" s="34" t="str">
        <f>IFERROR(INDEX(Лист2!$C:$C,MATCH($A30,Лист2!$B:$B,0)),"Нет в списке")</f>
        <v>CC0603KRX7R9BB223 @ CERCAP 0603 0.022UF 50V X7R 10%</v>
      </c>
      <c r="C30" s="29">
        <f>IFERROR(INDEX(Лист2!$D:$D,MATCH($A30,Лист2!$B:$B,0)),"Нет в списке")</f>
        <v>3.0999999999999999E-3</v>
      </c>
      <c r="D30" s="30" t="str">
        <f>IFERROR(INDEX(Лист2!$E:$E,MATCH($A30,Лист2!$B:$B,0)),"Нет в списке")</f>
        <v>на складе</v>
      </c>
    </row>
    <row r="31" spans="1:4" ht="16.5" x14ac:dyDescent="0.25">
      <c r="A31" s="22" t="s">
        <v>166</v>
      </c>
      <c r="B31" s="34" t="str">
        <f>IFERROR(INDEX(Лист2!$C:$C,MATCH($A31,Лист2!$B:$B,0)),"Нет в списке")</f>
        <v>CD4048BM96</v>
      </c>
      <c r="C31" s="29">
        <f>IFERROR(INDEX(Лист2!$D:$D,MATCH($A31,Лист2!$B:$B,0)),"Нет в списке")</f>
        <v>0.41039999999999999</v>
      </c>
      <c r="D31" s="30" t="str">
        <f>IFERROR(INDEX(Лист2!$E:$E,MATCH($A31,Лист2!$B:$B,0)),"Нет в списке")</f>
        <v>11 рабочих дней</v>
      </c>
    </row>
    <row r="32" spans="1:4" ht="16.5" x14ac:dyDescent="0.25">
      <c r="A32" s="22" t="s">
        <v>167</v>
      </c>
      <c r="B32" s="34" t="str">
        <f>IFERROR(INDEX(Лист2!$C:$C,MATCH($A32,Лист2!$B:$B,0)),"Нет в списке")</f>
        <v>CDRH104RNP-151NC</v>
      </c>
      <c r="C32" s="29">
        <f>IFERROR(INDEX(Лист2!$D:$D,MATCH($A32,Лист2!$B:$B,0)),"Нет в списке")</f>
        <v>0.5514</v>
      </c>
      <c r="D32" s="30" t="str">
        <f>IFERROR(INDEX(Лист2!$E:$E,MATCH($A32,Лист2!$B:$B,0)),"Нет в списке")</f>
        <v>3 рабочих дня</v>
      </c>
    </row>
    <row r="33" spans="1:4" ht="16.5" x14ac:dyDescent="0.25">
      <c r="A33" s="22" t="s">
        <v>168</v>
      </c>
      <c r="B33" s="34" t="str">
        <f>IFERROR(INDEX(Лист2!$C:$C,MATCH($A33,Лист2!$B:$B,0)),"Нет в списке")</f>
        <v>CDRH64BNP-100MC-B</v>
      </c>
      <c r="C33" s="29">
        <f>IFERROR(INDEX(Лист2!$D:$D,MATCH($A33,Лист2!$B:$B,0)),"Нет в списке")</f>
        <v>0.4501</v>
      </c>
      <c r="D33" s="30" t="str">
        <f>IFERROR(INDEX(Лист2!$E:$E,MATCH($A33,Лист2!$B:$B,0)),"Нет в списке")</f>
        <v>на складе</v>
      </c>
    </row>
    <row r="34" spans="1:4" ht="16.5" x14ac:dyDescent="0.25">
      <c r="A34" s="22" t="s">
        <v>169</v>
      </c>
      <c r="B34" s="34" t="str">
        <f>IFERROR(INDEX(Лист2!$C:$C,MATCH($A34,Лист2!$B:$B,0)),"Нет в списке")</f>
        <v>SRR0604-102KL</v>
      </c>
      <c r="C34" s="29">
        <f>IFERROR(INDEX(Лист2!$D:$D,MATCH($A34,Лист2!$B:$B,0)),"Нет в списке")</f>
        <v>1.1545999999999998</v>
      </c>
      <c r="D34" s="30" t="str">
        <f>IFERROR(INDEX(Лист2!$E:$E,MATCH($A34,Лист2!$B:$B,0)),"Нет в списке")</f>
        <v>6 рабочих дней</v>
      </c>
    </row>
    <row r="35" spans="1:4" ht="16.5" x14ac:dyDescent="0.25">
      <c r="A35" s="22" t="s">
        <v>170</v>
      </c>
      <c r="B35" s="34" t="str">
        <f>IFERROR(INDEX(Лист2!$C:$C,MATCH($A35,Лист2!$B:$B,0)),"Нет в списке")</f>
        <v>CDRH64BNP-390MC-B</v>
      </c>
      <c r="C35" s="29">
        <f>IFERROR(INDEX(Лист2!$D:$D,MATCH($A35,Лист2!$B:$B,0)),"Нет в списке")</f>
        <v>0</v>
      </c>
      <c r="D35" s="30" t="str">
        <f>IFERROR(INDEX(Лист2!$E:$E,MATCH($A35,Лист2!$B:$B,0)),"Нет в списке")</f>
        <v>Отсутствует</v>
      </c>
    </row>
    <row r="36" spans="1:4" ht="16.5" x14ac:dyDescent="0.25">
      <c r="A36" s="22" t="s">
        <v>173</v>
      </c>
      <c r="B36" s="34" t="str">
        <f>IFERROR(INDEX(Лист2!$C:$C,MATCH($A36,Лист2!$B:$B,0)),"Нет в списке")</f>
        <v>CL10B103KB8NNNC @ CERCAP 0603 0.01UF 50V X7R 10%</v>
      </c>
      <c r="C36" s="29">
        <f>IFERROR(INDEX(Лист2!$D:$D,MATCH($A36,Лист2!$B:$B,0)),"Нет в списке")</f>
        <v>3.4000000000000002E-3</v>
      </c>
      <c r="D36" s="30" t="str">
        <f>IFERROR(INDEX(Лист2!$E:$E,MATCH($A36,Лист2!$B:$B,0)),"Нет в списке")</f>
        <v>на складе</v>
      </c>
    </row>
    <row r="37" spans="1:4" ht="16.5" x14ac:dyDescent="0.25">
      <c r="A37" s="22" t="s">
        <v>174</v>
      </c>
      <c r="B37" s="34" t="str">
        <f>IFERROR(INDEX(Лист2!$C:$C,MATCH($A37,Лист2!$B:$B,0)),"Нет в списке")</f>
        <v>CL10B224KA8NNNC @ CERCAP 0603 0.22UF 25V X7R 10%</v>
      </c>
      <c r="C37" s="29">
        <f>IFERROR(INDEX(Лист2!$D:$D,MATCH($A37,Лист2!$B:$B,0)),"Нет в списке")</f>
        <v>7.3000000000000001E-3</v>
      </c>
      <c r="D37" s="30" t="str">
        <f>IFERROR(INDEX(Лист2!$E:$E,MATCH($A37,Лист2!$B:$B,0)),"Нет в списке")</f>
        <v>на складе</v>
      </c>
    </row>
    <row r="38" spans="1:4" ht="16.5" x14ac:dyDescent="0.25">
      <c r="A38" s="22" t="s">
        <v>175</v>
      </c>
      <c r="B38" s="34" t="str">
        <f>IFERROR(INDEX(Лист2!$C:$C,MATCH($A38,Лист2!$B:$B,0)),"Нет в списке")</f>
        <v>CL10C102JB8NNNC @ CERCAP 0603 1000PF 50V C0G/NP0 5%</v>
      </c>
      <c r="C38" s="29">
        <f>IFERROR(INDEX(Лист2!$D:$D,MATCH($A38,Лист2!$B:$B,0)),"Нет в списке")</f>
        <v>4.7999999999999996E-3</v>
      </c>
      <c r="D38" s="30" t="str">
        <f>IFERROR(INDEX(Лист2!$E:$E,MATCH($A38,Лист2!$B:$B,0)),"Нет в списке")</f>
        <v>на складе</v>
      </c>
    </row>
    <row r="39" spans="1:4" ht="16.5" x14ac:dyDescent="0.25">
      <c r="A39" s="22" t="s">
        <v>176</v>
      </c>
      <c r="B39" s="34" t="str">
        <f>IFERROR(INDEX(Лист2!$C:$C,MATCH($A39,Лист2!$B:$B,0)),"Нет в списке")</f>
        <v>CC0603JRNPO9BN180 @ CERCAP 0603 18PF 50V C0G/NP0 5%</v>
      </c>
      <c r="C39" s="29">
        <f>IFERROR(INDEX(Лист2!$D:$D,MATCH($A39,Лист2!$B:$B,0)),"Нет в списке")</f>
        <v>3.4999999999999996E-3</v>
      </c>
      <c r="D39" s="30" t="str">
        <f>IFERROR(INDEX(Лист2!$E:$E,MATCH($A39,Лист2!$B:$B,0)),"Нет в списке")</f>
        <v>на складе</v>
      </c>
    </row>
    <row r="40" spans="1:4" ht="16.5" x14ac:dyDescent="0.25">
      <c r="A40" s="22" t="s">
        <v>177</v>
      </c>
      <c r="B40" s="34" t="str">
        <f>IFERROR(INDEX(Лист2!$C:$C,MATCH($A40,Лист2!$B:$B,0)),"Нет в списке")</f>
        <v>RC0603FR-07100KL @ RES 0603 100K 1%</v>
      </c>
      <c r="C40" s="29">
        <f>IFERROR(INDEX(Лист2!$D:$D,MATCH($A40,Лист2!$B:$B,0)),"Нет в списке")</f>
        <v>1.2999999999999999E-3</v>
      </c>
      <c r="D40" s="30" t="str">
        <f>IFERROR(INDEX(Лист2!$E:$E,MATCH($A40,Лист2!$B:$B,0)),"Нет в списке")</f>
        <v>на складе</v>
      </c>
    </row>
    <row r="41" spans="1:4" ht="16.5" x14ac:dyDescent="0.25">
      <c r="A41" s="22" t="s">
        <v>178</v>
      </c>
      <c r="B41" s="34" t="str">
        <f>IFERROR(INDEX(Лист2!$C:$C,MATCH($A41,Лист2!$B:$B,0)),"Нет в списке")</f>
        <v>RC0805JR-072KL @ RES 0805 2K 5%</v>
      </c>
      <c r="C41" s="29">
        <f>IFERROR(INDEX(Лист2!$D:$D,MATCH($A41,Лист2!$B:$B,0)),"Нет в списке")</f>
        <v>1.9E-3</v>
      </c>
      <c r="D41" s="30" t="str">
        <f>IFERROR(INDEX(Лист2!$E:$E,MATCH($A41,Лист2!$B:$B,0)),"Нет в списке")</f>
        <v>на складе</v>
      </c>
    </row>
    <row r="42" spans="1:4" ht="16.5" x14ac:dyDescent="0.25">
      <c r="A42" s="22" t="s">
        <v>179</v>
      </c>
      <c r="B42" s="34" t="str">
        <f>IFERROR(INDEX(Лист2!$C:$C,MATCH($A42,Лист2!$B:$B,0)),"Нет в списке")</f>
        <v>CR-03JL7---10K @ RES 0603 10K 5%</v>
      </c>
      <c r="C42" s="29">
        <f>IFERROR(INDEX(Лист2!$D:$D,MATCH($A42,Лист2!$B:$B,0)),"Нет в списке")</f>
        <v>8.0000000000000004E-4</v>
      </c>
      <c r="D42" s="30" t="str">
        <f>IFERROR(INDEX(Лист2!$E:$E,MATCH($A42,Лист2!$B:$B,0)),"Нет в списке")</f>
        <v>на складе</v>
      </c>
    </row>
    <row r="43" spans="1:4" ht="16.5" x14ac:dyDescent="0.25">
      <c r="A43" s="22" t="s">
        <v>180</v>
      </c>
      <c r="B43" s="34" t="str">
        <f>IFERROR(INDEX(Лист2!$C:$C,MATCH($A43,Лист2!$B:$B,0)),"Нет в списке")</f>
        <v>CR-05FL7---75R @ RES 0805 75R 1%</v>
      </c>
      <c r="C43" s="29">
        <f>IFERROR(INDEX(Лист2!$D:$D,MATCH($A43,Лист2!$B:$B,0)),"Нет в списке")</f>
        <v>1.6000000000000001E-3</v>
      </c>
      <c r="D43" s="30" t="str">
        <f>IFERROR(INDEX(Лист2!$E:$E,MATCH($A43,Лист2!$B:$B,0)),"Нет в списке")</f>
        <v>на складе</v>
      </c>
    </row>
    <row r="44" spans="1:4" ht="16.5" x14ac:dyDescent="0.25">
      <c r="A44" s="22" t="s">
        <v>181</v>
      </c>
      <c r="B44" s="34" t="str">
        <f>IFERROR(INDEX(Лист2!$C:$C,MATCH($A44,Лист2!$B:$B,0)),"Нет в списке")</f>
        <v>CRM2512-JW-4R7ELF @ RES 2512 4R7 5%</v>
      </c>
      <c r="C44" s="29">
        <f>IFERROR(INDEX(Лист2!$D:$D,MATCH($A44,Лист2!$B:$B,0)),"Нет в списке")</f>
        <v>0.1072</v>
      </c>
      <c r="D44" s="30" t="str">
        <f>IFERROR(INDEX(Лист2!$E:$E,MATCH($A44,Лист2!$B:$B,0)),"Нет в списке")</f>
        <v>на складе</v>
      </c>
    </row>
    <row r="45" spans="1:4" ht="16.5" x14ac:dyDescent="0.25">
      <c r="A45" s="22" t="s">
        <v>182</v>
      </c>
      <c r="B45" s="34" t="str">
        <f>IFERROR(INDEX(Лист2!$C:$C,MATCH($A45,Лист2!$B:$B,0)),"Нет в списке")</f>
        <v>DLP31DN441ML4L</v>
      </c>
      <c r="C45" s="29">
        <f>IFERROR(INDEX(Лист2!$D:$D,MATCH($A45,Лист2!$B:$B,0)),"Нет в списке")</f>
        <v>0.9012</v>
      </c>
      <c r="D45" s="30" t="str">
        <f>IFERROR(INDEX(Лист2!$E:$E,MATCH($A45,Лист2!$B:$B,0)),"Нет в списке")</f>
        <v>на складе</v>
      </c>
    </row>
    <row r="46" spans="1:4" ht="16.5" x14ac:dyDescent="0.25">
      <c r="A46" s="22" t="s">
        <v>183</v>
      </c>
      <c r="B46" s="34" t="str">
        <f>IFERROR(INDEX(Лист2!$C:$C,MATCH($A46,Лист2!$B:$B,0)),"Нет в списке")</f>
        <v>ESDA6V1-4BC6</v>
      </c>
      <c r="C46" s="29">
        <f>IFERROR(INDEX(Лист2!$D:$D,MATCH($A46,Лист2!$B:$B,0)),"Нет в списке")</f>
        <v>8.9300000000000004E-2</v>
      </c>
      <c r="D46" s="30" t="str">
        <f>IFERROR(INDEX(Лист2!$E:$E,MATCH($A46,Лист2!$B:$B,0)),"Нет в списке")</f>
        <v>на складе</v>
      </c>
    </row>
    <row r="47" spans="1:4" ht="16.5" x14ac:dyDescent="0.25">
      <c r="A47" s="22" t="s">
        <v>184</v>
      </c>
      <c r="B47" s="34" t="str">
        <f>IFERROR(INDEX(Лист2!$C:$C,MATCH($A47,Лист2!$B:$B,0)),"Нет в списке")</f>
        <v>FAN3224TMX</v>
      </c>
      <c r="C47" s="29">
        <f>IFERROR(INDEX(Лист2!$D:$D,MATCH($A47,Лист2!$B:$B,0)),"Нет в списке")</f>
        <v>0.37440000000000001</v>
      </c>
      <c r="D47" s="30" t="str">
        <f>IFERROR(INDEX(Лист2!$E:$E,MATCH($A47,Лист2!$B:$B,0)),"Нет в списке")</f>
        <v>1 рабочий день</v>
      </c>
    </row>
    <row r="48" spans="1:4" ht="16.5" x14ac:dyDescent="0.25">
      <c r="A48" s="22" t="s">
        <v>185</v>
      </c>
      <c r="B48" s="34" t="str">
        <f>IFERROR(INDEX(Лист2!$C:$C,MATCH($A48,Лист2!$B:$B,0)),"Нет в списке")</f>
        <v>CL10B225KP8NNNC @ CERCAP 0603 2.2UF 10V X7R 10%</v>
      </c>
      <c r="C48" s="29">
        <f>IFERROR(INDEX(Лист2!$D:$D,MATCH($A48,Лист2!$B:$B,0)),"Нет в списке")</f>
        <v>1.2199999999999999E-2</v>
      </c>
      <c r="D48" s="30" t="str">
        <f>IFERROR(INDEX(Лист2!$E:$E,MATCH($A48,Лист2!$B:$B,0)),"Нет в списке")</f>
        <v>на складе</v>
      </c>
    </row>
    <row r="49" spans="1:4" ht="16.5" x14ac:dyDescent="0.25">
      <c r="A49" s="22" t="s">
        <v>186</v>
      </c>
      <c r="B49" s="34" t="str">
        <f>IFERROR(INDEX(Лист2!$C:$C,MATCH($A49,Лист2!$B:$B,0)),"Нет в списке")</f>
        <v>CL21A106KOQNNNE @ CERCAP 0805 10UF 16V X5R 10%</v>
      </c>
      <c r="C49" s="29">
        <f>IFERROR(INDEX(Лист2!$D:$D,MATCH($A49,Лист2!$B:$B,0)),"Нет в списке")</f>
        <v>1.0699999999999999E-2</v>
      </c>
      <c r="D49" s="30" t="str">
        <f>IFERROR(INDEX(Лист2!$E:$E,MATCH($A49,Лист2!$B:$B,0)),"Нет в списке")</f>
        <v>на складе</v>
      </c>
    </row>
    <row r="50" spans="1:4" ht="16.5" x14ac:dyDescent="0.25">
      <c r="A50" s="22" t="s">
        <v>187</v>
      </c>
      <c r="B50" s="34" t="str">
        <f>IFERROR(INDEX(Лист2!$C:$C,MATCH($A50,Лист2!$B:$B,0)),"Нет в списке")</f>
        <v>CL31B225KBHNNNE @ CERCAP 1206 2.2UF 50V X7R 10%</v>
      </c>
      <c r="C50" s="29">
        <f>IFERROR(INDEX(Лист2!$D:$D,MATCH($A50,Лист2!$B:$B,0)),"Нет в списке")</f>
        <v>3.7699999999999997E-2</v>
      </c>
      <c r="D50" s="30" t="str">
        <f>IFERROR(INDEX(Лист2!$E:$E,MATCH($A50,Лист2!$B:$B,0)),"Нет в списке")</f>
        <v>на складе</v>
      </c>
    </row>
    <row r="51" spans="1:4" ht="16.5" x14ac:dyDescent="0.25">
      <c r="A51" s="22" t="s">
        <v>188</v>
      </c>
      <c r="B51" s="34" t="str">
        <f>IFERROR(INDEX(Лист2!$C:$C,MATCH($A51,Лист2!$B:$B,0)),"Нет в списке")</f>
        <v>CL32A226KAJNNNE @ CERCAP 1210 22UF 25V X5R 10%</v>
      </c>
      <c r="C51" s="29">
        <f>IFERROR(INDEX(Лист2!$D:$D,MATCH($A51,Лист2!$B:$B,0)),"Нет в списке")</f>
        <v>0.13220000000000001</v>
      </c>
      <c r="D51" s="30" t="str">
        <f>IFERROR(INDEX(Лист2!$E:$E,MATCH($A51,Лист2!$B:$B,0)),"Нет в списке")</f>
        <v>на складе</v>
      </c>
    </row>
    <row r="52" spans="1:4" ht="16.5" x14ac:dyDescent="0.25">
      <c r="A52" s="22" t="s">
        <v>189</v>
      </c>
      <c r="B52" s="34" t="str">
        <f>IFERROR(INDEX(Лист2!$C:$C,MATCH($A52,Лист2!$B:$B,0)),"Нет в списке")</f>
        <v>CL32B106KLJNNNE @ CERCAP 1210 10UF 35V X7R 10%</v>
      </c>
      <c r="C52" s="29">
        <f>IFERROR(INDEX(Лист2!$D:$D,MATCH($A52,Лист2!$B:$B,0)),"Нет в списке")</f>
        <v>0.12740000000000001</v>
      </c>
      <c r="D52" s="30" t="str">
        <f>IFERROR(INDEX(Лист2!$E:$E,MATCH($A52,Лист2!$B:$B,0)),"Нет в списке")</f>
        <v>на складе</v>
      </c>
    </row>
    <row r="53" spans="1:4" ht="16.5" x14ac:dyDescent="0.25">
      <c r="A53" s="22" t="s">
        <v>190</v>
      </c>
      <c r="B53" s="34" t="str">
        <f>IFERROR(INDEX(Лист2!$C:$C,MATCH($A53,Лист2!$B:$B,0)),"Нет в списке")</f>
        <v>IRLML2803TRPBF</v>
      </c>
      <c r="C53" s="29">
        <f>IFERROR(INDEX(Лист2!$D:$D,MATCH($A53,Лист2!$B:$B,0)),"Нет в списке")</f>
        <v>7.9600000000000004E-2</v>
      </c>
      <c r="D53" s="30" t="str">
        <f>IFERROR(INDEX(Лист2!$E:$E,MATCH($A53,Лист2!$B:$B,0)),"Нет в списке")</f>
        <v>на складе</v>
      </c>
    </row>
    <row r="54" spans="1:4" ht="16.5" x14ac:dyDescent="0.25">
      <c r="A54" s="22" t="s">
        <v>191</v>
      </c>
      <c r="B54" s="34" t="str">
        <f>IFERROR(INDEX(Лист2!$C:$C,MATCH($A54,Лист2!$B:$B,0)),"Нет в списке")</f>
        <v>FYLS-0805UGC</v>
      </c>
      <c r="C54" s="29">
        <f>IFERROR(INDEX(Лист2!$D:$D,MATCH($A54,Лист2!$B:$B,0)),"Нет в списке")</f>
        <v>2.58E-2</v>
      </c>
      <c r="D54" s="30" t="str">
        <f>IFERROR(INDEX(Лист2!$E:$E,MATCH($A54,Лист2!$B:$B,0)),"Нет в списке")</f>
        <v>на складе</v>
      </c>
    </row>
    <row r="55" spans="1:4" ht="16.5" x14ac:dyDescent="0.25">
      <c r="A55" s="22" t="s">
        <v>192</v>
      </c>
      <c r="B55" s="34" t="str">
        <f>IFERROR(INDEX(Лист2!$C:$C,MATCH($A55,Лист2!$B:$B,0)),"Нет в списке")</f>
        <v>KP-2012SRC-PRV</v>
      </c>
      <c r="C55" s="29">
        <f>IFERROR(INDEX(Лист2!$D:$D,MATCH($A55,Лист2!$B:$B,0)),"Нет в списке")</f>
        <v>9.1800000000000007E-2</v>
      </c>
      <c r="D55" s="30" t="str">
        <f>IFERROR(INDEX(Лист2!$E:$E,MATCH($A55,Лист2!$B:$B,0)),"Нет в списке")</f>
        <v>9 рабочих дней</v>
      </c>
    </row>
    <row r="56" spans="1:4" ht="16.5" x14ac:dyDescent="0.25">
      <c r="A56" s="22" t="s">
        <v>193</v>
      </c>
      <c r="B56" s="34" t="str">
        <f>IFERROR(INDEX(Лист2!$C:$C,MATCH($A56,Лист2!$B:$B,0)),"Нет в списке")</f>
        <v>KP-3216SYCK</v>
      </c>
      <c r="C56" s="29">
        <f>IFERROR(INDEX(Лист2!$D:$D,MATCH($A56,Лист2!$B:$B,0)),"Нет в списке")</f>
        <v>6.7299999999999999E-2</v>
      </c>
      <c r="D56" s="30" t="str">
        <f>IFERROR(INDEX(Лист2!$E:$E,MATCH($A56,Лист2!$B:$B,0)),"Нет в списке")</f>
        <v>на складе</v>
      </c>
    </row>
    <row r="57" spans="1:4" ht="16.5" x14ac:dyDescent="0.25">
      <c r="A57" s="22" t="s">
        <v>194</v>
      </c>
      <c r="B57" s="34" t="str">
        <f>IFERROR(INDEX(Лист2!$C:$C,MATCH($A57,Лист2!$B:$B,0)),"Нет в списке")</f>
        <v>KPHHS-1005SURCK</v>
      </c>
      <c r="C57" s="29">
        <f>IFERROR(INDEX(Лист2!$D:$D,MATCH($A57,Лист2!$B:$B,0)),"Нет в списке")</f>
        <v>8.5900000000000004E-2</v>
      </c>
      <c r="D57" s="30" t="str">
        <f>IFERROR(INDEX(Лист2!$E:$E,MATCH($A57,Лист2!$B:$B,0)),"Нет в списке")</f>
        <v>на складе</v>
      </c>
    </row>
    <row r="58" spans="1:4" ht="16.5" x14ac:dyDescent="0.25">
      <c r="A58" s="22" t="s">
        <v>195</v>
      </c>
      <c r="B58" s="34" t="str">
        <f>IFERROR(INDEX(Лист2!$C:$C,MATCH($A58,Лист2!$B:$B,0)),"Нет в списке")</f>
        <v>KPHHS-1005ZGC-V</v>
      </c>
      <c r="C58" s="29">
        <f>IFERROR(INDEX(Лист2!$D:$D,MATCH($A58,Лист2!$B:$B,0)),"Нет в списке")</f>
        <v>0.24579999999999999</v>
      </c>
      <c r="D58" s="30" t="str">
        <f>IFERROR(INDEX(Лист2!$E:$E,MATCH($A58,Лист2!$B:$B,0)),"Нет в списке")</f>
        <v>на складе</v>
      </c>
    </row>
    <row r="59" spans="1:4" ht="16.5" x14ac:dyDescent="0.25">
      <c r="A59" s="22" t="s">
        <v>196</v>
      </c>
      <c r="B59" s="34" t="str">
        <f>IFERROR(INDEX(Лист2!$C:$C,MATCH($A59,Лист2!$B:$B,0)),"Нет в списке")</f>
        <v>LM2674MX-ADJ/NOPB</v>
      </c>
      <c r="C59" s="29">
        <f>IFERROR(INDEX(Лист2!$D:$D,MATCH($A59,Лист2!$B:$B,0)),"Нет в списке")</f>
        <v>1.7838000000000001</v>
      </c>
      <c r="D59" s="30" t="str">
        <f>IFERROR(INDEX(Лист2!$E:$E,MATCH($A59,Лист2!$B:$B,0)),"Нет в списке")</f>
        <v>3 рабочих дня</v>
      </c>
    </row>
    <row r="60" spans="1:4" ht="16.5" x14ac:dyDescent="0.25">
      <c r="A60" s="22" t="s">
        <v>197</v>
      </c>
      <c r="B60" s="34" t="str">
        <f>IFERROR(INDEX(Лист2!$C:$C,MATCH($A60,Лист2!$B:$B,0)),"Нет в списке")</f>
        <v>LM339D</v>
      </c>
      <c r="C60" s="29">
        <f>IFERROR(INDEX(Лист2!$D:$D,MATCH($A60,Лист2!$B:$B,0)),"Нет в списке")</f>
        <v>5.1900000000000002E-2</v>
      </c>
      <c r="D60" s="30" t="str">
        <f>IFERROR(INDEX(Лист2!$E:$E,MATCH($A60,Лист2!$B:$B,0)),"Нет в списке")</f>
        <v>на складе</v>
      </c>
    </row>
    <row r="61" spans="1:4" ht="16.5" x14ac:dyDescent="0.25">
      <c r="A61" s="22" t="s">
        <v>198</v>
      </c>
      <c r="B61" s="34" t="str">
        <f>IFERROR(INDEX(Лист2!$C:$C,MATCH($A61,Лист2!$B:$B,0)),"Нет в списке")</f>
        <v>LT1117CST-3.3#PBF</v>
      </c>
      <c r="C61" s="29">
        <f>IFERROR(INDEX(Лист2!$D:$D,MATCH($A61,Лист2!$B:$B,0)),"Нет в списке")</f>
        <v>3.2000999999999999</v>
      </c>
      <c r="D61" s="30" t="str">
        <f>IFERROR(INDEX(Лист2!$E:$E,MATCH($A61,Лист2!$B:$B,0)),"Нет в списке")</f>
        <v>на складе</v>
      </c>
    </row>
    <row r="62" spans="1:4" ht="16.5" x14ac:dyDescent="0.25">
      <c r="A62" s="22" t="s">
        <v>199</v>
      </c>
      <c r="B62" s="34" t="str">
        <f>IFERROR(INDEX(Лист2!$C:$C,MATCH($A62,Лист2!$B:$B,0)),"Нет в списке")</f>
        <v>LTC1689CS#PBF</v>
      </c>
      <c r="C62" s="29">
        <f>IFERROR(INDEX(Лист2!$D:$D,MATCH($A62,Лист2!$B:$B,0)),"Нет в списке")</f>
        <v>16.804400000000001</v>
      </c>
      <c r="D62" s="30" t="str">
        <f>IFERROR(INDEX(Лист2!$E:$E,MATCH($A62,Лист2!$B:$B,0)),"Нет в списке")</f>
        <v>8 рабочих дней</v>
      </c>
    </row>
    <row r="63" spans="1:4" ht="16.5" x14ac:dyDescent="0.25">
      <c r="A63" s="22" t="s">
        <v>200</v>
      </c>
      <c r="B63" s="34" t="str">
        <f>IFERROR(INDEX(Лист2!$C:$C,MATCH($A63,Лист2!$B:$B,0)),"Нет в списке")</f>
        <v>M95M04-DRMN6TP</v>
      </c>
      <c r="C63" s="29">
        <f>IFERROR(INDEX(Лист2!$D:$D,MATCH($A63,Лист2!$B:$B,0)),"Нет в списке")</f>
        <v>3.6621999999999999</v>
      </c>
      <c r="D63" s="30" t="str">
        <f>IFERROR(INDEX(Лист2!$E:$E,MATCH($A63,Лист2!$B:$B,0)),"Нет в списке")</f>
        <v>3-4 недели</v>
      </c>
    </row>
    <row r="64" spans="1:4" ht="16.5" x14ac:dyDescent="0.25">
      <c r="A64" s="22" t="s">
        <v>201</v>
      </c>
      <c r="B64" s="34" t="str">
        <f>IFERROR(INDEX(Лист2!$C:$C,MATCH($A64,Лист2!$B:$B,0)),"Нет в списке")</f>
        <v>MMSZ5241BT1G</v>
      </c>
      <c r="C64" s="29">
        <f>IFERROR(INDEX(Лист2!$D:$D,MATCH($A64,Лист2!$B:$B,0)),"Нет в списке")</f>
        <v>4.19E-2</v>
      </c>
      <c r="D64" s="30" t="str">
        <f>IFERROR(INDEX(Лист2!$E:$E,MATCH($A64,Лист2!$B:$B,0)),"Нет в списке")</f>
        <v>11 рабочих дней</v>
      </c>
    </row>
    <row r="65" spans="1:4" ht="16.5" x14ac:dyDescent="0.25">
      <c r="A65" s="22" t="s">
        <v>202</v>
      </c>
      <c r="B65" s="34" t="str">
        <f>IFERROR(INDEX(Лист2!$C:$C,MATCH($A65,Лист2!$B:$B,0)),"Нет в списке")</f>
        <v>NRVTS245ESFT1G</v>
      </c>
      <c r="C65" s="29">
        <f>IFERROR(INDEX(Лист2!$D:$D,MATCH($A65,Лист2!$B:$B,0)),"Нет в списке")</f>
        <v>0.1149</v>
      </c>
      <c r="D65" s="30" t="str">
        <f>IFERROR(INDEX(Лист2!$E:$E,MATCH($A65,Лист2!$B:$B,0)),"Нет в списке")</f>
        <v>14 рабочих дней</v>
      </c>
    </row>
    <row r="66" spans="1:4" ht="16.5" x14ac:dyDescent="0.25">
      <c r="A66" s="22" t="s">
        <v>203</v>
      </c>
      <c r="B66" s="34" t="str">
        <f>IFERROR(INDEX(Лист2!$C:$C,MATCH($A66,Лист2!$B:$B,0)),"Нет в списке")</f>
        <v>NX3225GA-25.000M-STD-CRG-1</v>
      </c>
      <c r="C66" s="29">
        <f>IFERROR(INDEX(Лист2!$D:$D,MATCH($A66,Лист2!$B:$B,0)),"Нет в списке")</f>
        <v>1.1111</v>
      </c>
      <c r="D66" s="30" t="str">
        <f>IFERROR(INDEX(Лист2!$E:$E,MATCH($A66,Лист2!$B:$B,0)),"Нет в списке")</f>
        <v>11 рабочих дней</v>
      </c>
    </row>
    <row r="67" spans="1:4" ht="16.5" x14ac:dyDescent="0.25">
      <c r="A67" s="22" t="s">
        <v>204</v>
      </c>
      <c r="B67" s="34" t="str">
        <f>IFERROR(INDEX(Лист2!$C:$C,MATCH($A67,Лист2!$B:$B,0)),"Нет в списке")</f>
        <v>R-78E15-0.5</v>
      </c>
      <c r="C67" s="29">
        <f>IFERROR(INDEX(Лист2!$D:$D,MATCH($A67,Лист2!$B:$B,0)),"Нет в списке")</f>
        <v>3.2978000000000001</v>
      </c>
      <c r="D67" s="30" t="str">
        <f>IFERROR(INDEX(Лист2!$E:$E,MATCH($A67,Лист2!$B:$B,0)),"Нет в списке")</f>
        <v>7 рабочих дней</v>
      </c>
    </row>
    <row r="68" spans="1:4" ht="16.5" x14ac:dyDescent="0.25">
      <c r="A68" s="22" t="s">
        <v>205</v>
      </c>
      <c r="B68" s="34" t="str">
        <f>IFERROR(INDEX(Лист2!$C:$C,MATCH($A68,Лист2!$B:$B,0)),"Нет в списке")</f>
        <v>R-78E5.0-0.5</v>
      </c>
      <c r="C68" s="29">
        <f>IFERROR(INDEX(Лист2!$D:$D,MATCH($A68,Лист2!$B:$B,0)),"Нет в списке")</f>
        <v>2.8784999999999998</v>
      </c>
      <c r="D68" s="30" t="str">
        <f>IFERROR(INDEX(Лист2!$E:$E,MATCH($A68,Лист2!$B:$B,0)),"Нет в списке")</f>
        <v>на складе</v>
      </c>
    </row>
    <row r="69" spans="1:4" ht="16.5" x14ac:dyDescent="0.25">
      <c r="A69" s="22" t="s">
        <v>206</v>
      </c>
      <c r="B69" s="34" t="str">
        <f>IFERROR(INDEX(Лист2!$C:$C,MATCH($A69,Лист2!$B:$B,0)),"Нет в списке")</f>
        <v>CR0603-FX-5620ELF @ RES 0603 562R 1%</v>
      </c>
      <c r="C69" s="29">
        <f>IFERROR(INDEX(Лист2!$D:$D,MATCH($A69,Лист2!$B:$B,0)),"Нет в списке")</f>
        <v>1.2699999999999999E-2</v>
      </c>
      <c r="D69" s="30" t="str">
        <f>IFERROR(INDEX(Лист2!$E:$E,MATCH($A69,Лист2!$B:$B,0)),"Нет в списке")</f>
        <v>11 рабочих дней</v>
      </c>
    </row>
    <row r="70" spans="1:4" ht="16.5" x14ac:dyDescent="0.25">
      <c r="A70" s="22" t="s">
        <v>207</v>
      </c>
      <c r="B70" s="34" t="str">
        <f>IFERROR(INDEX(Лист2!$C:$C,MATCH($A70,Лист2!$B:$B,0)),"Нет в списке")</f>
        <v>CR-03JL7----0R @ RES 0603 0R 5%</v>
      </c>
      <c r="C70" s="29">
        <f>IFERROR(INDEX(Лист2!$D:$D,MATCH($A70,Лист2!$B:$B,0)),"Нет в списке")</f>
        <v>6.9999999999999988E-4</v>
      </c>
      <c r="D70" s="30" t="str">
        <f>IFERROR(INDEX(Лист2!$E:$E,MATCH($A70,Лист2!$B:$B,0)),"Нет в списке")</f>
        <v>на складе</v>
      </c>
    </row>
    <row r="71" spans="1:4" ht="16.5" x14ac:dyDescent="0.25">
      <c r="A71" s="22" t="s">
        <v>208</v>
      </c>
      <c r="B71" s="34" t="str">
        <f>IFERROR(INDEX(Лист2!$C:$C,MATCH($A71,Лист2!$B:$B,0)),"Нет в списке")</f>
        <v>CR-03JL7---15R @ RES 0603 15R 5%</v>
      </c>
      <c r="C71" s="29">
        <f>IFERROR(INDEX(Лист2!$D:$D,MATCH($A71,Лист2!$B:$B,0)),"Нет в списке")</f>
        <v>6.0000000000000006E-4</v>
      </c>
      <c r="D71" s="30" t="str">
        <f>IFERROR(INDEX(Лист2!$E:$E,MATCH($A71,Лист2!$B:$B,0)),"Нет в списке")</f>
        <v>на складе</v>
      </c>
    </row>
    <row r="72" spans="1:4" ht="16.5" x14ac:dyDescent="0.25">
      <c r="A72" s="22" t="s">
        <v>209</v>
      </c>
      <c r="B72" s="34" t="str">
        <f>IFERROR(INDEX(Лист2!$C:$C,MATCH($A72,Лист2!$B:$B,0)),"Нет в списке")</f>
        <v>CR-03JL7----1M @ RES 0603 1M 5%</v>
      </c>
      <c r="C72" s="29">
        <f>IFERROR(INDEX(Лист2!$D:$D,MATCH($A72,Лист2!$B:$B,0)),"Нет в списке")</f>
        <v>8.0000000000000004E-4</v>
      </c>
      <c r="D72" s="30" t="str">
        <f>IFERROR(INDEX(Лист2!$E:$E,MATCH($A72,Лист2!$B:$B,0)),"Нет в списке")</f>
        <v>на складе</v>
      </c>
    </row>
    <row r="73" spans="1:4" ht="16.5" x14ac:dyDescent="0.25">
      <c r="A73" s="22" t="s">
        <v>210</v>
      </c>
      <c r="B73" s="34" t="str">
        <f>IFERROR(INDEX(Лист2!$C:$C,MATCH($A73,Лист2!$B:$B,0)),"Нет в списке")</f>
        <v>CR-03JL7----2K @ RES 0603 2K 5%</v>
      </c>
      <c r="C73" s="29">
        <f>IFERROR(INDEX(Лист2!$D:$D,MATCH($A73,Лист2!$B:$B,0)),"Нет в списке")</f>
        <v>6.9999999999999988E-4</v>
      </c>
      <c r="D73" s="30" t="str">
        <f>IFERROR(INDEX(Лист2!$E:$E,MATCH($A73,Лист2!$B:$B,0)),"Нет в списке")</f>
        <v>на складе</v>
      </c>
    </row>
    <row r="74" spans="1:4" ht="16.5" x14ac:dyDescent="0.25">
      <c r="A74" s="22" t="s">
        <v>211</v>
      </c>
      <c r="B74" s="34" t="str">
        <f>IFERROR(INDEX(Лист2!$C:$C,MATCH($A74,Лист2!$B:$B,0)),"Нет в списке")</f>
        <v>RC0603JR-07300KL @ RES 0603 300K 5%</v>
      </c>
      <c r="C74" s="29">
        <f>IFERROR(INDEX(Лист2!$D:$D,MATCH($A74,Лист2!$B:$B,0)),"Нет в списке")</f>
        <v>9.0000000000000008E-4</v>
      </c>
      <c r="D74" s="30" t="str">
        <f>IFERROR(INDEX(Лист2!$E:$E,MATCH($A74,Лист2!$B:$B,0)),"Нет в списке")</f>
        <v>на складе</v>
      </c>
    </row>
    <row r="75" spans="1:4" ht="16.5" x14ac:dyDescent="0.25">
      <c r="A75" s="22" t="s">
        <v>212</v>
      </c>
      <c r="B75" s="34" t="str">
        <f>IFERROR(INDEX(Лист2!$C:$C,MATCH($A75,Лист2!$B:$B,0)),"Нет в списке")</f>
        <v>CR-03JL7---33R @ RES 0603 33R 5%</v>
      </c>
      <c r="C75" s="29">
        <f>IFERROR(INDEX(Лист2!$D:$D,MATCH($A75,Лист2!$B:$B,0)),"Нет в списке")</f>
        <v>1.1000000000000001E-3</v>
      </c>
      <c r="D75" s="30" t="str">
        <f>IFERROR(INDEX(Лист2!$E:$E,MATCH($A75,Лист2!$B:$B,0)),"Нет в списке")</f>
        <v>на складе</v>
      </c>
    </row>
    <row r="76" spans="1:4" ht="16.5" x14ac:dyDescent="0.25">
      <c r="A76" s="22" t="s">
        <v>213</v>
      </c>
      <c r="B76" s="34" t="str">
        <f>IFERROR(INDEX(Лист2!$C:$C,MATCH($A76,Лист2!$B:$B,0)),"Нет в списке")</f>
        <v>CR-03JL7---51K @ RES 0603 51K 5%</v>
      </c>
      <c r="C76" s="29">
        <f>IFERROR(INDEX(Лист2!$D:$D,MATCH($A76,Лист2!$B:$B,0)),"Нет в списке")</f>
        <v>6.9999999999999988E-4</v>
      </c>
      <c r="D76" s="30" t="str">
        <f>IFERROR(INDEX(Лист2!$E:$E,MATCH($A76,Лист2!$B:$B,0)),"Нет в списке")</f>
        <v>на складе</v>
      </c>
    </row>
    <row r="77" spans="1:4" ht="16.5" x14ac:dyDescent="0.25">
      <c r="A77" s="22" t="s">
        <v>214</v>
      </c>
      <c r="B77" s="34" t="str">
        <f>IFERROR(INDEX(Лист2!$C:$C,MATCH($A77,Лист2!$B:$B,0)),"Нет в списке")</f>
        <v>CR-03JL7---56R @ RES 0603 56R 5%</v>
      </c>
      <c r="C77" s="29">
        <f>IFERROR(INDEX(Лист2!$D:$D,MATCH($A77,Лист2!$B:$B,0)),"Нет в списке")</f>
        <v>1.1000000000000001E-3</v>
      </c>
      <c r="D77" s="30" t="str">
        <f>IFERROR(INDEX(Лист2!$E:$E,MATCH($A77,Лист2!$B:$B,0)),"Нет в списке")</f>
        <v>на складе</v>
      </c>
    </row>
    <row r="78" spans="1:4" ht="16.5" x14ac:dyDescent="0.25">
      <c r="A78" s="22" t="s">
        <v>215</v>
      </c>
      <c r="B78" s="34" t="str">
        <f>IFERROR(INDEX(Лист2!$C:$C,MATCH($A78,Лист2!$B:$B,0)),"Нет в списке")</f>
        <v>CR-03JL7---5K1 @ RES 0603 5K1 5%</v>
      </c>
      <c r="C78" s="29">
        <f>IFERROR(INDEX(Лист2!$D:$D,MATCH($A78,Лист2!$B:$B,0)),"Нет в списке")</f>
        <v>8.0000000000000004E-4</v>
      </c>
      <c r="D78" s="30" t="str">
        <f>IFERROR(INDEX(Лист2!$E:$E,MATCH($A78,Лист2!$B:$B,0)),"Нет в списке")</f>
        <v>на складе</v>
      </c>
    </row>
    <row r="79" spans="1:4" ht="16.5" x14ac:dyDescent="0.25">
      <c r="A79" s="22" t="s">
        <v>216</v>
      </c>
      <c r="B79" s="34" t="str">
        <f>IFERROR(INDEX(Лист2!$C:$C,MATCH($A79,Лист2!$B:$B,0)),"Нет в списке")</f>
        <v>RC0603JR-075R1L @ RES 0603 5R1 5%</v>
      </c>
      <c r="C79" s="29">
        <f>IFERROR(INDEX(Лист2!$D:$D,MATCH($A79,Лист2!$B:$B,0)),"Нет в списке")</f>
        <v>1.2999999999999999E-3</v>
      </c>
      <c r="D79" s="30" t="str">
        <f>IFERROR(INDEX(Лист2!$E:$E,MATCH($A79,Лист2!$B:$B,0)),"Нет в списке")</f>
        <v>на складе</v>
      </c>
    </row>
    <row r="80" spans="1:4" ht="16.5" x14ac:dyDescent="0.25">
      <c r="A80" s="22" t="s">
        <v>217</v>
      </c>
      <c r="B80" s="34" t="str">
        <f>IFERROR(INDEX(Лист2!$C:$C,MATCH($A80,Лист2!$B:$B,0)),"Нет в списке")</f>
        <v>CR-03JL7--620R @ RES 0603 620R 5%</v>
      </c>
      <c r="C80" s="29">
        <f>IFERROR(INDEX(Лист2!$D:$D,MATCH($A80,Лист2!$B:$B,0)),"Нет в списке")</f>
        <v>1.1000000000000001E-3</v>
      </c>
      <c r="D80" s="30" t="str">
        <f>IFERROR(INDEX(Лист2!$E:$E,MATCH($A80,Лист2!$B:$B,0)),"Нет в списке")</f>
        <v>на складе</v>
      </c>
    </row>
    <row r="81" spans="1:4" ht="16.5" x14ac:dyDescent="0.25">
      <c r="A81" s="22" t="s">
        <v>218</v>
      </c>
      <c r="B81" s="34" t="str">
        <f>IFERROR(INDEX(Лист2!$C:$C,MATCH($A81,Лист2!$B:$B,0)),"Нет в списке")</f>
        <v>RC0603JR-0762RL @ RES 0603 62R 5%</v>
      </c>
      <c r="C81" s="29">
        <f>IFERROR(INDEX(Лист2!$D:$D,MATCH($A81,Лист2!$B:$B,0)),"Нет в списке")</f>
        <v>6.9999999999999988E-4</v>
      </c>
      <c r="D81" s="30" t="str">
        <f>IFERROR(INDEX(Лист2!$E:$E,MATCH($A81,Лист2!$B:$B,0)),"Нет в списке")</f>
        <v>на складе</v>
      </c>
    </row>
    <row r="82" spans="1:4" ht="16.5" x14ac:dyDescent="0.25">
      <c r="A82" s="22" t="s">
        <v>219</v>
      </c>
      <c r="B82" s="34" t="str">
        <f>IFERROR(INDEX(Лист2!$C:$C,MATCH($A82,Лист2!$B:$B,0)),"Нет в списке")</f>
        <v>CR-03JL7--820R @ RES 0603 820R 5%</v>
      </c>
      <c r="C82" s="29">
        <f>IFERROR(INDEX(Лист2!$D:$D,MATCH($A82,Лист2!$B:$B,0)),"Нет в списке")</f>
        <v>8.0000000000000004E-4</v>
      </c>
      <c r="D82" s="30" t="str">
        <f>IFERROR(INDEX(Лист2!$E:$E,MATCH($A82,Лист2!$B:$B,0)),"Нет в списке")</f>
        <v>на складе</v>
      </c>
    </row>
    <row r="83" spans="1:4" ht="16.5" x14ac:dyDescent="0.25">
      <c r="A83" s="22" t="s">
        <v>220</v>
      </c>
      <c r="B83" s="34" t="str">
        <f>IFERROR(INDEX(Лист2!$C:$C,MATCH($A83,Лист2!$B:$B,0)),"Нет в списке")</f>
        <v>RC0805FR-0710KL @ RES 0805 10K 1%</v>
      </c>
      <c r="C83" s="29">
        <f>IFERROR(INDEX(Лист2!$D:$D,MATCH($A83,Лист2!$B:$B,0)),"Нет в списке")</f>
        <v>2.2000000000000001E-3</v>
      </c>
      <c r="D83" s="30" t="str">
        <f>IFERROR(INDEX(Лист2!$E:$E,MATCH($A83,Лист2!$B:$B,0)),"Нет в списке")</f>
        <v>на складе</v>
      </c>
    </row>
    <row r="84" spans="1:4" ht="16.5" x14ac:dyDescent="0.25">
      <c r="A84" s="22" t="s">
        <v>221</v>
      </c>
      <c r="B84" s="34" t="str">
        <f>IFERROR(INDEX(Лист2!$C:$C,MATCH($A84,Лист2!$B:$B,0)),"Нет в списке")</f>
        <v>RC0805FR-07121RL @ RES 0805 121R 1%</v>
      </c>
      <c r="C84" s="29">
        <f>IFERROR(INDEX(Лист2!$D:$D,MATCH($A84,Лист2!$B:$B,0)),"Нет в списке")</f>
        <v>3.9600000000000003E-2</v>
      </c>
      <c r="D84" s="30" t="str">
        <f>IFERROR(INDEX(Лист2!$E:$E,MATCH($A84,Лист2!$B:$B,0)),"Нет в списке")</f>
        <v>11 рабочих дней</v>
      </c>
    </row>
    <row r="85" spans="1:4" ht="16.5" x14ac:dyDescent="0.25">
      <c r="A85" s="22" t="s">
        <v>222</v>
      </c>
      <c r="B85" s="34" t="str">
        <f>IFERROR(INDEX(Лист2!$C:$C,MATCH($A85,Лист2!$B:$B,0)),"Нет в списке")</f>
        <v>RC0805FR-0718RL @ RES 0805 18R 1%</v>
      </c>
      <c r="C85" s="29">
        <f>IFERROR(INDEX(Лист2!$D:$D,MATCH($A85,Лист2!$B:$B,0)),"Нет в списке")</f>
        <v>2.5999999999999999E-3</v>
      </c>
      <c r="D85" s="30" t="str">
        <f>IFERROR(INDEX(Лист2!$E:$E,MATCH($A85,Лист2!$B:$B,0)),"Нет в списке")</f>
        <v>на складе</v>
      </c>
    </row>
    <row r="86" spans="1:4" ht="16.5" x14ac:dyDescent="0.25">
      <c r="A86" s="22" t="s">
        <v>223</v>
      </c>
      <c r="B86" s="34" t="str">
        <f>IFERROR(INDEX(Лист2!$C:$C,MATCH($A86,Лист2!$B:$B,0)),"Нет в списке")</f>
        <v>CR-05FL7---1K8 @ RES 0805 1K8 1%</v>
      </c>
      <c r="C86" s="29">
        <f>IFERROR(INDEX(Лист2!$D:$D,MATCH($A86,Лист2!$B:$B,0)),"Нет в списке")</f>
        <v>1.1999999999999999E-3</v>
      </c>
      <c r="D86" s="30" t="str">
        <f>IFERROR(INDEX(Лист2!$E:$E,MATCH($A86,Лист2!$B:$B,0)),"Нет в списке")</f>
        <v>на складе</v>
      </c>
    </row>
    <row r="87" spans="1:4" ht="16.5" x14ac:dyDescent="0.25">
      <c r="A87" s="22" t="s">
        <v>224</v>
      </c>
      <c r="B87" s="34" t="str">
        <f>IFERROR(INDEX(Лист2!$C:$C,MATCH($A87,Лист2!$B:$B,0)),"Нет в списке")</f>
        <v>RC0805FR-072KL @ RES 0805 2K 1%</v>
      </c>
      <c r="C87" s="29">
        <f>IFERROR(INDEX(Лист2!$D:$D,MATCH($A87,Лист2!$B:$B,0)),"Нет в списке")</f>
        <v>2.2000000000000001E-3</v>
      </c>
      <c r="D87" s="30" t="str">
        <f>IFERROR(INDEX(Лист2!$E:$E,MATCH($A87,Лист2!$B:$B,0)),"Нет в списке")</f>
        <v>на складе</v>
      </c>
    </row>
    <row r="88" spans="1:4" ht="16.5" x14ac:dyDescent="0.25">
      <c r="A88" s="22" t="s">
        <v>225</v>
      </c>
      <c r="B88" s="34" t="str">
        <f>IFERROR(INDEX(Лист2!$C:$C,MATCH($A88,Лист2!$B:$B,0)),"Нет в списке")</f>
        <v>CR-05JL7----0R @ RES 0805 0R 5%</v>
      </c>
      <c r="C88" s="29">
        <f>IFERROR(INDEX(Лист2!$D:$D,MATCH($A88,Лист2!$B:$B,0)),"Нет в списке")</f>
        <v>1.1000000000000001E-3</v>
      </c>
      <c r="D88" s="30" t="str">
        <f>IFERROR(INDEX(Лист2!$E:$E,MATCH($A88,Лист2!$B:$B,0)),"Нет в списке")</f>
        <v>на складе</v>
      </c>
    </row>
    <row r="89" spans="1:4" ht="16.5" x14ac:dyDescent="0.25">
      <c r="A89" s="22" t="s">
        <v>226</v>
      </c>
      <c r="B89" s="34" t="str">
        <f>IFERROR(INDEX(Лист2!$C:$C,MATCH($A89,Лист2!$B:$B,0)),"Нет в списке")</f>
        <v>CR-05JL7----1K @ RES 0805 1K 5%</v>
      </c>
      <c r="C89" s="29">
        <f>IFERROR(INDEX(Лист2!$D:$D,MATCH($A89,Лист2!$B:$B,0)),"Нет в списке")</f>
        <v>1.4000000000000002E-3</v>
      </c>
      <c r="D89" s="30" t="str">
        <f>IFERROR(INDEX(Лист2!$E:$E,MATCH($A89,Лист2!$B:$B,0)),"Нет в списке")</f>
        <v>на складе</v>
      </c>
    </row>
    <row r="90" spans="1:4" ht="16.5" x14ac:dyDescent="0.25">
      <c r="A90" s="22" t="s">
        <v>227</v>
      </c>
      <c r="B90" s="34" t="str">
        <f>IFERROR(INDEX(Лист2!$C:$C,MATCH($A90,Лист2!$B:$B,0)),"Нет в списке")</f>
        <v>CR0805-JW-302ELF @ RES 0805 3K 5%</v>
      </c>
      <c r="C90" s="29">
        <f>IFERROR(INDEX(Лист2!$D:$D,MATCH($A90,Лист2!$B:$B,0)),"Нет в списке")</f>
        <v>1.6000000000000001E-3</v>
      </c>
      <c r="D90" s="30" t="str">
        <f>IFERROR(INDEX(Лист2!$E:$E,MATCH($A90,Лист2!$B:$B,0)),"Нет в списке")</f>
        <v>на складе</v>
      </c>
    </row>
    <row r="91" spans="1:4" ht="16.5" x14ac:dyDescent="0.25">
      <c r="A91" s="22" t="s">
        <v>228</v>
      </c>
      <c r="B91" s="34" t="str">
        <f>IFERROR(INDEX(Лист2!$C:$C,MATCH($A91,Лист2!$B:$B,0)),"Нет в списке")</f>
        <v>CR0805-JW-471ELF @ RES 0805 470R 5%</v>
      </c>
      <c r="C91" s="29">
        <f>IFERROR(INDEX(Лист2!$D:$D,MATCH($A91,Лист2!$B:$B,0)),"Нет в списке")</f>
        <v>1.6000000000000001E-3</v>
      </c>
      <c r="D91" s="30" t="str">
        <f>IFERROR(INDEX(Лист2!$E:$E,MATCH($A91,Лист2!$B:$B,0)),"Нет в списке")</f>
        <v>на складе</v>
      </c>
    </row>
    <row r="92" spans="1:4" ht="16.5" x14ac:dyDescent="0.25">
      <c r="A92" s="22" t="s">
        <v>229</v>
      </c>
      <c r="B92" s="34" t="str">
        <f>IFERROR(INDEX(Лист2!$C:$C,MATCH($A92,Лист2!$B:$B,0)),"Нет в списке")</f>
        <v>RK73H2BTTD10R0D @ RES 1206 10R 0.5%</v>
      </c>
      <c r="C92" s="29">
        <f>IFERROR(INDEX(Лист2!$D:$D,MATCH($A92,Лист2!$B:$B,0)),"Нет в списке")</f>
        <v>0.13950000000000001</v>
      </c>
      <c r="D92" s="30" t="str">
        <f>IFERROR(INDEX(Лист2!$E:$E,MATCH($A92,Лист2!$B:$B,0)),"Нет в списке")</f>
        <v>3 рабочих дня</v>
      </c>
    </row>
    <row r="93" spans="1:4" ht="16.5" x14ac:dyDescent="0.25">
      <c r="A93" s="22" t="s">
        <v>230</v>
      </c>
      <c r="B93" s="34" t="str">
        <f>IFERROR(INDEX(Лист2!$C:$C,MATCH($A93,Лист2!$B:$B,0)),"Нет в списке")</f>
        <v>RC1206JR-07100RL @ RES 1206 100R 5%</v>
      </c>
      <c r="C93" s="29">
        <f>IFERROR(INDEX(Лист2!$D:$D,MATCH($A93,Лист2!$B:$B,0)),"Нет в списке")</f>
        <v>3.4999999999999996E-3</v>
      </c>
      <c r="D93" s="30" t="str">
        <f>IFERROR(INDEX(Лист2!$E:$E,MATCH($A93,Лист2!$B:$B,0)),"Нет в списке")</f>
        <v>на складе</v>
      </c>
    </row>
    <row r="94" spans="1:4" ht="16.5" x14ac:dyDescent="0.25">
      <c r="A94" s="22" t="s">
        <v>231</v>
      </c>
      <c r="B94" s="34" t="str">
        <f>IFERROR(INDEX(Лист2!$C:$C,MATCH($A94,Лист2!$B:$B,0)),"Нет в списке")</f>
        <v>CR-12JL4---3R3 @ RES 2512 3R3 5%</v>
      </c>
      <c r="C94" s="29">
        <f>IFERROR(INDEX(Лист2!$D:$D,MATCH($A94,Лист2!$B:$B,0)),"Нет в списке")</f>
        <v>1.0800000000000001E-2</v>
      </c>
      <c r="D94" s="30" t="str">
        <f>IFERROR(INDEX(Лист2!$E:$E,MATCH($A94,Лист2!$B:$B,0)),"Нет в списке")</f>
        <v>на складе</v>
      </c>
    </row>
    <row r="95" spans="1:4" ht="16.5" x14ac:dyDescent="0.25">
      <c r="A95" s="22" t="s">
        <v>232</v>
      </c>
      <c r="B95" s="34" t="str">
        <f>IFERROR(INDEX(Лист2!$C:$C,MATCH($A95,Лист2!$B:$B,0)),"Нет в списке")</f>
        <v>REF200AU/2K5</v>
      </c>
      <c r="C95" s="29">
        <f>IFERROR(INDEX(Лист2!$D:$D,MATCH($A95,Лист2!$B:$B,0)),"Нет в списке")</f>
        <v>4.9691000000000001</v>
      </c>
      <c r="D95" s="30" t="str">
        <f>IFERROR(INDEX(Лист2!$E:$E,MATCH($A95,Лист2!$B:$B,0)),"Нет в списке")</f>
        <v>3 рабочих дня</v>
      </c>
    </row>
    <row r="96" spans="1:4" ht="16.5" x14ac:dyDescent="0.25">
      <c r="A96" s="22" t="s">
        <v>233</v>
      </c>
      <c r="B96" s="34" t="str">
        <f>IFERROR(INDEX(Лист2!$C:$C,MATCH($A96,Лист2!$B:$B,0)),"Нет в списке")</f>
        <v>REF3430IDBVR</v>
      </c>
      <c r="C96" s="29">
        <f>IFERROR(INDEX(Лист2!$D:$D,MATCH($A96,Лист2!$B:$B,0)),"Нет в списке")</f>
        <v>2.9756999999999998</v>
      </c>
      <c r="D96" s="30" t="str">
        <f>IFERROR(INDEX(Лист2!$E:$E,MATCH($A96,Лист2!$B:$B,0)),"Нет в списке")</f>
        <v>11 рабочих дней</v>
      </c>
    </row>
    <row r="97" spans="1:4" ht="16.5" x14ac:dyDescent="0.25">
      <c r="A97" s="22" t="s">
        <v>234</v>
      </c>
      <c r="B97" s="34" t="str">
        <f>IFERROR(INDEX(Лист2!$C:$C,MATCH($A97,Лист2!$B:$B,0)),"Нет в списке")</f>
        <v>PHP02512E10R0BST5</v>
      </c>
      <c r="C97" s="29">
        <f>IFERROR(INDEX(Лист2!$D:$D,MATCH($A97,Лист2!$B:$B,0)),"Нет в списке")</f>
        <v>7.1545000000000005</v>
      </c>
      <c r="D97" s="30" t="str">
        <f>IFERROR(INDEX(Лист2!$E:$E,MATCH($A97,Лист2!$B:$B,0)),"Нет в списке")</f>
        <v>9-10 недель</v>
      </c>
    </row>
    <row r="98" spans="1:4" ht="16.5" x14ac:dyDescent="0.25">
      <c r="A98" s="22" t="s">
        <v>235</v>
      </c>
      <c r="B98" s="34" t="str">
        <f>IFERROR(INDEX(Лист2!$C:$C,MATCH($A98,Лист2!$B:$B,0)),"Нет в списке")</f>
        <v>RL0805JR-070R33L @ RES 0805 R33 5%</v>
      </c>
      <c r="C98" s="29">
        <f>IFERROR(INDEX(Лист2!$D:$D,MATCH($A98,Лист2!$B:$B,0)),"Нет в списке")</f>
        <v>4.5999999999999999E-3</v>
      </c>
      <c r="D98" s="30" t="str">
        <f>IFERROR(INDEX(Лист2!$E:$E,MATCH($A98,Лист2!$B:$B,0)),"Нет в списке")</f>
        <v>на складе</v>
      </c>
    </row>
    <row r="99" spans="1:4" ht="16.5" x14ac:dyDescent="0.25">
      <c r="A99" s="22" t="s">
        <v>236</v>
      </c>
      <c r="B99" s="34" t="str">
        <f>IFERROR(INDEX(Лист2!$C:$C,MATCH($A99,Лист2!$B:$B,0)),"Нет в списке")</f>
        <v>RT0805DRE0715KL</v>
      </c>
      <c r="C99" s="29">
        <f>IFERROR(INDEX(Лист2!$D:$D,MATCH($A99,Лист2!$B:$B,0)),"Нет в списке")</f>
        <v>3.2000000000000001E-2</v>
      </c>
      <c r="D99" s="30" t="str">
        <f>IFERROR(INDEX(Лист2!$E:$E,MATCH($A99,Лист2!$B:$B,0)),"Нет в списке")</f>
        <v>на складе</v>
      </c>
    </row>
    <row r="100" spans="1:4" ht="16.5" x14ac:dyDescent="0.25">
      <c r="A100" s="22" t="s">
        <v>237</v>
      </c>
      <c r="B100" s="34" t="str">
        <f>IFERROR(INDEX(Лист2!$C:$C,MATCH($A100,Лист2!$B:$B,0)),"Нет в списке")</f>
        <v>RT0805FRE0710KL</v>
      </c>
      <c r="C100" s="29">
        <f>IFERROR(INDEX(Лист2!$D:$D,MATCH($A100,Лист2!$B:$B,0)),"Нет в списке")</f>
        <v>9.3999999999999986E-3</v>
      </c>
      <c r="D100" s="30" t="str">
        <f>IFERROR(INDEX(Лист2!$E:$E,MATCH($A100,Лист2!$B:$B,0)),"Нет в списке")</f>
        <v>на складе</v>
      </c>
    </row>
    <row r="101" spans="1:4" ht="16.5" x14ac:dyDescent="0.25">
      <c r="A101" s="22" t="s">
        <v>238</v>
      </c>
      <c r="B101" s="34" t="str">
        <f>IFERROR(INDEX(Лист2!$C:$C,MATCH($A101,Лист2!$B:$B,0)),"Нет в списке")</f>
        <v>RT0805FRE071KL</v>
      </c>
      <c r="C101" s="29">
        <f>IFERROR(INDEX(Лист2!$D:$D,MATCH($A101,Лист2!$B:$B,0)),"Нет в списке")</f>
        <v>2.3200000000000002E-2</v>
      </c>
      <c r="D101" s="30" t="str">
        <f>IFERROR(INDEX(Лист2!$E:$E,MATCH($A101,Лист2!$B:$B,0)),"Нет в списке")</f>
        <v>3 рабочих дня</v>
      </c>
    </row>
    <row r="102" spans="1:4" ht="16.5" x14ac:dyDescent="0.25">
      <c r="A102" s="22" t="s">
        <v>239</v>
      </c>
      <c r="B102" s="34" t="str">
        <f>IFERROR(INDEX(Лист2!$C:$C,MATCH($A102,Лист2!$B:$B,0)),"Нет в списке")</f>
        <v>RT0805FRE0720KL</v>
      </c>
      <c r="C102" s="29">
        <f>IFERROR(INDEX(Лист2!$D:$D,MATCH($A102,Лист2!$B:$B,0)),"Нет в списке")</f>
        <v>1.9900000000000001E-2</v>
      </c>
      <c r="D102" s="30" t="str">
        <f>IFERROR(INDEX(Лист2!$E:$E,MATCH($A102,Лист2!$B:$B,0)),"Нет в списке")</f>
        <v>11 рабочих дней</v>
      </c>
    </row>
    <row r="103" spans="1:4" ht="16.5" x14ac:dyDescent="0.25">
      <c r="A103" s="22" t="s">
        <v>240</v>
      </c>
      <c r="B103" s="34" t="str">
        <f>IFERROR(INDEX(Лист2!$C:$C,MATCH($A103,Лист2!$B:$B,0)),"Нет в списке")</f>
        <v>RT0805FRE073K32L</v>
      </c>
      <c r="C103" s="29">
        <f>IFERROR(INDEX(Лист2!$D:$D,MATCH($A103,Лист2!$B:$B,0)),"Нет в списке")</f>
        <v>2.8499999999999998E-2</v>
      </c>
      <c r="D103" s="30" t="str">
        <f>IFERROR(INDEX(Лист2!$E:$E,MATCH($A103,Лист2!$B:$B,0)),"Нет в списке")</f>
        <v>11 рабочих дней</v>
      </c>
    </row>
    <row r="104" spans="1:4" ht="16.5" x14ac:dyDescent="0.25">
      <c r="A104" s="22" t="s">
        <v>241</v>
      </c>
      <c r="B104" s="34" t="str">
        <f>IFERROR(INDEX(Лист2!$C:$C,MATCH($A104,Лист2!$B:$B,0)),"Нет в списке")</f>
        <v>A6S2102H</v>
      </c>
      <c r="C104" s="29">
        <f>IFERROR(INDEX(Лист2!$D:$D,MATCH($A104,Лист2!$B:$B,0)),"Нет в списке")</f>
        <v>1.1259000000000001</v>
      </c>
      <c r="D104" s="30" t="str">
        <f>IFERROR(INDEX(Лист2!$E:$E,MATCH($A104,Лист2!$B:$B,0)),"Нет в списке")</f>
        <v>3 рабочих дня</v>
      </c>
    </row>
    <row r="105" spans="1:4" ht="16.5" x14ac:dyDescent="0.25">
      <c r="A105" s="22" t="s">
        <v>242</v>
      </c>
      <c r="B105" s="34" t="str">
        <f>IFERROR(INDEX(Лист2!$C:$C,MATCH($A105,Лист2!$B:$B,0)),"Нет в списке")</f>
        <v>A6SN3102P</v>
      </c>
      <c r="C105" s="29">
        <f>IFERROR(INDEX(Лист2!$D:$D,MATCH($A105,Лист2!$B:$B,0)),"Нет в списке")</f>
        <v>0.72960000000000003</v>
      </c>
      <c r="D105" s="30" t="str">
        <f>IFERROR(INDEX(Лист2!$E:$E,MATCH($A105,Лист2!$B:$B,0)),"Нет в списке")</f>
        <v>10 рабочих дней</v>
      </c>
    </row>
    <row r="106" spans="1:4" ht="16.5" x14ac:dyDescent="0.25">
      <c r="A106" s="22" t="s">
        <v>243</v>
      </c>
      <c r="B106" s="34" t="str">
        <f>IFERROR(INDEX(Лист2!$C:$C,MATCH($A106,Лист2!$B:$B,0)),"Нет в списке")</f>
        <v>SF-0603S600M-2</v>
      </c>
      <c r="C106" s="29">
        <f>IFERROR(INDEX(Лист2!$D:$D,MATCH($A106,Лист2!$B:$B,0)),"Нет в списке")</f>
        <v>1.1124000000000001</v>
      </c>
      <c r="D106" s="30" t="str">
        <f>IFERROR(INDEX(Лист2!$E:$E,MATCH($A106,Лист2!$B:$B,0)),"Нет в списке")</f>
        <v>11 рабочих дней</v>
      </c>
    </row>
    <row r="107" spans="1:4" ht="16.5" x14ac:dyDescent="0.25">
      <c r="A107" s="22" t="s">
        <v>244</v>
      </c>
      <c r="B107" s="34" t="str">
        <f>IFERROR(INDEX(Лист2!$C:$C,MATCH($A107,Лист2!$B:$B,0)),"Нет в списке")</f>
        <v>SMBJ15CA</v>
      </c>
      <c r="C107" s="29">
        <f>IFERROR(INDEX(Лист2!$D:$D,MATCH($A107,Лист2!$B:$B,0)),"Нет в списке")</f>
        <v>7.3999999999999996E-2</v>
      </c>
      <c r="D107" s="30" t="str">
        <f>IFERROR(INDEX(Лист2!$E:$E,MATCH($A107,Лист2!$B:$B,0)),"Нет в списке")</f>
        <v>на складе</v>
      </c>
    </row>
    <row r="108" spans="1:4" ht="16.5" x14ac:dyDescent="0.25">
      <c r="A108" s="22" t="s">
        <v>245</v>
      </c>
      <c r="B108" s="34" t="str">
        <f>IFERROR(INDEX(Лист2!$C:$C,MATCH($A108,Лист2!$B:$B,0)),"Нет в списке")</f>
        <v>SNT-100-BK-G</v>
      </c>
      <c r="C108" s="29">
        <f>IFERROR(INDEX(Лист2!$D:$D,MATCH($A108,Лист2!$B:$B,0)),"Нет в списке")</f>
        <v>0.29949999999999999</v>
      </c>
      <c r="D108" s="30" t="str">
        <f>IFERROR(INDEX(Лист2!$E:$E,MATCH($A108,Лист2!$B:$B,0)),"Нет в списке")</f>
        <v>4 рабочих дня</v>
      </c>
    </row>
    <row r="109" spans="1:4" ht="16.5" x14ac:dyDescent="0.25">
      <c r="A109" s="22" t="s">
        <v>246</v>
      </c>
      <c r="B109" s="34" t="str">
        <f>IFERROR(INDEX(Лист2!$C:$C,MATCH($A109,Лист2!$B:$B,0)),"Нет в списке")</f>
        <v>CRCW08055R10JNEA @ RES 0805 5R1 5%</v>
      </c>
      <c r="C109" s="29">
        <f>IFERROR(INDEX(Лист2!$D:$D,MATCH($A109,Лист2!$B:$B,0)),"Нет в списке")</f>
        <v>5.3400000000000003E-2</v>
      </c>
      <c r="D109" s="30" t="str">
        <f>IFERROR(INDEX(Лист2!$E:$E,MATCH($A109,Лист2!$B:$B,0)),"Нет в списке")</f>
        <v>11 рабочих дней</v>
      </c>
    </row>
    <row r="110" spans="1:4" ht="16.5" x14ac:dyDescent="0.25">
      <c r="A110" s="22" t="s">
        <v>247</v>
      </c>
      <c r="B110" s="34" t="str">
        <f>IFERROR(INDEX(Лист2!$C:$C,MATCH($A110,Лист2!$B:$B,0)),"Нет в списке")</f>
        <v>TLP292[BL.E[T</v>
      </c>
      <c r="C110" s="29">
        <f>IFERROR(INDEX(Лист2!$D:$D,MATCH($A110,Лист2!$B:$B,0)),"Нет в списке")</f>
        <v>1.6255999999999999</v>
      </c>
      <c r="D110" s="30" t="str">
        <f>IFERROR(INDEX(Лист2!$E:$E,MATCH($A110,Лист2!$B:$B,0)),"Нет в списке")</f>
        <v>3 недели</v>
      </c>
    </row>
    <row r="111" spans="1:4" ht="16.5" x14ac:dyDescent="0.25">
      <c r="A111" s="22" t="s">
        <v>248</v>
      </c>
      <c r="B111" s="34" t="str">
        <f>IFERROR(INDEX(Лист2!$C:$C,MATCH($A111,Лист2!$B:$B,0)),"Нет в списке")</f>
        <v>TMS320F28379SPTPT</v>
      </c>
      <c r="C111" s="29">
        <f>IFERROR(INDEX(Лист2!$D:$D,MATCH($A111,Лист2!$B:$B,0)),"Нет в списке")</f>
        <v>21.827100000000002</v>
      </c>
      <c r="D111" s="30" t="str">
        <f>IFERROR(INDEX(Лист2!$E:$E,MATCH($A111,Лист2!$B:$B,0)),"Нет в списке")</f>
        <v>6 рабочих дней</v>
      </c>
    </row>
    <row r="112" spans="1:4" ht="16.5" x14ac:dyDescent="0.25">
      <c r="A112" s="22" t="s">
        <v>249</v>
      </c>
      <c r="B112" s="34" t="str">
        <f>IFERROR(INDEX(Лист2!$C:$C,MATCH($A112,Лист2!$B:$B,0)),"Нет в списке")</f>
        <v>TSSE65R-J</v>
      </c>
      <c r="C112" s="29">
        <f>IFERROR(INDEX(Лист2!$D:$D,MATCH($A112,Лист2!$B:$B,0)),"Нет в списке")</f>
        <v>1.2312000000000001</v>
      </c>
      <c r="D112" s="30" t="str">
        <f>IFERROR(INDEX(Лист2!$E:$E,MATCH($A112,Лист2!$B:$B,0)),"Нет в списке")</f>
        <v>3 рабочих дня</v>
      </c>
    </row>
    <row r="113" spans="1:4" ht="16.5" x14ac:dyDescent="0.25">
      <c r="A113" s="22" t="s">
        <v>250</v>
      </c>
      <c r="B113" s="34" t="str">
        <f>IFERROR(INDEX(Лист2!$C:$C,MATCH($A113,Лист2!$B:$B,0)),"Нет в списке")</f>
        <v>TSW-102-07-G-S</v>
      </c>
      <c r="C113" s="29">
        <f>IFERROR(INDEX(Лист2!$D:$D,MATCH($A113,Лист2!$B:$B,0)),"Нет в списке")</f>
        <v>0.28149999999999997</v>
      </c>
      <c r="D113" s="30" t="str">
        <f>IFERROR(INDEX(Лист2!$E:$E,MATCH($A113,Лист2!$B:$B,0)),"Нет в списке")</f>
        <v>3 рабочих дня</v>
      </c>
    </row>
    <row r="114" spans="1:4" ht="16.5" x14ac:dyDescent="0.25">
      <c r="A114" s="22" t="s">
        <v>251</v>
      </c>
      <c r="B114" s="34" t="str">
        <f>IFERROR(INDEX(Лист2!$C:$C,MATCH($A114,Лист2!$B:$B,0)),"Нет в списке")</f>
        <v>67996-114HLF</v>
      </c>
      <c r="C114" s="29">
        <f>IFERROR(INDEX(Лист2!$D:$D,MATCH($A114,Лист2!$B:$B,0)),"Нет в списке")</f>
        <v>1.1314</v>
      </c>
      <c r="D114" s="30" t="str">
        <f>IFERROR(INDEX(Лист2!$E:$E,MATCH($A114,Лист2!$B:$B,0)),"Нет в списке")</f>
        <v>3-4 недели</v>
      </c>
    </row>
    <row r="115" spans="1:4" ht="17.25" thickBot="1" x14ac:dyDescent="0.3">
      <c r="A115" s="23" t="s">
        <v>252</v>
      </c>
      <c r="B115" s="35" t="str">
        <f>IFERROR(INDEX(Лист2!$C:$C,MATCH($A115,Лист2!$B:$B,0)),"Нет в списке")</f>
        <v>YC164-JR-0710KL</v>
      </c>
      <c r="C115" s="31">
        <f>IFERROR(INDEX(Лист2!$D:$D,MATCH($A115,Лист2!$B:$B,0)),"Нет в списке")</f>
        <v>6.7000000000000002E-3</v>
      </c>
      <c r="D115" s="32" t="str">
        <f>IFERROR(INDEX(Лист2!$E:$E,MATCH($A115,Лист2!$B:$B,0)),"Нет в списке")</f>
        <v>на складе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F140"/>
  <sheetViews>
    <sheetView workbookViewId="0">
      <selection activeCell="I10" sqref="I10"/>
    </sheetView>
  </sheetViews>
  <sheetFormatPr defaultRowHeight="15" x14ac:dyDescent="0.25"/>
  <cols>
    <col min="1" max="1" width="0.5703125" style="3" customWidth="1"/>
    <col min="2" max="2" width="27.7109375" style="3" customWidth="1"/>
    <col min="3" max="3" width="26.85546875" style="3" customWidth="1"/>
    <col min="4" max="5" width="35.42578125" style="3" bestFit="1" customWidth="1"/>
    <col min="6" max="6" width="0.85546875" style="3" customWidth="1"/>
    <col min="7" max="7" width="6.7109375" style="3" customWidth="1"/>
    <col min="8" max="16384" width="9.140625" style="3"/>
  </cols>
  <sheetData>
    <row r="1" spans="2:6" ht="15.75" x14ac:dyDescent="0.25">
      <c r="B1" s="4"/>
      <c r="C1" s="5"/>
      <c r="D1" s="6"/>
      <c r="E1" s="4"/>
      <c r="F1" s="7"/>
    </row>
    <row r="2" spans="2:6" ht="14.45" customHeight="1" x14ac:dyDescent="0.25">
      <c r="C2" s="8"/>
      <c r="D2" s="9"/>
      <c r="F2" s="10"/>
    </row>
    <row r="3" spans="2:6" ht="14.45" customHeight="1" x14ac:dyDescent="0.25">
      <c r="B3" s="3" t="s">
        <v>129</v>
      </c>
      <c r="C3" s="8" t="s">
        <v>130</v>
      </c>
      <c r="D3" s="8" t="s">
        <v>131</v>
      </c>
      <c r="E3" s="8" t="s">
        <v>132</v>
      </c>
      <c r="F3" s="10"/>
    </row>
    <row r="4" spans="2:6" s="11" customFormat="1" ht="6" customHeight="1" thickBot="1" x14ac:dyDescent="0.3">
      <c r="B4" s="12"/>
      <c r="C4" s="12"/>
      <c r="D4" s="12"/>
      <c r="E4" s="12"/>
      <c r="F4" s="10"/>
    </row>
    <row r="5" spans="2:6" s="11" customFormat="1" ht="40.5" customHeight="1" x14ac:dyDescent="0.25">
      <c r="B5" s="36" t="s">
        <v>133</v>
      </c>
      <c r="C5" s="38" t="s">
        <v>134</v>
      </c>
      <c r="D5" s="13" t="s">
        <v>135</v>
      </c>
      <c r="E5" s="36" t="s">
        <v>136</v>
      </c>
      <c r="F5" s="10"/>
    </row>
    <row r="6" spans="2:6" s="14" customFormat="1" ht="19.5" customHeight="1" thickBot="1" x14ac:dyDescent="0.25">
      <c r="B6" s="37"/>
      <c r="C6" s="39"/>
      <c r="D6" s="15"/>
      <c r="E6" s="37"/>
      <c r="F6" s="16"/>
    </row>
    <row r="7" spans="2:6" ht="33" x14ac:dyDescent="0.25">
      <c r="B7" s="2" t="s">
        <v>137</v>
      </c>
      <c r="C7" s="1" t="s">
        <v>38</v>
      </c>
      <c r="D7" s="26">
        <v>1.4936</v>
      </c>
      <c r="E7" s="2" t="s">
        <v>42</v>
      </c>
      <c r="F7" s="10"/>
    </row>
    <row r="8" spans="2:6" ht="33" x14ac:dyDescent="0.25">
      <c r="B8" s="2" t="s">
        <v>138</v>
      </c>
      <c r="C8" s="1" t="s">
        <v>115</v>
      </c>
      <c r="D8" s="26">
        <v>0.88519999999999999</v>
      </c>
      <c r="E8" s="2" t="s">
        <v>51</v>
      </c>
      <c r="F8" s="10"/>
    </row>
    <row r="9" spans="2:6" ht="33" x14ac:dyDescent="0.25">
      <c r="B9" s="2" t="s">
        <v>139</v>
      </c>
      <c r="C9" s="1" t="s">
        <v>17</v>
      </c>
      <c r="D9" s="26">
        <v>9.0400000000000008E-2</v>
      </c>
      <c r="E9" s="2" t="s">
        <v>43</v>
      </c>
      <c r="F9" s="10"/>
    </row>
    <row r="10" spans="2:6" ht="49.5" x14ac:dyDescent="0.25">
      <c r="B10" s="2" t="s">
        <v>140</v>
      </c>
      <c r="C10" s="1" t="s">
        <v>114</v>
      </c>
      <c r="D10" s="26">
        <v>5.5</v>
      </c>
      <c r="E10" s="2" t="s">
        <v>47</v>
      </c>
      <c r="F10" s="10"/>
    </row>
    <row r="11" spans="2:6" ht="33" x14ac:dyDescent="0.25">
      <c r="B11" s="2" t="s">
        <v>141</v>
      </c>
      <c r="C11" s="1" t="s">
        <v>18</v>
      </c>
      <c r="D11" s="26">
        <v>11.853499999999999</v>
      </c>
      <c r="E11" s="2" t="s">
        <v>44</v>
      </c>
      <c r="F11" s="10"/>
    </row>
    <row r="12" spans="2:6" ht="33" x14ac:dyDescent="0.25">
      <c r="B12" s="2" t="s">
        <v>142</v>
      </c>
      <c r="C12" s="1" t="s">
        <v>19</v>
      </c>
      <c r="D12" s="26">
        <v>2.8195999999999999</v>
      </c>
      <c r="E12" s="2" t="s">
        <v>42</v>
      </c>
      <c r="F12" s="10"/>
    </row>
    <row r="13" spans="2:6" ht="33" x14ac:dyDescent="0.25">
      <c r="B13" s="2" t="s">
        <v>143</v>
      </c>
      <c r="C13" s="1" t="s">
        <v>20</v>
      </c>
      <c r="D13" s="26">
        <v>3.8474000000000004</v>
      </c>
      <c r="E13" s="2" t="s">
        <v>44</v>
      </c>
      <c r="F13" s="10"/>
    </row>
    <row r="14" spans="2:6" ht="33" x14ac:dyDescent="0.25">
      <c r="B14" s="2" t="s">
        <v>144</v>
      </c>
      <c r="C14" s="1" t="s">
        <v>21</v>
      </c>
      <c r="D14" s="26">
        <v>9.5988000000000007</v>
      </c>
      <c r="E14" s="2" t="s">
        <v>40</v>
      </c>
      <c r="F14" s="10"/>
    </row>
    <row r="15" spans="2:6" ht="33" x14ac:dyDescent="0.25">
      <c r="B15" s="2" t="s">
        <v>145</v>
      </c>
      <c r="C15" s="1" t="s">
        <v>116</v>
      </c>
      <c r="D15" s="26">
        <v>0.18340000000000001</v>
      </c>
      <c r="E15" s="2" t="s">
        <v>40</v>
      </c>
      <c r="F15" s="10"/>
    </row>
    <row r="16" spans="2:6" ht="33" x14ac:dyDescent="0.25">
      <c r="B16" s="2" t="s">
        <v>146</v>
      </c>
      <c r="C16" s="1" t="s">
        <v>117</v>
      </c>
      <c r="D16" s="26">
        <v>0.28010000000000002</v>
      </c>
      <c r="E16" s="2" t="s">
        <v>40</v>
      </c>
      <c r="F16" s="10"/>
    </row>
    <row r="17" spans="2:6" ht="33" x14ac:dyDescent="0.25">
      <c r="B17" s="2" t="s">
        <v>147</v>
      </c>
      <c r="C17" s="1" t="s">
        <v>118</v>
      </c>
      <c r="D17" s="26">
        <v>0.23300000000000001</v>
      </c>
      <c r="E17" s="2" t="s">
        <v>42</v>
      </c>
      <c r="F17" s="10"/>
    </row>
    <row r="18" spans="2:6" ht="33" x14ac:dyDescent="0.25">
      <c r="B18" s="2" t="s">
        <v>148</v>
      </c>
      <c r="C18" s="1" t="s">
        <v>119</v>
      </c>
      <c r="D18" s="26">
        <v>0.38829999999999998</v>
      </c>
      <c r="E18" s="2" t="s">
        <v>40</v>
      </c>
      <c r="F18" s="10"/>
    </row>
    <row r="19" spans="2:6" ht="33" x14ac:dyDescent="0.25">
      <c r="B19" s="2" t="s">
        <v>149</v>
      </c>
      <c r="C19" s="1" t="s">
        <v>120</v>
      </c>
      <c r="D19" s="26">
        <v>0.66990000000000005</v>
      </c>
      <c r="E19" s="2" t="s">
        <v>47</v>
      </c>
      <c r="F19" s="10"/>
    </row>
    <row r="20" spans="2:6" ht="33" x14ac:dyDescent="0.25">
      <c r="B20" s="2" t="s">
        <v>150</v>
      </c>
      <c r="C20" s="1" t="s">
        <v>121</v>
      </c>
      <c r="D20" s="26">
        <v>0.35189999999999999</v>
      </c>
      <c r="E20" s="2" t="s">
        <v>40</v>
      </c>
      <c r="F20" s="10"/>
    </row>
    <row r="21" spans="2:6" ht="33" x14ac:dyDescent="0.25">
      <c r="B21" s="2" t="s">
        <v>151</v>
      </c>
      <c r="C21" s="1" t="s">
        <v>122</v>
      </c>
      <c r="D21" s="26">
        <v>1.9934999999999998</v>
      </c>
      <c r="E21" s="2" t="s">
        <v>123</v>
      </c>
      <c r="F21" s="10"/>
    </row>
    <row r="22" spans="2:6" ht="33" x14ac:dyDescent="0.25">
      <c r="B22" s="2" t="s">
        <v>152</v>
      </c>
      <c r="C22" s="1" t="s">
        <v>124</v>
      </c>
      <c r="D22" s="26">
        <v>0.2959</v>
      </c>
      <c r="E22" s="2" t="s">
        <v>40</v>
      </c>
      <c r="F22" s="10"/>
    </row>
    <row r="23" spans="2:6" ht="33" x14ac:dyDescent="0.25">
      <c r="B23" s="2" t="s">
        <v>153</v>
      </c>
      <c r="C23" s="1" t="s">
        <v>125</v>
      </c>
      <c r="D23" s="26">
        <v>0.1258</v>
      </c>
      <c r="E23" s="2" t="s">
        <v>42</v>
      </c>
      <c r="F23" s="10"/>
    </row>
    <row r="24" spans="2:6" ht="33" x14ac:dyDescent="0.25">
      <c r="B24" s="2" t="s">
        <v>154</v>
      </c>
      <c r="C24" s="1" t="s">
        <v>98</v>
      </c>
      <c r="D24" s="26">
        <v>8.0000000000000002E-3</v>
      </c>
      <c r="E24" s="2" t="s">
        <v>42</v>
      </c>
      <c r="F24" s="10"/>
    </row>
    <row r="25" spans="2:6" ht="33" x14ac:dyDescent="0.25">
      <c r="B25" s="2" t="s">
        <v>155</v>
      </c>
      <c r="C25" s="1" t="s">
        <v>102</v>
      </c>
      <c r="D25" s="26">
        <v>3.8600000000000002E-2</v>
      </c>
      <c r="E25" s="2" t="s">
        <v>42</v>
      </c>
      <c r="F25" s="10"/>
    </row>
    <row r="26" spans="2:6" ht="33" x14ac:dyDescent="0.25">
      <c r="B26" s="2" t="s">
        <v>156</v>
      </c>
      <c r="C26" s="1" t="s">
        <v>103</v>
      </c>
      <c r="D26" s="26">
        <v>1.6800000000000002E-2</v>
      </c>
      <c r="E26" s="2" t="s">
        <v>42</v>
      </c>
      <c r="F26" s="10"/>
    </row>
    <row r="27" spans="2:6" ht="16.5" x14ac:dyDescent="0.25">
      <c r="B27" s="2" t="s">
        <v>157</v>
      </c>
      <c r="C27" s="1" t="s">
        <v>112</v>
      </c>
      <c r="D27" s="26">
        <v>1.3900000000000001E-2</v>
      </c>
      <c r="E27" s="2" t="s">
        <v>42</v>
      </c>
      <c r="F27" s="10"/>
    </row>
    <row r="28" spans="2:6" ht="45" x14ac:dyDescent="0.25">
      <c r="B28" s="2" t="s">
        <v>158</v>
      </c>
      <c r="C28" s="1" t="s">
        <v>127</v>
      </c>
      <c r="D28" s="26">
        <v>1.9099999999999999E-2</v>
      </c>
      <c r="E28" s="2" t="s">
        <v>42</v>
      </c>
      <c r="F28" s="10"/>
    </row>
    <row r="29" spans="2:6" ht="49.5" x14ac:dyDescent="0.25">
      <c r="B29" s="2" t="s">
        <v>159</v>
      </c>
      <c r="C29" s="1" t="s">
        <v>16</v>
      </c>
      <c r="D29" s="26">
        <v>0.45710000000000001</v>
      </c>
      <c r="E29" s="2" t="s">
        <v>42</v>
      </c>
      <c r="F29" s="10"/>
    </row>
    <row r="30" spans="2:6" ht="49.5" x14ac:dyDescent="0.25">
      <c r="B30" s="2" t="s">
        <v>160</v>
      </c>
      <c r="C30" s="1" t="s">
        <v>6</v>
      </c>
      <c r="D30" s="26">
        <v>2.2000000000000001E-3</v>
      </c>
      <c r="E30" s="2" t="s">
        <v>42</v>
      </c>
      <c r="F30" s="10"/>
    </row>
    <row r="31" spans="2:6" ht="49.5" x14ac:dyDescent="0.25">
      <c r="B31" s="2" t="s">
        <v>161</v>
      </c>
      <c r="C31" s="1" t="s">
        <v>11</v>
      </c>
      <c r="D31" s="26">
        <v>3.2000000000000002E-3</v>
      </c>
      <c r="E31" s="2" t="s">
        <v>42</v>
      </c>
      <c r="F31" s="10"/>
    </row>
    <row r="32" spans="2:6" ht="49.5" x14ac:dyDescent="0.25">
      <c r="B32" s="2" t="s">
        <v>162</v>
      </c>
      <c r="C32" s="1" t="s">
        <v>8</v>
      </c>
      <c r="D32" s="26">
        <v>5.0000000000000001E-3</v>
      </c>
      <c r="E32" s="2" t="s">
        <v>42</v>
      </c>
      <c r="F32" s="10"/>
    </row>
    <row r="33" spans="2:6" ht="49.5" x14ac:dyDescent="0.25">
      <c r="B33" s="2" t="s">
        <v>163</v>
      </c>
      <c r="C33" s="1" t="s">
        <v>3</v>
      </c>
      <c r="D33" s="26">
        <v>3.4000000000000002E-3</v>
      </c>
      <c r="E33" s="2" t="s">
        <v>42</v>
      </c>
      <c r="F33" s="10"/>
    </row>
    <row r="34" spans="2:6" ht="49.5" x14ac:dyDescent="0.25">
      <c r="B34" s="2" t="s">
        <v>164</v>
      </c>
      <c r="C34" s="1" t="s">
        <v>10</v>
      </c>
      <c r="D34" s="26">
        <v>3.4000000000000002E-3</v>
      </c>
      <c r="E34" s="2" t="s">
        <v>42</v>
      </c>
      <c r="F34" s="10"/>
    </row>
    <row r="35" spans="2:6" ht="49.5" x14ac:dyDescent="0.25">
      <c r="B35" s="2" t="s">
        <v>165</v>
      </c>
      <c r="C35" s="1" t="s">
        <v>2</v>
      </c>
      <c r="D35" s="26">
        <v>3.0999999999999999E-3</v>
      </c>
      <c r="E35" s="2" t="s">
        <v>42</v>
      </c>
      <c r="F35" s="10"/>
    </row>
    <row r="36" spans="2:6" ht="33" x14ac:dyDescent="0.25">
      <c r="B36" s="2" t="s">
        <v>166</v>
      </c>
      <c r="C36" s="1" t="s">
        <v>22</v>
      </c>
      <c r="D36" s="26">
        <v>0.41039999999999999</v>
      </c>
      <c r="E36" s="2" t="s">
        <v>41</v>
      </c>
      <c r="F36" s="10"/>
    </row>
    <row r="37" spans="2:6" ht="33" x14ac:dyDescent="0.25">
      <c r="B37" s="2" t="s">
        <v>167</v>
      </c>
      <c r="C37" s="1" t="s">
        <v>39</v>
      </c>
      <c r="D37" s="26">
        <v>0.5514</v>
      </c>
      <c r="E37" s="2" t="s">
        <v>40</v>
      </c>
      <c r="F37" s="10"/>
    </row>
    <row r="38" spans="2:6" ht="33" x14ac:dyDescent="0.25">
      <c r="B38" s="2" t="s">
        <v>168</v>
      </c>
      <c r="C38" s="1" t="s">
        <v>52</v>
      </c>
      <c r="D38" s="26">
        <v>0.4501</v>
      </c>
      <c r="E38" s="2" t="s">
        <v>42</v>
      </c>
      <c r="F38" s="10"/>
    </row>
    <row r="39" spans="2:6" ht="33" x14ac:dyDescent="0.25">
      <c r="B39" s="2" t="s">
        <v>169</v>
      </c>
      <c r="C39" s="1" t="s">
        <v>53</v>
      </c>
      <c r="D39" s="26">
        <v>1.1545999999999998</v>
      </c>
      <c r="E39" s="2" t="s">
        <v>48</v>
      </c>
      <c r="F39" s="10"/>
    </row>
    <row r="40" spans="2:6" ht="33" x14ac:dyDescent="0.25">
      <c r="B40" s="2" t="s">
        <v>170</v>
      </c>
      <c r="C40" s="1" t="s">
        <v>171</v>
      </c>
      <c r="D40" s="26">
        <v>0</v>
      </c>
      <c r="E40" s="2" t="s">
        <v>172</v>
      </c>
      <c r="F40" s="10"/>
    </row>
    <row r="41" spans="2:6" ht="49.5" x14ac:dyDescent="0.25">
      <c r="B41" s="2" t="s">
        <v>173</v>
      </c>
      <c r="C41" s="1" t="s">
        <v>1</v>
      </c>
      <c r="D41" s="26">
        <v>3.4000000000000002E-3</v>
      </c>
      <c r="E41" s="2" t="s">
        <v>42</v>
      </c>
      <c r="F41" s="10"/>
    </row>
    <row r="42" spans="2:6" ht="49.5" x14ac:dyDescent="0.25">
      <c r="B42" s="2" t="s">
        <v>174</v>
      </c>
      <c r="C42" s="1" t="s">
        <v>4</v>
      </c>
      <c r="D42" s="26">
        <v>7.3000000000000001E-3</v>
      </c>
      <c r="E42" s="2" t="s">
        <v>42</v>
      </c>
      <c r="F42" s="10"/>
    </row>
    <row r="43" spans="2:6" ht="49.5" x14ac:dyDescent="0.25">
      <c r="B43" s="2" t="s">
        <v>175</v>
      </c>
      <c r="C43" s="1" t="s">
        <v>5</v>
      </c>
      <c r="D43" s="26">
        <v>4.7999999999999996E-3</v>
      </c>
      <c r="E43" s="2" t="s">
        <v>42</v>
      </c>
      <c r="F43" s="10"/>
    </row>
    <row r="44" spans="2:6" ht="45" x14ac:dyDescent="0.25">
      <c r="B44" s="2" t="s">
        <v>176</v>
      </c>
      <c r="C44" s="1" t="s">
        <v>7</v>
      </c>
      <c r="D44" s="26">
        <v>3.4999999999999996E-3</v>
      </c>
      <c r="E44" s="2" t="s">
        <v>42</v>
      </c>
      <c r="F44" s="10"/>
    </row>
    <row r="45" spans="2:6" ht="33" x14ac:dyDescent="0.25">
      <c r="B45" s="2" t="s">
        <v>177</v>
      </c>
      <c r="C45" s="1" t="s">
        <v>55</v>
      </c>
      <c r="D45" s="26">
        <v>1.2999999999999999E-3</v>
      </c>
      <c r="E45" s="2" t="s">
        <v>42</v>
      </c>
      <c r="F45" s="10"/>
    </row>
    <row r="46" spans="2:6" ht="33" x14ac:dyDescent="0.25">
      <c r="B46" s="2" t="s">
        <v>178</v>
      </c>
      <c r="C46" s="1" t="s">
        <v>82</v>
      </c>
      <c r="D46" s="26">
        <v>1.9E-3</v>
      </c>
      <c r="E46" s="2" t="s">
        <v>42</v>
      </c>
      <c r="F46" s="10"/>
    </row>
    <row r="47" spans="2:6" ht="33" x14ac:dyDescent="0.25">
      <c r="B47" s="2" t="s">
        <v>179</v>
      </c>
      <c r="C47" s="1" t="s">
        <v>56</v>
      </c>
      <c r="D47" s="26">
        <v>8.0000000000000004E-4</v>
      </c>
      <c r="E47" s="2" t="s">
        <v>42</v>
      </c>
      <c r="F47" s="10"/>
    </row>
    <row r="48" spans="2:6" ht="33" x14ac:dyDescent="0.25">
      <c r="B48" s="2" t="s">
        <v>180</v>
      </c>
      <c r="C48" s="1" t="s">
        <v>87</v>
      </c>
      <c r="D48" s="26">
        <v>1.6000000000000001E-3</v>
      </c>
      <c r="E48" s="2" t="s">
        <v>42</v>
      </c>
      <c r="F48" s="10"/>
    </row>
    <row r="49" spans="2:6" ht="33" x14ac:dyDescent="0.25">
      <c r="B49" s="2" t="s">
        <v>181</v>
      </c>
      <c r="C49" s="1" t="s">
        <v>93</v>
      </c>
      <c r="D49" s="26">
        <v>0.1072</v>
      </c>
      <c r="E49" s="2" t="s">
        <v>42</v>
      </c>
      <c r="F49" s="10"/>
    </row>
    <row r="50" spans="2:6" ht="33" x14ac:dyDescent="0.25">
      <c r="B50" s="2" t="s">
        <v>182</v>
      </c>
      <c r="C50" s="1" t="s">
        <v>128</v>
      </c>
      <c r="D50" s="26">
        <v>0.9012</v>
      </c>
      <c r="E50" s="2" t="s">
        <v>42</v>
      </c>
      <c r="F50" s="10"/>
    </row>
    <row r="51" spans="2:6" ht="33" x14ac:dyDescent="0.25">
      <c r="B51" s="2" t="s">
        <v>183</v>
      </c>
      <c r="C51" s="1" t="s">
        <v>104</v>
      </c>
      <c r="D51" s="26">
        <v>8.9300000000000004E-2</v>
      </c>
      <c r="E51" s="2" t="s">
        <v>42</v>
      </c>
      <c r="F51" s="10"/>
    </row>
    <row r="52" spans="2:6" ht="33" x14ac:dyDescent="0.25">
      <c r="B52" s="2" t="s">
        <v>184</v>
      </c>
      <c r="C52" s="1" t="s">
        <v>23</v>
      </c>
      <c r="D52" s="26">
        <v>0.37440000000000001</v>
      </c>
      <c r="E52" s="2" t="s">
        <v>45</v>
      </c>
      <c r="F52" s="10"/>
    </row>
    <row r="53" spans="2:6" ht="49.5" x14ac:dyDescent="0.25">
      <c r="B53" s="2" t="s">
        <v>185</v>
      </c>
      <c r="C53" s="1" t="s">
        <v>9</v>
      </c>
      <c r="D53" s="26">
        <v>1.2199999999999999E-2</v>
      </c>
      <c r="E53" s="2" t="s">
        <v>42</v>
      </c>
      <c r="F53" s="10"/>
    </row>
    <row r="54" spans="2:6" ht="66" x14ac:dyDescent="0.25">
      <c r="B54" s="2" t="s">
        <v>186</v>
      </c>
      <c r="C54" s="1" t="s">
        <v>12</v>
      </c>
      <c r="D54" s="26">
        <v>1.0699999999999999E-2</v>
      </c>
      <c r="E54" s="2" t="s">
        <v>42</v>
      </c>
      <c r="F54" s="10"/>
    </row>
    <row r="55" spans="2:6" ht="49.5" x14ac:dyDescent="0.25">
      <c r="B55" s="2" t="s">
        <v>187</v>
      </c>
      <c r="C55" s="1" t="s">
        <v>13</v>
      </c>
      <c r="D55" s="26">
        <v>3.7699999999999997E-2</v>
      </c>
      <c r="E55" s="2" t="s">
        <v>42</v>
      </c>
      <c r="F55" s="10"/>
    </row>
    <row r="56" spans="2:6" ht="45" x14ac:dyDescent="0.25">
      <c r="B56" s="2" t="s">
        <v>188</v>
      </c>
      <c r="C56" s="1" t="s">
        <v>15</v>
      </c>
      <c r="D56" s="26">
        <v>0.13220000000000001</v>
      </c>
      <c r="E56" s="2" t="s">
        <v>42</v>
      </c>
      <c r="F56" s="10"/>
    </row>
    <row r="57" spans="2:6" ht="49.5" x14ac:dyDescent="0.25">
      <c r="B57" s="2" t="s">
        <v>189</v>
      </c>
      <c r="C57" s="1" t="s">
        <v>14</v>
      </c>
      <c r="D57" s="26">
        <v>0.12740000000000001</v>
      </c>
      <c r="E57" s="2" t="s">
        <v>42</v>
      </c>
      <c r="F57" s="10"/>
    </row>
    <row r="58" spans="2:6" ht="33" x14ac:dyDescent="0.25">
      <c r="B58" s="2" t="s">
        <v>190</v>
      </c>
      <c r="C58" s="1" t="s">
        <v>113</v>
      </c>
      <c r="D58" s="26">
        <v>7.9600000000000004E-2</v>
      </c>
      <c r="E58" s="2" t="s">
        <v>42</v>
      </c>
      <c r="F58" s="10"/>
    </row>
    <row r="59" spans="2:6" ht="33" x14ac:dyDescent="0.25">
      <c r="B59" s="2" t="s">
        <v>191</v>
      </c>
      <c r="C59" s="1" t="s">
        <v>105</v>
      </c>
      <c r="D59" s="26">
        <v>2.58E-2</v>
      </c>
      <c r="E59" s="2" t="s">
        <v>42</v>
      </c>
      <c r="F59" s="10"/>
    </row>
    <row r="60" spans="2:6" ht="33" x14ac:dyDescent="0.25">
      <c r="B60" s="2" t="s">
        <v>192</v>
      </c>
      <c r="C60" s="1" t="s">
        <v>106</v>
      </c>
      <c r="D60" s="26">
        <v>9.1800000000000007E-2</v>
      </c>
      <c r="E60" s="2" t="s">
        <v>107</v>
      </c>
      <c r="F60" s="10"/>
    </row>
    <row r="61" spans="2:6" ht="33" x14ac:dyDescent="0.25">
      <c r="B61" s="2" t="s">
        <v>193</v>
      </c>
      <c r="C61" s="1" t="s">
        <v>108</v>
      </c>
      <c r="D61" s="26">
        <v>6.7299999999999999E-2</v>
      </c>
      <c r="E61" s="2" t="s">
        <v>42</v>
      </c>
      <c r="F61" s="10"/>
    </row>
    <row r="62" spans="2:6" ht="33" x14ac:dyDescent="0.25">
      <c r="B62" s="2" t="s">
        <v>194</v>
      </c>
      <c r="C62" s="1" t="s">
        <v>109</v>
      </c>
      <c r="D62" s="26">
        <v>8.5900000000000004E-2</v>
      </c>
      <c r="E62" s="2" t="s">
        <v>42</v>
      </c>
      <c r="F62" s="10"/>
    </row>
    <row r="63" spans="2:6" ht="33" x14ac:dyDescent="0.25">
      <c r="B63" s="2" t="s">
        <v>195</v>
      </c>
      <c r="C63" s="1" t="s">
        <v>110</v>
      </c>
      <c r="D63" s="26">
        <v>0.24579999999999999</v>
      </c>
      <c r="E63" s="2" t="s">
        <v>42</v>
      </c>
      <c r="F63" s="10"/>
    </row>
    <row r="64" spans="2:6" ht="49.5" x14ac:dyDescent="0.25">
      <c r="B64" s="2" t="s">
        <v>196</v>
      </c>
      <c r="C64" s="1" t="s">
        <v>24</v>
      </c>
      <c r="D64" s="26">
        <v>1.7838000000000001</v>
      </c>
      <c r="E64" s="2" t="s">
        <v>40</v>
      </c>
      <c r="F64" s="10"/>
    </row>
    <row r="65" spans="2:6" ht="33" x14ac:dyDescent="0.25">
      <c r="B65" s="2" t="s">
        <v>197</v>
      </c>
      <c r="C65" s="1" t="s">
        <v>25</v>
      </c>
      <c r="D65" s="26">
        <v>5.1900000000000002E-2</v>
      </c>
      <c r="E65" s="2" t="s">
        <v>42</v>
      </c>
      <c r="F65" s="10"/>
    </row>
    <row r="66" spans="2:6" ht="49.5" x14ac:dyDescent="0.25">
      <c r="B66" s="2" t="s">
        <v>198</v>
      </c>
      <c r="C66" s="1" t="s">
        <v>26</v>
      </c>
      <c r="D66" s="26">
        <v>3.2000999999999999</v>
      </c>
      <c r="E66" s="2" t="s">
        <v>42</v>
      </c>
      <c r="F66" s="10"/>
    </row>
    <row r="67" spans="2:6" ht="33" x14ac:dyDescent="0.25">
      <c r="B67" s="2" t="s">
        <v>199</v>
      </c>
      <c r="C67" s="1" t="s">
        <v>27</v>
      </c>
      <c r="D67" s="26">
        <v>16.804400000000001</v>
      </c>
      <c r="E67" s="2" t="s">
        <v>46</v>
      </c>
      <c r="F67" s="10"/>
    </row>
    <row r="68" spans="2:6" ht="33" x14ac:dyDescent="0.25">
      <c r="B68" s="2" t="s">
        <v>200</v>
      </c>
      <c r="C68" s="1" t="s">
        <v>28</v>
      </c>
      <c r="D68" s="26">
        <v>3.6621999999999999</v>
      </c>
      <c r="E68" s="2" t="s">
        <v>47</v>
      </c>
      <c r="F68" s="10"/>
    </row>
    <row r="69" spans="2:6" ht="33" x14ac:dyDescent="0.25">
      <c r="B69" s="2" t="s">
        <v>201</v>
      </c>
      <c r="C69" s="1" t="s">
        <v>111</v>
      </c>
      <c r="D69" s="26">
        <v>4.19E-2</v>
      </c>
      <c r="E69" s="2" t="s">
        <v>41</v>
      </c>
      <c r="F69" s="10"/>
    </row>
    <row r="70" spans="2:6" ht="33" x14ac:dyDescent="0.25">
      <c r="B70" s="2" t="s">
        <v>202</v>
      </c>
      <c r="C70" s="1" t="s">
        <v>99</v>
      </c>
      <c r="D70" s="26">
        <v>0.1149</v>
      </c>
      <c r="E70" s="2" t="s">
        <v>100</v>
      </c>
      <c r="F70" s="10"/>
    </row>
    <row r="71" spans="2:6" ht="49.5" x14ac:dyDescent="0.25">
      <c r="B71" s="2" t="s">
        <v>203</v>
      </c>
      <c r="C71" s="1" t="s">
        <v>0</v>
      </c>
      <c r="D71" s="26">
        <v>1.1111</v>
      </c>
      <c r="E71" s="2" t="s">
        <v>41</v>
      </c>
      <c r="F71" s="10"/>
    </row>
    <row r="72" spans="2:6" ht="33" x14ac:dyDescent="0.25">
      <c r="B72" s="2" t="s">
        <v>204</v>
      </c>
      <c r="C72" s="1" t="s">
        <v>33</v>
      </c>
      <c r="D72" s="26">
        <v>3.2978000000000001</v>
      </c>
      <c r="E72" s="2" t="s">
        <v>50</v>
      </c>
      <c r="F72" s="10"/>
    </row>
    <row r="73" spans="2:6" ht="33" x14ac:dyDescent="0.25">
      <c r="B73" s="2" t="s">
        <v>205</v>
      </c>
      <c r="C73" s="1" t="s">
        <v>34</v>
      </c>
      <c r="D73" s="26">
        <v>2.8784999999999998</v>
      </c>
      <c r="E73" s="2" t="s">
        <v>42</v>
      </c>
      <c r="F73" s="10"/>
    </row>
    <row r="74" spans="2:6" ht="33" x14ac:dyDescent="0.25">
      <c r="B74" s="2" t="s">
        <v>206</v>
      </c>
      <c r="C74" s="1" t="s">
        <v>66</v>
      </c>
      <c r="D74" s="26">
        <v>1.2699999999999999E-2</v>
      </c>
      <c r="E74" s="2" t="s">
        <v>41</v>
      </c>
      <c r="F74" s="10"/>
    </row>
    <row r="75" spans="2:6" ht="30" x14ac:dyDescent="0.25">
      <c r="B75" s="2" t="s">
        <v>207</v>
      </c>
      <c r="C75" s="1" t="s">
        <v>54</v>
      </c>
      <c r="D75" s="26">
        <v>6.9999999999999988E-4</v>
      </c>
      <c r="E75" s="2" t="s">
        <v>42</v>
      </c>
      <c r="F75" s="10"/>
    </row>
    <row r="76" spans="2:6" ht="33" x14ac:dyDescent="0.25">
      <c r="B76" s="2" t="s">
        <v>208</v>
      </c>
      <c r="C76" s="1" t="s">
        <v>57</v>
      </c>
      <c r="D76" s="26">
        <v>6.0000000000000006E-4</v>
      </c>
      <c r="E76" s="2" t="s">
        <v>42</v>
      </c>
      <c r="F76" s="10"/>
    </row>
    <row r="77" spans="2:6" ht="33" x14ac:dyDescent="0.25">
      <c r="B77" s="2" t="s">
        <v>209</v>
      </c>
      <c r="C77" s="1" t="s">
        <v>58</v>
      </c>
      <c r="D77" s="26">
        <v>8.0000000000000004E-4</v>
      </c>
      <c r="E77" s="2" t="s">
        <v>42</v>
      </c>
      <c r="F77" s="10"/>
    </row>
    <row r="78" spans="2:6" ht="33" x14ac:dyDescent="0.25">
      <c r="B78" s="2" t="s">
        <v>210</v>
      </c>
      <c r="C78" s="1" t="s">
        <v>59</v>
      </c>
      <c r="D78" s="26">
        <v>6.9999999999999988E-4</v>
      </c>
      <c r="E78" s="2" t="s">
        <v>42</v>
      </c>
      <c r="F78" s="10"/>
    </row>
    <row r="79" spans="2:6" ht="33" x14ac:dyDescent="0.25">
      <c r="B79" s="2" t="s">
        <v>211</v>
      </c>
      <c r="C79" s="1" t="s">
        <v>60</v>
      </c>
      <c r="D79" s="26">
        <v>9.0000000000000008E-4</v>
      </c>
      <c r="E79" s="2" t="s">
        <v>42</v>
      </c>
      <c r="F79" s="10"/>
    </row>
    <row r="80" spans="2:6" ht="33" x14ac:dyDescent="0.25">
      <c r="B80" s="2" t="s">
        <v>212</v>
      </c>
      <c r="C80" s="1" t="s">
        <v>61</v>
      </c>
      <c r="D80" s="26">
        <v>1.1000000000000001E-3</v>
      </c>
      <c r="E80" s="2" t="s">
        <v>42</v>
      </c>
      <c r="F80" s="10"/>
    </row>
    <row r="81" spans="2:6" ht="33" x14ac:dyDescent="0.25">
      <c r="B81" s="2" t="s">
        <v>213</v>
      </c>
      <c r="C81" s="1" t="s">
        <v>64</v>
      </c>
      <c r="D81" s="26">
        <v>6.9999999999999988E-4</v>
      </c>
      <c r="E81" s="2" t="s">
        <v>42</v>
      </c>
      <c r="F81" s="10"/>
    </row>
    <row r="82" spans="2:6" ht="33" x14ac:dyDescent="0.25">
      <c r="B82" s="2" t="s">
        <v>214</v>
      </c>
      <c r="C82" s="1" t="s">
        <v>65</v>
      </c>
      <c r="D82" s="26">
        <v>1.1000000000000001E-3</v>
      </c>
      <c r="E82" s="2" t="s">
        <v>42</v>
      </c>
      <c r="F82" s="10"/>
    </row>
    <row r="83" spans="2:6" ht="33" x14ac:dyDescent="0.25">
      <c r="B83" s="2" t="s">
        <v>215</v>
      </c>
      <c r="C83" s="1" t="s">
        <v>63</v>
      </c>
      <c r="D83" s="26">
        <v>8.0000000000000004E-4</v>
      </c>
      <c r="E83" s="2" t="s">
        <v>42</v>
      </c>
      <c r="F83" s="10"/>
    </row>
    <row r="84" spans="2:6" ht="33" x14ac:dyDescent="0.25">
      <c r="B84" s="2" t="s">
        <v>216</v>
      </c>
      <c r="C84" s="1" t="s">
        <v>62</v>
      </c>
      <c r="D84" s="26">
        <v>1.2999999999999999E-3</v>
      </c>
      <c r="E84" s="2" t="s">
        <v>42</v>
      </c>
      <c r="F84" s="10"/>
    </row>
    <row r="85" spans="2:6" ht="33" x14ac:dyDescent="0.25">
      <c r="B85" s="2" t="s">
        <v>217</v>
      </c>
      <c r="C85" s="1" t="s">
        <v>68</v>
      </c>
      <c r="D85" s="26">
        <v>1.1000000000000001E-3</v>
      </c>
      <c r="E85" s="2" t="s">
        <v>42</v>
      </c>
      <c r="F85" s="10"/>
    </row>
    <row r="86" spans="2:6" ht="33" x14ac:dyDescent="0.25">
      <c r="B86" s="2" t="s">
        <v>218</v>
      </c>
      <c r="C86" s="1" t="s">
        <v>67</v>
      </c>
      <c r="D86" s="26">
        <v>6.9999999999999988E-4</v>
      </c>
      <c r="E86" s="2" t="s">
        <v>42</v>
      </c>
      <c r="F86" s="10"/>
    </row>
    <row r="87" spans="2:6" ht="33" x14ac:dyDescent="0.25">
      <c r="B87" s="2" t="s">
        <v>219</v>
      </c>
      <c r="C87" s="1" t="s">
        <v>69</v>
      </c>
      <c r="D87" s="26">
        <v>8.0000000000000004E-4</v>
      </c>
      <c r="E87" s="2" t="s">
        <v>42</v>
      </c>
      <c r="F87" s="10"/>
    </row>
    <row r="88" spans="2:6" ht="33" x14ac:dyDescent="0.25">
      <c r="B88" s="2" t="s">
        <v>220</v>
      </c>
      <c r="C88" s="1" t="s">
        <v>74</v>
      </c>
      <c r="D88" s="26">
        <v>2.2000000000000001E-3</v>
      </c>
      <c r="E88" s="2" t="s">
        <v>42</v>
      </c>
      <c r="F88" s="10"/>
    </row>
    <row r="89" spans="2:6" ht="33" x14ac:dyDescent="0.25">
      <c r="B89" s="2" t="s">
        <v>221</v>
      </c>
      <c r="C89" s="1" t="s">
        <v>75</v>
      </c>
      <c r="D89" s="26">
        <v>3.9600000000000003E-2</v>
      </c>
      <c r="E89" s="2" t="s">
        <v>41</v>
      </c>
      <c r="F89" s="10"/>
    </row>
    <row r="90" spans="2:6" ht="33" x14ac:dyDescent="0.25">
      <c r="B90" s="2" t="s">
        <v>222</v>
      </c>
      <c r="C90" s="1" t="s">
        <v>77</v>
      </c>
      <c r="D90" s="26">
        <v>2.5999999999999999E-3</v>
      </c>
      <c r="E90" s="2" t="s">
        <v>42</v>
      </c>
      <c r="F90" s="10"/>
    </row>
    <row r="91" spans="2:6" ht="33" x14ac:dyDescent="0.25">
      <c r="B91" s="2" t="s">
        <v>223</v>
      </c>
      <c r="C91" s="1" t="s">
        <v>72</v>
      </c>
      <c r="D91" s="26">
        <v>1.1999999999999999E-3</v>
      </c>
      <c r="E91" s="2" t="s">
        <v>42</v>
      </c>
      <c r="F91" s="10"/>
    </row>
    <row r="92" spans="2:6" ht="33" x14ac:dyDescent="0.25">
      <c r="B92" s="2" t="s">
        <v>224</v>
      </c>
      <c r="C92" s="1" t="s">
        <v>81</v>
      </c>
      <c r="D92" s="26">
        <v>2.2000000000000001E-3</v>
      </c>
      <c r="E92" s="2" t="s">
        <v>42</v>
      </c>
      <c r="F92" s="10"/>
    </row>
    <row r="93" spans="2:6" ht="30" x14ac:dyDescent="0.25">
      <c r="B93" s="2" t="s">
        <v>225</v>
      </c>
      <c r="C93" s="1" t="s">
        <v>70</v>
      </c>
      <c r="D93" s="26">
        <v>1.1000000000000001E-3</v>
      </c>
      <c r="E93" s="2" t="s">
        <v>42</v>
      </c>
      <c r="F93" s="10"/>
    </row>
    <row r="94" spans="2:6" ht="33" x14ac:dyDescent="0.25">
      <c r="B94" s="2" t="s">
        <v>226</v>
      </c>
      <c r="C94" s="1" t="s">
        <v>79</v>
      </c>
      <c r="D94" s="26">
        <v>1.4000000000000002E-3</v>
      </c>
      <c r="E94" s="2" t="s">
        <v>42</v>
      </c>
      <c r="F94" s="10"/>
    </row>
    <row r="95" spans="2:6" ht="33" x14ac:dyDescent="0.25">
      <c r="B95" s="2" t="s">
        <v>227</v>
      </c>
      <c r="C95" s="1" t="s">
        <v>84</v>
      </c>
      <c r="D95" s="26">
        <v>1.6000000000000001E-3</v>
      </c>
      <c r="E95" s="2" t="s">
        <v>42</v>
      </c>
      <c r="F95" s="10"/>
    </row>
    <row r="96" spans="2:6" ht="33" x14ac:dyDescent="0.25">
      <c r="B96" s="2" t="s">
        <v>228</v>
      </c>
      <c r="C96" s="1" t="s">
        <v>85</v>
      </c>
      <c r="D96" s="26">
        <v>1.6000000000000001E-3</v>
      </c>
      <c r="E96" s="2" t="s">
        <v>42</v>
      </c>
      <c r="F96" s="10"/>
    </row>
    <row r="97" spans="2:6" ht="33" x14ac:dyDescent="0.25">
      <c r="B97" s="2" t="s">
        <v>229</v>
      </c>
      <c r="C97" s="1" t="s">
        <v>88</v>
      </c>
      <c r="D97" s="26">
        <v>0.13950000000000001</v>
      </c>
      <c r="E97" s="2" t="s">
        <v>40</v>
      </c>
      <c r="F97" s="10"/>
    </row>
    <row r="98" spans="2:6" ht="33" x14ac:dyDescent="0.25">
      <c r="B98" s="2" t="s">
        <v>230</v>
      </c>
      <c r="C98" s="1" t="s">
        <v>89</v>
      </c>
      <c r="D98" s="26">
        <v>3.4999999999999996E-3</v>
      </c>
      <c r="E98" s="2" t="s">
        <v>42</v>
      </c>
      <c r="F98" s="10"/>
    </row>
    <row r="99" spans="2:6" ht="33" x14ac:dyDescent="0.25">
      <c r="B99" s="2" t="s">
        <v>231</v>
      </c>
      <c r="C99" s="1" t="s">
        <v>92</v>
      </c>
      <c r="D99" s="26">
        <v>1.0800000000000001E-2</v>
      </c>
      <c r="E99" s="2" t="s">
        <v>42</v>
      </c>
      <c r="F99" s="10"/>
    </row>
    <row r="100" spans="2:6" ht="33" x14ac:dyDescent="0.25">
      <c r="B100" s="2" t="s">
        <v>232</v>
      </c>
      <c r="C100" s="1" t="s">
        <v>29</v>
      </c>
      <c r="D100" s="26">
        <v>4.9691000000000001</v>
      </c>
      <c r="E100" s="2" t="s">
        <v>40</v>
      </c>
      <c r="F100" s="10"/>
    </row>
    <row r="101" spans="2:6" ht="33" x14ac:dyDescent="0.25">
      <c r="B101" s="2" t="s">
        <v>233</v>
      </c>
      <c r="C101" s="1" t="s">
        <v>30</v>
      </c>
      <c r="D101" s="26">
        <v>2.9756999999999998</v>
      </c>
      <c r="E101" s="2" t="s">
        <v>41</v>
      </c>
      <c r="F101" s="10"/>
    </row>
    <row r="102" spans="2:6" ht="33" x14ac:dyDescent="0.25">
      <c r="B102" s="2" t="s">
        <v>234</v>
      </c>
      <c r="C102" s="1" t="s">
        <v>90</v>
      </c>
      <c r="D102" s="26">
        <v>7.1545000000000005</v>
      </c>
      <c r="E102" s="2" t="s">
        <v>91</v>
      </c>
      <c r="F102" s="10"/>
    </row>
    <row r="103" spans="2:6" ht="33" x14ac:dyDescent="0.25">
      <c r="B103" s="2" t="s">
        <v>235</v>
      </c>
      <c r="C103" s="1" t="s">
        <v>71</v>
      </c>
      <c r="D103" s="26">
        <v>4.5999999999999999E-3</v>
      </c>
      <c r="E103" s="2" t="s">
        <v>42</v>
      </c>
      <c r="F103" s="10"/>
    </row>
    <row r="104" spans="2:6" ht="33" x14ac:dyDescent="0.25">
      <c r="B104" s="2" t="s">
        <v>236</v>
      </c>
      <c r="C104" s="1" t="s">
        <v>76</v>
      </c>
      <c r="D104" s="26">
        <v>3.2000000000000001E-2</v>
      </c>
      <c r="E104" s="2" t="s">
        <v>42</v>
      </c>
      <c r="F104" s="10"/>
    </row>
    <row r="105" spans="2:6" ht="33" x14ac:dyDescent="0.25">
      <c r="B105" s="2" t="s">
        <v>237</v>
      </c>
      <c r="C105" s="1" t="s">
        <v>73</v>
      </c>
      <c r="D105" s="26">
        <v>9.3999999999999986E-3</v>
      </c>
      <c r="E105" s="2" t="s">
        <v>42</v>
      </c>
      <c r="F105" s="10"/>
    </row>
    <row r="106" spans="2:6" ht="33" x14ac:dyDescent="0.25">
      <c r="B106" s="2" t="s">
        <v>238</v>
      </c>
      <c r="C106" s="1" t="s">
        <v>78</v>
      </c>
      <c r="D106" s="26">
        <v>2.3200000000000002E-2</v>
      </c>
      <c r="E106" s="2" t="s">
        <v>40</v>
      </c>
      <c r="F106" s="10"/>
    </row>
    <row r="107" spans="2:6" ht="33" x14ac:dyDescent="0.25">
      <c r="B107" s="2" t="s">
        <v>239</v>
      </c>
      <c r="C107" s="1" t="s">
        <v>80</v>
      </c>
      <c r="D107" s="26">
        <v>1.9900000000000001E-2</v>
      </c>
      <c r="E107" s="2" t="s">
        <v>41</v>
      </c>
      <c r="F107" s="10"/>
    </row>
    <row r="108" spans="2:6" ht="33" x14ac:dyDescent="0.25">
      <c r="B108" s="2" t="s">
        <v>240</v>
      </c>
      <c r="C108" s="1" t="s">
        <v>83</v>
      </c>
      <c r="D108" s="26">
        <v>2.8499999999999998E-2</v>
      </c>
      <c r="E108" s="2" t="s">
        <v>41</v>
      </c>
      <c r="F108" s="10"/>
    </row>
    <row r="109" spans="2:6" ht="16.5" x14ac:dyDescent="0.25">
      <c r="B109" s="2" t="s">
        <v>241</v>
      </c>
      <c r="C109" s="1" t="s">
        <v>95</v>
      </c>
      <c r="D109" s="26">
        <v>1.1259000000000001</v>
      </c>
      <c r="E109" s="2" t="s">
        <v>40</v>
      </c>
      <c r="F109" s="10"/>
    </row>
    <row r="110" spans="2:6" ht="16.5" x14ac:dyDescent="0.25">
      <c r="B110" s="2" t="s">
        <v>242</v>
      </c>
      <c r="C110" s="1" t="s">
        <v>96</v>
      </c>
      <c r="D110" s="26">
        <v>0.72960000000000003</v>
      </c>
      <c r="E110" s="2" t="s">
        <v>43</v>
      </c>
      <c r="F110" s="10"/>
    </row>
    <row r="111" spans="2:6" ht="33" x14ac:dyDescent="0.25">
      <c r="B111" s="2" t="s">
        <v>243</v>
      </c>
      <c r="C111" s="1" t="s">
        <v>35</v>
      </c>
      <c r="D111" s="26">
        <v>1.1124000000000001</v>
      </c>
      <c r="E111" s="2" t="s">
        <v>41</v>
      </c>
      <c r="F111" s="10"/>
    </row>
    <row r="112" spans="2:6" ht="33" x14ac:dyDescent="0.25">
      <c r="B112" s="2" t="s">
        <v>244</v>
      </c>
      <c r="C112" s="1" t="s">
        <v>101</v>
      </c>
      <c r="D112" s="26">
        <v>7.3999999999999996E-2</v>
      </c>
      <c r="E112" s="2" t="s">
        <v>42</v>
      </c>
      <c r="F112" s="10"/>
    </row>
    <row r="113" spans="2:6" ht="33" x14ac:dyDescent="0.25">
      <c r="B113" s="2" t="s">
        <v>245</v>
      </c>
      <c r="C113" s="1" t="s">
        <v>36</v>
      </c>
      <c r="D113" s="26">
        <v>0.29949999999999999</v>
      </c>
      <c r="E113" s="2" t="s">
        <v>51</v>
      </c>
      <c r="F113" s="10"/>
    </row>
    <row r="114" spans="2:6" ht="33" x14ac:dyDescent="0.25">
      <c r="B114" s="2" t="s">
        <v>246</v>
      </c>
      <c r="C114" s="1" t="s">
        <v>86</v>
      </c>
      <c r="D114" s="26">
        <v>5.3400000000000003E-2</v>
      </c>
      <c r="E114" s="2" t="s">
        <v>41</v>
      </c>
      <c r="F114" s="10"/>
    </row>
    <row r="115" spans="2:6" ht="33" x14ac:dyDescent="0.25">
      <c r="B115" s="2" t="s">
        <v>247</v>
      </c>
      <c r="C115" s="1" t="s">
        <v>32</v>
      </c>
      <c r="D115" s="26">
        <v>1.6255999999999999</v>
      </c>
      <c r="E115" s="2" t="s">
        <v>49</v>
      </c>
      <c r="F115" s="10"/>
    </row>
    <row r="116" spans="2:6" ht="49.5" x14ac:dyDescent="0.25">
      <c r="B116" s="2" t="s">
        <v>248</v>
      </c>
      <c r="C116" s="1" t="s">
        <v>31</v>
      </c>
      <c r="D116" s="26">
        <v>21.827100000000002</v>
      </c>
      <c r="E116" s="2" t="s">
        <v>48</v>
      </c>
      <c r="F116" s="10"/>
    </row>
    <row r="117" spans="2:6" ht="16.5" x14ac:dyDescent="0.25">
      <c r="B117" s="2" t="s">
        <v>249</v>
      </c>
      <c r="C117" s="1" t="s">
        <v>97</v>
      </c>
      <c r="D117" s="26">
        <v>1.2312000000000001</v>
      </c>
      <c r="E117" s="2" t="s">
        <v>40</v>
      </c>
      <c r="F117" s="10"/>
    </row>
    <row r="118" spans="2:6" ht="33" x14ac:dyDescent="0.25">
      <c r="B118" s="2" t="s">
        <v>250</v>
      </c>
      <c r="C118" s="1" t="s">
        <v>37</v>
      </c>
      <c r="D118" s="26">
        <v>0.28149999999999997</v>
      </c>
      <c r="E118" s="2" t="s">
        <v>40</v>
      </c>
      <c r="F118" s="10"/>
    </row>
    <row r="119" spans="2:6" ht="33" x14ac:dyDescent="0.25">
      <c r="B119" s="2" t="s">
        <v>251</v>
      </c>
      <c r="C119" s="1" t="s">
        <v>126</v>
      </c>
      <c r="D119" s="26">
        <v>1.1314</v>
      </c>
      <c r="E119" s="2" t="s">
        <v>47</v>
      </c>
      <c r="F119" s="10"/>
    </row>
    <row r="120" spans="2:6" ht="33" x14ac:dyDescent="0.25">
      <c r="B120" s="2" t="s">
        <v>252</v>
      </c>
      <c r="C120" s="1" t="s">
        <v>94</v>
      </c>
      <c r="D120" s="26">
        <v>6.7000000000000002E-3</v>
      </c>
      <c r="E120" s="2" t="s">
        <v>42</v>
      </c>
      <c r="F120" s="10"/>
    </row>
    <row r="121" spans="2:6" x14ac:dyDescent="0.25">
      <c r="B121" s="17"/>
      <c r="C121" s="18"/>
      <c r="D121" s="19"/>
      <c r="E121" s="19"/>
    </row>
    <row r="122" spans="2:6" x14ac:dyDescent="0.25">
      <c r="C122" s="40"/>
      <c r="D122" s="40"/>
      <c r="E122" s="40"/>
    </row>
    <row r="123" spans="2:6" x14ac:dyDescent="0.25">
      <c r="C123" s="40"/>
      <c r="D123" s="40"/>
      <c r="E123" s="40"/>
    </row>
    <row r="124" spans="2:6" x14ac:dyDescent="0.25">
      <c r="C124" s="40"/>
      <c r="D124" s="40"/>
      <c r="E124" s="40"/>
    </row>
    <row r="125" spans="2:6" x14ac:dyDescent="0.25">
      <c r="C125" s="40"/>
      <c r="D125" s="40"/>
      <c r="E125" s="40"/>
    </row>
    <row r="126" spans="2:6" x14ac:dyDescent="0.25">
      <c r="C126" s="40"/>
      <c r="D126" s="40"/>
      <c r="E126" s="40"/>
    </row>
    <row r="127" spans="2:6" x14ac:dyDescent="0.25">
      <c r="C127" s="40"/>
      <c r="D127" s="40"/>
      <c r="E127" s="40"/>
    </row>
    <row r="128" spans="2:6" x14ac:dyDescent="0.25">
      <c r="C128" s="40"/>
      <c r="D128" s="40"/>
      <c r="E128" s="40"/>
    </row>
    <row r="129" spans="2:5" x14ac:dyDescent="0.25">
      <c r="C129" s="40"/>
      <c r="D129" s="40"/>
      <c r="E129" s="40"/>
    </row>
    <row r="130" spans="2:5" x14ac:dyDescent="0.25">
      <c r="C130" s="40"/>
      <c r="D130" s="40"/>
      <c r="E130" s="40"/>
    </row>
    <row r="131" spans="2:5" x14ac:dyDescent="0.25">
      <c r="C131" s="40"/>
      <c r="D131" s="40"/>
      <c r="E131" s="40"/>
    </row>
    <row r="132" spans="2:5" x14ac:dyDescent="0.25">
      <c r="B132" s="20"/>
      <c r="C132" s="20"/>
      <c r="D132" s="20"/>
      <c r="E132" s="20"/>
    </row>
    <row r="133" spans="2:5" x14ac:dyDescent="0.25">
      <c r="B133" s="20"/>
      <c r="C133" s="20"/>
      <c r="D133" s="20"/>
      <c r="E133" s="20"/>
    </row>
    <row r="134" spans="2:5" x14ac:dyDescent="0.25">
      <c r="B134" s="20"/>
      <c r="C134" s="20"/>
      <c r="D134" s="20"/>
      <c r="E134" s="20"/>
    </row>
    <row r="135" spans="2:5" x14ac:dyDescent="0.25">
      <c r="B135" s="20"/>
      <c r="C135" s="20"/>
      <c r="D135" s="20"/>
      <c r="E135" s="20"/>
    </row>
    <row r="136" spans="2:5" x14ac:dyDescent="0.25">
      <c r="B136" s="20"/>
      <c r="C136" s="20"/>
      <c r="D136" s="20"/>
      <c r="E136" s="20"/>
    </row>
    <row r="137" spans="2:5" x14ac:dyDescent="0.25">
      <c r="B137" s="20"/>
      <c r="C137" s="20"/>
      <c r="D137" s="20"/>
      <c r="E137" s="20"/>
    </row>
    <row r="138" spans="2:5" x14ac:dyDescent="0.25">
      <c r="B138" s="20"/>
      <c r="C138" s="20"/>
      <c r="D138" s="20"/>
      <c r="E138" s="20"/>
    </row>
    <row r="139" spans="2:5" x14ac:dyDescent="0.25">
      <c r="B139" s="20"/>
      <c r="C139" s="20"/>
      <c r="D139" s="20"/>
      <c r="E139" s="20"/>
    </row>
    <row r="140" spans="2:5" x14ac:dyDescent="0.25">
      <c r="B140" s="20"/>
      <c r="C140" s="20"/>
      <c r="D140" s="20"/>
      <c r="E140" s="20"/>
    </row>
  </sheetData>
  <mergeCells count="4">
    <mergeCell ref="B5:B6"/>
    <mergeCell ref="C5:C6"/>
    <mergeCell ref="E5:E6"/>
    <mergeCell ref="C122:E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MikeVol</cp:lastModifiedBy>
  <dcterms:created xsi:type="dcterms:W3CDTF">2020-11-02T14:02:21Z</dcterms:created>
  <dcterms:modified xsi:type="dcterms:W3CDTF">2020-11-21T15:53:18Z</dcterms:modified>
</cp:coreProperties>
</file>