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777\Downloads\"/>
    </mc:Choice>
  </mc:AlternateContent>
  <bookViews>
    <workbookView xWindow="-105" yWindow="510" windowWidth="28995" windowHeight="15795"/>
  </bookViews>
  <sheets>
    <sheet name="Лист1" sheetId="1" r:id="rId1"/>
  </sheets>
  <definedNames>
    <definedName name="_xlnm._FilterDatabase" localSheetId="0" hidden="1">Лист1!$A$1:$K$20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" i="1"/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<sst xmlns="http://schemas.openxmlformats.org/spreadsheetml/2006/main" count="49" uniqueCount="35">
  <si>
    <t>Фамилия И.О.</t>
  </si>
  <si>
    <t>Номер</t>
  </si>
  <si>
    <t>Количество мест в номере</t>
  </si>
  <si>
    <t xml:space="preserve">Тип номера (стандарт, люкс, студия, аппартаменты, комфорт) </t>
  </si>
  <si>
    <t>Дата бронирования</t>
  </si>
  <si>
    <t>Дата заезда</t>
  </si>
  <si>
    <t>Дата освобождения номера</t>
  </si>
  <si>
    <t xml:space="preserve"> Стоимость проживания в номере с учетом количества мест</t>
  </si>
  <si>
    <t>Ошуркова А.В.</t>
  </si>
  <si>
    <t>Стандарт</t>
  </si>
  <si>
    <t>Холопов А.Г.</t>
  </si>
  <si>
    <t>Студия</t>
  </si>
  <si>
    <t>Булатов К.П.</t>
  </si>
  <si>
    <t>Люкс</t>
  </si>
  <si>
    <t>Чичваркина Т.И.</t>
  </si>
  <si>
    <t>Комфорт</t>
  </si>
  <si>
    <t>Храмова М.Н.</t>
  </si>
  <si>
    <t>Аппартаменты</t>
  </si>
  <si>
    <t>Казнова М.Р.</t>
  </si>
  <si>
    <t>Петров В.Д.</t>
  </si>
  <si>
    <t>Яблочкин Е.З.</t>
  </si>
  <si>
    <t>Сабитов К.С.</t>
  </si>
  <si>
    <t>Арсеиньева И.И.</t>
  </si>
  <si>
    <t>Платушкина В.А.</t>
  </si>
  <si>
    <t>Шулёв А.К.</t>
  </si>
  <si>
    <t>Ивашин К.Е.</t>
  </si>
  <si>
    <t>Борисов К.Е.</t>
  </si>
  <si>
    <t>Нарышкина К.А.</t>
  </si>
  <si>
    <t>Былинкина Б.Д.</t>
  </si>
  <si>
    <t>Карамзина В.Р.</t>
  </si>
  <si>
    <t>Помелов И.А.</t>
  </si>
  <si>
    <t>Одинцов В.А.</t>
  </si>
  <si>
    <t>Стоимость проживания (1 место в номере за сутки)</t>
  </si>
  <si>
    <t>Статус номера</t>
  </si>
  <si>
    <t>Освобождается через,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</si>
</sst>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" fontId="0" fillId="0" borderId="0" xfId="0" applyNumberForma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0"/>
  <sheetViews>
    <sheetView tabSelected="1" workbookViewId="0">
      <pane ySplit="1" topLeftCell="A2" activePane="bottomLeft" state="frozen"/>
      <selection pane="bottomLeft" activeCell="K9" sqref="K9"/>
    </sheetView>
  </sheetViews>
  <sheetFormatPr defaultRowHeight="15" x14ac:dyDescent="0.25"/>
  <cols>
    <col min="1" max="1" width="14.42578125" customWidth="1"/>
    <col min="3" max="3" width="11.42578125" customWidth="1"/>
    <col min="4" max="4" width="29.85546875" customWidth="1"/>
    <col min="5" max="5" width="21.42578125" customWidth="1"/>
    <col min="6" max="6" width="13" customWidth="1"/>
    <col min="7" max="7" width="12.140625" customWidth="1"/>
    <col min="8" max="8" width="12.42578125" customWidth="1"/>
    <col min="9" max="9" width="23.7109375" customWidth="1"/>
    <col min="10" max="10" width="15.5703125" customWidth="1"/>
    <col min="11" max="11" width="20.85546875" customWidth="1"/>
  </cols>
  <sheetData>
    <row r="1" spans="1:11" ht="53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33</v>
      </c>
      <c r="K1" s="1" t="s">
        <v>34</v>
      </c>
    </row>
    <row r="2" spans="1:11" x14ac:dyDescent="0.25">
      <c r="A2" s="2" t="s">
        <v>8</v>
      </c>
      <c r="B2" s="2">
        <v>1</v>
      </c>
      <c r="C2" s="3">
        <v>1</v>
      </c>
      <c r="D2" s="2" t="s">
        <v>9</v>
      </c>
      <c r="E2" s="2">
        <v>3200</v>
      </c>
      <c r="F2" s="4">
        <v>44145</v>
      </c>
      <c r="G2" s="4">
        <v>44147</v>
      </c>
      <c r="H2" s="4">
        <v>44150</v>
      </c>
      <c r="I2" s="2">
        <f>C2*E2</f>
        <v>3200</v>
      </c>
      <c r="J2" t="str">
        <f ca="1">IF(AND(ISNUMBER(F2),ISNUMBER(G2),ISNUMBER(H2)),IF(AND(F2&lt;=G2,G2&lt;=H2),IF(NOW()&lt;G2,"забронирован",IF(NOW()&lt;H2,"занят","освобожден"))))</f>
        <v>освобожден</v>
      </c>
      <c r="K2" s="5" t="str">
        <f ca="1">IF(0&gt;H2-NOW(),"",H2-NOW())</f>
        <v/>
      </c>
    </row>
    <row r="3" spans="1:11" x14ac:dyDescent="0.25">
      <c r="A3" s="2" t="s">
        <v>10</v>
      </c>
      <c r="B3" s="2">
        <v>55</v>
      </c>
      <c r="C3" s="2">
        <v>2</v>
      </c>
      <c r="D3" s="2" t="s">
        <v>11</v>
      </c>
      <c r="E3" s="2">
        <v>1550</v>
      </c>
      <c r="F3" s="4">
        <v>44145</v>
      </c>
      <c r="G3" s="4">
        <v>44150</v>
      </c>
      <c r="H3" s="4">
        <v>44155</v>
      </c>
      <c r="I3" s="2">
        <f t="shared" ref="I3:I20" si="0">C3*E3</f>
        <v>3100</v>
      </c>
      <c r="J3" t="str">
        <f t="shared" ref="J3:J20" ca="1" si="1">IF(AND(ISNUMBER(F3),ISNUMBER(G3),ISNUMBER(H3)),IF(AND(F3&lt;=G3,G3&lt;=H3),IF(NOW()&lt;G3,"забронирован",IF(NOW()&lt;H3,"занят","освобожден"))))</f>
        <v>освобожден</v>
      </c>
      <c r="K3" s="5" t="str">
        <f t="shared" ref="K3:K20" ca="1" si="2">IF(0&gt;H3-NOW(),"",H3-NOW())</f>
        <v/>
      </c>
    </row>
    <row r="4" spans="1:11" x14ac:dyDescent="0.25">
      <c r="A4" s="2" t="s">
        <v>12</v>
      </c>
      <c r="B4" s="2">
        <v>27</v>
      </c>
      <c r="C4" s="2">
        <v>1</v>
      </c>
      <c r="D4" s="2" t="s">
        <v>13</v>
      </c>
      <c r="E4" s="2">
        <v>14000</v>
      </c>
      <c r="F4" s="4">
        <v>44144</v>
      </c>
      <c r="G4" s="4">
        <v>44151</v>
      </c>
      <c r="H4" s="4">
        <v>44156</v>
      </c>
      <c r="I4" s="2">
        <f t="shared" si="0"/>
        <v>14000</v>
      </c>
      <c r="J4" t="str">
        <f t="shared" ca="1" si="1"/>
        <v>освобожден</v>
      </c>
      <c r="K4" s="5" t="str">
        <f t="shared" ca="1" si="2"/>
        <v/>
      </c>
    </row>
    <row r="5" spans="1:11" x14ac:dyDescent="0.25">
      <c r="A5" s="2" t="s">
        <v>14</v>
      </c>
      <c r="B5" s="2">
        <v>13</v>
      </c>
      <c r="C5" s="2">
        <v>3</v>
      </c>
      <c r="D5" s="2" t="s">
        <v>15</v>
      </c>
      <c r="E5" s="2">
        <v>5300</v>
      </c>
      <c r="F5" s="4">
        <v>44144</v>
      </c>
      <c r="G5" s="4">
        <v>44153</v>
      </c>
      <c r="H5" s="4">
        <v>44160</v>
      </c>
      <c r="I5" s="2">
        <f t="shared" si="0"/>
        <v>15900</v>
      </c>
      <c r="J5" t="str">
        <f t="shared" ca="1" si="1"/>
        <v>освобожден</v>
      </c>
      <c r="K5" s="5" t="str">
        <f t="shared" ca="1" si="2"/>
        <v/>
      </c>
    </row>
    <row r="6" spans="1:11" x14ac:dyDescent="0.25">
      <c r="A6" s="2" t="s">
        <v>16</v>
      </c>
      <c r="B6" s="2">
        <v>9</v>
      </c>
      <c r="C6" s="2">
        <v>2</v>
      </c>
      <c r="D6" s="2" t="s">
        <v>17</v>
      </c>
      <c r="E6" s="2">
        <v>2200</v>
      </c>
      <c r="F6" s="4">
        <v>44144</v>
      </c>
      <c r="G6" s="4">
        <v>44155</v>
      </c>
      <c r="H6" s="4">
        <v>44163</v>
      </c>
      <c r="I6" s="2">
        <f t="shared" si="0"/>
        <v>4400</v>
      </c>
      <c r="J6" t="str">
        <f t="shared" ca="1" si="1"/>
        <v>занят</v>
      </c>
      <c r="K6" s="5">
        <f t="shared" ca="1" si="2"/>
        <v>1.9969043981473078</v>
      </c>
    </row>
    <row r="7" spans="1:11" x14ac:dyDescent="0.25">
      <c r="A7" s="2" t="s">
        <v>18</v>
      </c>
      <c r="B7" s="2">
        <v>4</v>
      </c>
      <c r="C7" s="2">
        <v>1</v>
      </c>
      <c r="D7" s="2" t="s">
        <v>9</v>
      </c>
      <c r="E7" s="2">
        <v>3200</v>
      </c>
      <c r="F7" s="4">
        <v>44144</v>
      </c>
      <c r="G7" s="4">
        <v>44160</v>
      </c>
      <c r="H7" s="4">
        <v>44165</v>
      </c>
      <c r="I7" s="2">
        <f t="shared" si="0"/>
        <v>3200</v>
      </c>
      <c r="J7" t="str">
        <f t="shared" ca="1" si="1"/>
        <v>занят</v>
      </c>
      <c r="K7" s="5">
        <f t="shared" ca="1" si="2"/>
        <v>3.9969043981473078</v>
      </c>
    </row>
    <row r="8" spans="1:11" x14ac:dyDescent="0.25">
      <c r="A8" s="2" t="s">
        <v>19</v>
      </c>
      <c r="B8" s="2">
        <v>5</v>
      </c>
      <c r="C8" s="2">
        <v>4</v>
      </c>
      <c r="D8" s="2" t="s">
        <v>17</v>
      </c>
      <c r="E8" s="2">
        <v>2200</v>
      </c>
      <c r="F8" s="4">
        <v>44148</v>
      </c>
      <c r="G8" s="4">
        <v>44164</v>
      </c>
      <c r="H8" s="4">
        <v>44165</v>
      </c>
      <c r="I8" s="2">
        <f t="shared" si="0"/>
        <v>8800</v>
      </c>
      <c r="J8" t="str">
        <f t="shared" ca="1" si="1"/>
        <v>забронирован</v>
      </c>
      <c r="K8" s="5">
        <f t="shared" ca="1" si="2"/>
        <v>3.9969043981473078</v>
      </c>
    </row>
    <row r="9" spans="1:11" x14ac:dyDescent="0.25">
      <c r="A9" s="2" t="s">
        <v>20</v>
      </c>
      <c r="B9" s="2">
        <v>6</v>
      </c>
      <c r="C9" s="2">
        <v>2</v>
      </c>
      <c r="D9" s="2" t="s">
        <v>13</v>
      </c>
      <c r="E9" s="2">
        <v>14000</v>
      </c>
      <c r="F9" s="4">
        <v>44143</v>
      </c>
      <c r="G9" s="4">
        <v>44148</v>
      </c>
      <c r="H9" s="4">
        <v>44156</v>
      </c>
      <c r="I9" s="2">
        <f t="shared" si="0"/>
        <v>28000</v>
      </c>
      <c r="J9" t="str">
        <f t="shared" ca="1" si="1"/>
        <v>освобожден</v>
      </c>
      <c r="K9" s="5" t="str">
        <f t="shared" ca="1" si="2"/>
        <v/>
      </c>
    </row>
    <row r="10" spans="1:11" x14ac:dyDescent="0.25">
      <c r="A10" s="2" t="s">
        <v>21</v>
      </c>
      <c r="B10" s="2">
        <v>22</v>
      </c>
      <c r="C10" s="2">
        <v>1</v>
      </c>
      <c r="D10" s="2" t="s">
        <v>9</v>
      </c>
      <c r="E10" s="2">
        <v>3200</v>
      </c>
      <c r="F10" s="4">
        <v>44142</v>
      </c>
      <c r="G10" s="4">
        <v>44149</v>
      </c>
      <c r="H10" s="4">
        <v>44153</v>
      </c>
      <c r="I10" s="2">
        <f t="shared" si="0"/>
        <v>3200</v>
      </c>
      <c r="J10" t="str">
        <f t="shared" ca="1" si="1"/>
        <v>освобожден</v>
      </c>
      <c r="K10" s="5" t="str">
        <f t="shared" ca="1" si="2"/>
        <v/>
      </c>
    </row>
    <row r="11" spans="1:11" x14ac:dyDescent="0.25">
      <c r="A11" s="2" t="s">
        <v>22</v>
      </c>
      <c r="B11" s="2">
        <v>44</v>
      </c>
      <c r="C11" s="2">
        <v>3</v>
      </c>
      <c r="D11" s="2" t="s">
        <v>15</v>
      </c>
      <c r="E11" s="2">
        <v>5300</v>
      </c>
      <c r="F11" s="4">
        <v>44148</v>
      </c>
      <c r="G11" s="4">
        <v>44159</v>
      </c>
      <c r="H11" s="4">
        <v>44163</v>
      </c>
      <c r="I11" s="2">
        <f t="shared" si="0"/>
        <v>15900</v>
      </c>
      <c r="J11" t="str">
        <f t="shared" ca="1" si="1"/>
        <v>занят</v>
      </c>
      <c r="K11" s="5">
        <f t="shared" ca="1" si="2"/>
        <v>1.9969043981473078</v>
      </c>
    </row>
    <row r="12" spans="1:11" x14ac:dyDescent="0.25">
      <c r="A12" s="2" t="s">
        <v>23</v>
      </c>
      <c r="B12" s="2">
        <v>15</v>
      </c>
      <c r="C12" s="2">
        <v>2</v>
      </c>
      <c r="D12" s="2" t="s">
        <v>13</v>
      </c>
      <c r="E12" s="2">
        <v>14000</v>
      </c>
      <c r="F12" s="4">
        <v>44152</v>
      </c>
      <c r="G12" s="4">
        <v>44155</v>
      </c>
      <c r="H12" s="4">
        <v>44160</v>
      </c>
      <c r="I12" s="2">
        <f t="shared" si="0"/>
        <v>28000</v>
      </c>
      <c r="J12" t="str">
        <f t="shared" ca="1" si="1"/>
        <v>освобожден</v>
      </c>
      <c r="K12" s="5" t="str">
        <f t="shared" ca="1" si="2"/>
        <v/>
      </c>
    </row>
    <row r="13" spans="1:11" x14ac:dyDescent="0.25">
      <c r="A13" s="2" t="s">
        <v>24</v>
      </c>
      <c r="B13" s="2">
        <v>11</v>
      </c>
      <c r="C13" s="2">
        <v>1</v>
      </c>
      <c r="D13" s="2" t="s">
        <v>9</v>
      </c>
      <c r="E13" s="2">
        <v>3200</v>
      </c>
      <c r="F13" s="4">
        <v>44155</v>
      </c>
      <c r="G13" s="4">
        <v>44163</v>
      </c>
      <c r="H13" s="4">
        <v>44165</v>
      </c>
      <c r="I13" s="2">
        <f t="shared" si="0"/>
        <v>3200</v>
      </c>
      <c r="J13" t="str">
        <f t="shared" ca="1" si="1"/>
        <v>забронирован</v>
      </c>
      <c r="K13" s="5">
        <f t="shared" ca="1" si="2"/>
        <v>3.9969043981473078</v>
      </c>
    </row>
    <row r="14" spans="1:11" x14ac:dyDescent="0.25">
      <c r="A14" s="2" t="s">
        <v>25</v>
      </c>
      <c r="B14" s="2">
        <v>2</v>
      </c>
      <c r="C14" s="2">
        <v>2</v>
      </c>
      <c r="D14" s="2" t="s">
        <v>11</v>
      </c>
      <c r="E14" s="2">
        <v>1550</v>
      </c>
      <c r="F14" s="4">
        <v>44155</v>
      </c>
      <c r="G14" s="4">
        <v>44162</v>
      </c>
      <c r="H14" s="4">
        <v>44165</v>
      </c>
      <c r="I14" s="2">
        <f t="shared" si="0"/>
        <v>3100</v>
      </c>
      <c r="J14" t="str">
        <f t="shared" ca="1" si="1"/>
        <v>забронирован</v>
      </c>
      <c r="K14" s="5">
        <f t="shared" ca="1" si="2"/>
        <v>3.9969043981473078</v>
      </c>
    </row>
    <row r="15" spans="1:11" x14ac:dyDescent="0.25">
      <c r="A15" s="2" t="s">
        <v>26</v>
      </c>
      <c r="B15" s="2">
        <v>3</v>
      </c>
      <c r="C15" s="2">
        <v>4</v>
      </c>
      <c r="D15" s="2" t="s">
        <v>13</v>
      </c>
      <c r="E15" s="2">
        <v>14000</v>
      </c>
      <c r="F15" s="4">
        <v>44155</v>
      </c>
      <c r="G15" s="4">
        <v>44159</v>
      </c>
      <c r="H15" s="4">
        <v>44161</v>
      </c>
      <c r="I15" s="2">
        <f t="shared" si="0"/>
        <v>56000</v>
      </c>
      <c r="J15" t="str">
        <f t="shared" ca="1" si="1"/>
        <v>освобожден</v>
      </c>
      <c r="K15" s="5" t="str">
        <f t="shared" ca="1" si="2"/>
        <v/>
      </c>
    </row>
    <row r="16" spans="1:11" x14ac:dyDescent="0.25">
      <c r="A16" s="2" t="s">
        <v>27</v>
      </c>
      <c r="B16" s="2">
        <v>74</v>
      </c>
      <c r="C16" s="2">
        <v>1</v>
      </c>
      <c r="D16" s="2" t="s">
        <v>9</v>
      </c>
      <c r="E16" s="2">
        <v>3200</v>
      </c>
      <c r="F16" s="4">
        <v>44140</v>
      </c>
      <c r="G16" s="4">
        <v>44159</v>
      </c>
      <c r="H16" s="4">
        <v>44161</v>
      </c>
      <c r="I16" s="2">
        <f t="shared" si="0"/>
        <v>3200</v>
      </c>
      <c r="J16" t="str">
        <f t="shared" ca="1" si="1"/>
        <v>освобожден</v>
      </c>
      <c r="K16" s="5" t="str">
        <f t="shared" ca="1" si="2"/>
        <v/>
      </c>
    </row>
    <row r="17" spans="1:11" x14ac:dyDescent="0.25">
      <c r="A17" s="2" t="s">
        <v>28</v>
      </c>
      <c r="B17" s="2">
        <v>56</v>
      </c>
      <c r="C17" s="2">
        <v>3</v>
      </c>
      <c r="D17" s="2" t="s">
        <v>15</v>
      </c>
      <c r="E17" s="2">
        <v>5300</v>
      </c>
      <c r="F17" s="4">
        <v>44154</v>
      </c>
      <c r="G17" s="4">
        <v>44157</v>
      </c>
      <c r="H17" s="4">
        <v>44164</v>
      </c>
      <c r="I17" s="2">
        <f t="shared" si="0"/>
        <v>15900</v>
      </c>
      <c r="J17" t="str">
        <f t="shared" ca="1" si="1"/>
        <v>занят</v>
      </c>
      <c r="K17" s="5">
        <f t="shared" ca="1" si="2"/>
        <v>2.9969043981473078</v>
      </c>
    </row>
    <row r="18" spans="1:11" x14ac:dyDescent="0.25">
      <c r="A18" s="2" t="s">
        <v>29</v>
      </c>
      <c r="B18" s="2">
        <v>32</v>
      </c>
      <c r="C18" s="2">
        <v>1</v>
      </c>
      <c r="D18" s="2" t="s">
        <v>9</v>
      </c>
      <c r="E18" s="2">
        <v>3200</v>
      </c>
      <c r="F18" s="4">
        <v>44139</v>
      </c>
      <c r="G18" s="4">
        <v>44145</v>
      </c>
      <c r="H18" s="4">
        <v>44158</v>
      </c>
      <c r="I18" s="2">
        <f t="shared" si="0"/>
        <v>3200</v>
      </c>
      <c r="J18" t="str">
        <f t="shared" ca="1" si="1"/>
        <v>освобожден</v>
      </c>
      <c r="K18" s="5" t="str">
        <f t="shared" ca="1" si="2"/>
        <v/>
      </c>
    </row>
    <row r="19" spans="1:11" x14ac:dyDescent="0.25">
      <c r="A19" s="2" t="s">
        <v>30</v>
      </c>
      <c r="B19" s="2">
        <v>10</v>
      </c>
      <c r="C19" s="2">
        <v>2</v>
      </c>
      <c r="D19" s="2" t="s">
        <v>17</v>
      </c>
      <c r="E19" s="2">
        <v>2200</v>
      </c>
      <c r="F19" s="4">
        <v>44140</v>
      </c>
      <c r="G19" s="4">
        <v>44151</v>
      </c>
      <c r="H19" s="4">
        <v>44153</v>
      </c>
      <c r="I19" s="2">
        <f t="shared" si="0"/>
        <v>4400</v>
      </c>
      <c r="J19" t="str">
        <f t="shared" ca="1" si="1"/>
        <v>освобожден</v>
      </c>
      <c r="K19" s="5" t="str">
        <f t="shared" ca="1" si="2"/>
        <v/>
      </c>
    </row>
    <row r="20" spans="1:11" x14ac:dyDescent="0.25">
      <c r="A20" s="2" t="s">
        <v>31</v>
      </c>
      <c r="B20" s="2">
        <v>78</v>
      </c>
      <c r="C20" s="2">
        <v>3</v>
      </c>
      <c r="D20" s="2" t="s">
        <v>15</v>
      </c>
      <c r="E20" s="2">
        <v>5300</v>
      </c>
      <c r="F20" s="4">
        <v>44158</v>
      </c>
      <c r="G20" s="4">
        <v>44160</v>
      </c>
      <c r="H20" s="4">
        <v>44164</v>
      </c>
      <c r="I20" s="2">
        <f t="shared" si="0"/>
        <v>15900</v>
      </c>
      <c r="J20" t="str">
        <f t="shared" ca="1" si="1"/>
        <v>занят</v>
      </c>
      <c r="K20" s="5">
        <f t="shared" ca="1" si="2"/>
        <v>2.9969043981473078</v>
      </c>
    </row>
  </sheetData>
  <autoFilter ref="A1:K20"/>
  <conditionalFormatting sqref="F2:F20">
    <cfRule type="cellIs" dxfId="5" priority="1" operator="greaterThan">
      <formula>$G2</formula>
    </cfRule>
    <cfRule type="cellIs" dxfId="4" priority="6" operator="greaterThan">
      <formula>$H2</formula>
    </cfRule>
  </conditionalFormatting>
  <conditionalFormatting sqref="G2:G20">
    <cfRule type="cellIs" dxfId="3" priority="2" operator="lessThan">
      <formula>$F2</formula>
    </cfRule>
    <cfRule type="cellIs" dxfId="2" priority="5" operator="greaterThan">
      <formula>$H2</formula>
    </cfRule>
  </conditionalFormatting>
  <conditionalFormatting sqref="H2:H20">
    <cfRule type="cellIs" dxfId="1" priority="3" operator="lessThan">
      <formula>$F2</formula>
    </cfRule>
    <cfRule type="cellIs" dxfId="0" priority="4" operator="lessThan">
      <formula>$G2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2020-11-20T16:37:51Z</dcterms:created>
  <dcterms:modified xsi:type="dcterms:W3CDTF">2020-11-25T21:04:37Z</dcterms:modified>
</cp:coreProperties>
</file>