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8" i="1"/>
  <c r="B17" i="1"/>
  <c r="B16" i="1"/>
  <c r="B14" i="1"/>
  <c r="B13" i="1"/>
  <c r="B12" i="1"/>
  <c r="D9" i="1"/>
  <c r="C14" i="1" s="1"/>
  <c r="D8" i="1"/>
  <c r="D7" i="1"/>
  <c r="D6" i="1"/>
  <c r="D5" i="1"/>
  <c r="C13" i="1" s="1"/>
  <c r="D4" i="1"/>
  <c r="D3" i="1"/>
  <c r="C12" i="1" s="1"/>
</calcChain>
</file>

<file path=xl/sharedStrings.xml><?xml version="1.0" encoding="utf-8"?>
<sst xmlns="http://schemas.openxmlformats.org/spreadsheetml/2006/main" count="30" uniqueCount="23">
  <si>
    <t>Сбор фруктов</t>
  </si>
  <si>
    <t>Фамилия</t>
  </si>
  <si>
    <t>Вид</t>
  </si>
  <si>
    <t>Вес, кг</t>
  </si>
  <si>
    <t>Вес, фунты</t>
  </si>
  <si>
    <t>Иванов</t>
  </si>
  <si>
    <t>яблоки</t>
  </si>
  <si>
    <t>Круглов</t>
  </si>
  <si>
    <t>апельсины</t>
  </si>
  <si>
    <t>Пономарев</t>
  </si>
  <si>
    <t>персики</t>
  </si>
  <si>
    <t>Алексеев</t>
  </si>
  <si>
    <t>Жидков</t>
  </si>
  <si>
    <t>Агеев</t>
  </si>
  <si>
    <t>Миронова</t>
  </si>
  <si>
    <t>Общий вес</t>
  </si>
  <si>
    <t>кг</t>
  </si>
  <si>
    <t>фунты</t>
  </si>
  <si>
    <t>Сборщики яблок</t>
  </si>
  <si>
    <t>Сборщики персиков</t>
  </si>
  <si>
    <t>Сборщики апельсинов</t>
  </si>
  <si>
    <t>Сборщики более 55 кг</t>
  </si>
  <si>
    <t>Сборщики ябл. и апл. Больше 60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</si>
</sst>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20" sqref="B20"/>
    </sheetView>
  </sheetViews>
  <sheetFormatPr defaultRowHeight="15" x14ac:dyDescent="0.25"/>
  <cols>
    <col min="1" max="1" width="22" bestFit="1" customWidth="1"/>
    <col min="2" max="2" width="11" bestFit="1" customWidth="1"/>
    <col min="3" max="4" width="12" bestFit="1" customWidth="1"/>
    <col min="6" max="6" width="33.42578125" bestFit="1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3" t="s">
        <v>6</v>
      </c>
      <c r="C3" s="3">
        <v>32</v>
      </c>
      <c r="D3" s="4">
        <f>C3/0.4536</f>
        <v>70.546737213403873</v>
      </c>
    </row>
    <row r="4" spans="1:4" x14ac:dyDescent="0.25">
      <c r="A4" s="3" t="s">
        <v>7</v>
      </c>
      <c r="B4" s="3" t="s">
        <v>8</v>
      </c>
      <c r="C4" s="3">
        <v>57</v>
      </c>
      <c r="D4" s="4">
        <f t="shared" ref="D4:D9" si="0">C4/0.4536</f>
        <v>125.66137566137566</v>
      </c>
    </row>
    <row r="5" spans="1:4" x14ac:dyDescent="0.25">
      <c r="A5" s="3" t="s">
        <v>9</v>
      </c>
      <c r="B5" s="3" t="s">
        <v>10</v>
      </c>
      <c r="C5" s="3">
        <v>75</v>
      </c>
      <c r="D5" s="4">
        <f t="shared" si="0"/>
        <v>165.34391534391534</v>
      </c>
    </row>
    <row r="6" spans="1:4" x14ac:dyDescent="0.25">
      <c r="A6" s="3" t="s">
        <v>11</v>
      </c>
      <c r="B6" s="3" t="s">
        <v>6</v>
      </c>
      <c r="C6" s="3">
        <v>86</v>
      </c>
      <c r="D6" s="4">
        <f t="shared" si="0"/>
        <v>189.59435626102294</v>
      </c>
    </row>
    <row r="7" spans="1:4" x14ac:dyDescent="0.25">
      <c r="A7" s="3" t="s">
        <v>12</v>
      </c>
      <c r="B7" s="4" t="s">
        <v>10</v>
      </c>
      <c r="C7" s="3">
        <v>49</v>
      </c>
      <c r="D7" s="4">
        <f t="shared" si="0"/>
        <v>108.0246913580247</v>
      </c>
    </row>
    <row r="8" spans="1:4" x14ac:dyDescent="0.25">
      <c r="A8" s="3" t="s">
        <v>13</v>
      </c>
      <c r="B8" s="4" t="s">
        <v>6</v>
      </c>
      <c r="C8" s="3">
        <v>97</v>
      </c>
      <c r="D8" s="4">
        <f t="shared" si="0"/>
        <v>213.84479717813051</v>
      </c>
    </row>
    <row r="9" spans="1:4" x14ac:dyDescent="0.25">
      <c r="A9" s="3" t="s">
        <v>14</v>
      </c>
      <c r="B9" s="3" t="s">
        <v>8</v>
      </c>
      <c r="C9" s="3">
        <v>68</v>
      </c>
      <c r="D9" s="4">
        <f t="shared" si="0"/>
        <v>149.91181657848324</v>
      </c>
    </row>
    <row r="11" spans="1:4" x14ac:dyDescent="0.25">
      <c r="A11" s="5" t="s">
        <v>15</v>
      </c>
      <c r="B11" s="4" t="s">
        <v>16</v>
      </c>
      <c r="C11" s="4" t="s">
        <v>17</v>
      </c>
    </row>
    <row r="12" spans="1:4" x14ac:dyDescent="0.25">
      <c r="A12" s="6" t="s">
        <v>6</v>
      </c>
      <c r="B12" s="6">
        <f>SUMIF(B3:B9,"яблоки",C3:C9)</f>
        <v>215</v>
      </c>
      <c r="C12" s="6">
        <f>SUMIF(B3:B9,"яблоки",D3:D9)</f>
        <v>473.98589065255737</v>
      </c>
    </row>
    <row r="13" spans="1:4" x14ac:dyDescent="0.25">
      <c r="A13" s="6" t="s">
        <v>10</v>
      </c>
      <c r="B13" s="6">
        <f>SUMIF(B3:B9,"персики",C3:C9)</f>
        <v>124</v>
      </c>
      <c r="C13" s="6">
        <f>SUMIF(B3:B9,"персики",D3:D9)</f>
        <v>273.36860670194005</v>
      </c>
    </row>
    <row r="14" spans="1:4" x14ac:dyDescent="0.25">
      <c r="A14" s="6" t="s">
        <v>8</v>
      </c>
      <c r="B14" s="6">
        <f>SUMIF(B3:B9,"апельсины",C3:C9)</f>
        <v>125</v>
      </c>
      <c r="C14" s="6">
        <f>SUMIF(B3:B9,"апельсины",D3:D9)</f>
        <v>275.57319223985888</v>
      </c>
    </row>
    <row r="16" spans="1:4" x14ac:dyDescent="0.25">
      <c r="A16" s="6" t="s">
        <v>18</v>
      </c>
      <c r="B16" s="6">
        <f>COUNTIF(B3:B9, "яблоки")</f>
        <v>3</v>
      </c>
    </row>
    <row r="17" spans="1:7" x14ac:dyDescent="0.25">
      <c r="A17" s="6" t="s">
        <v>19</v>
      </c>
      <c r="B17" s="6">
        <f>COUNTIF(B3:B9, "персики")</f>
        <v>2</v>
      </c>
    </row>
    <row r="18" spans="1:7" x14ac:dyDescent="0.25">
      <c r="A18" s="6" t="s">
        <v>20</v>
      </c>
      <c r="B18" s="6">
        <f>COUNTIF(B3:B9, "апельсины")</f>
        <v>2</v>
      </c>
    </row>
    <row r="20" spans="1:7" x14ac:dyDescent="0.25">
      <c r="A20" s="6" t="s">
        <v>21</v>
      </c>
      <c r="B20" s="6">
        <f>COUNTIF(C3:C9, "&gt;55")</f>
        <v>5</v>
      </c>
      <c r="F20" s="6" t="s">
        <v>22</v>
      </c>
      <c r="G20" s="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2020-11-24T06:50:20Z</dcterms:modified>
</cp:coreProperties>
</file>