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erez\OneDrive\Документы\"/>
    </mc:Choice>
  </mc:AlternateContent>
  <xr:revisionPtr revIDLastSave="0" documentId="8_{97E88C5E-D7F7-4E3A-A4A7-67512102D21C}" xr6:coauthVersionLast="45" xr6:coauthVersionMax="45" xr10:uidLastSave="{00000000-0000-0000-0000-000000000000}"/>
  <bookViews>
    <workbookView xWindow="-120" yWindow="-120" windowWidth="29040" windowHeight="15840" tabRatio="929" xr2:uid="{00000000-000D-0000-FFFF-FFFF00000000}"/>
  </bookViews>
  <sheets>
    <sheet name="Данные" sheetId="1" r:id="rId1"/>
    <sheet name="1 неделя" sheetId="66" r:id="rId2"/>
    <sheet name="2 неделя" sheetId="68" r:id="rId3"/>
    <sheet name="3 неделя" sheetId="67" r:id="rId4"/>
    <sheet name="4 неделя" sheetId="70" r:id="rId5"/>
    <sheet name="5 неделя" sheetId="69" r:id="rId6"/>
    <sheet name="Неделя" sheetId="9" r:id="rId7"/>
  </sheets>
  <definedNames>
    <definedName name="ГодН">Неделя!$A$1:$B$369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3" i="1" l="1"/>
  <c r="G31" i="1"/>
  <c r="B1" i="9"/>
  <c r="B2" i="9" s="1"/>
  <c r="I29" i="1" l="1"/>
  <c r="I5" i="69"/>
  <c r="L5" i="69"/>
  <c r="I5" i="70"/>
  <c r="L5" i="70"/>
  <c r="I5" i="67"/>
  <c r="L5" i="67"/>
  <c r="H32" i="70"/>
  <c r="G32" i="70"/>
  <c r="F32" i="70"/>
  <c r="E32" i="70"/>
  <c r="D32" i="70"/>
  <c r="C32" i="70"/>
  <c r="H31" i="70"/>
  <c r="G31" i="70"/>
  <c r="F31" i="70"/>
  <c r="E31" i="70"/>
  <c r="C31" i="70"/>
  <c r="H30" i="70"/>
  <c r="G30" i="70"/>
  <c r="F30" i="70"/>
  <c r="E30" i="70"/>
  <c r="C30" i="70"/>
  <c r="H29" i="70"/>
  <c r="G29" i="70"/>
  <c r="F29" i="70"/>
  <c r="E29" i="70"/>
  <c r="C29" i="70"/>
  <c r="H28" i="70"/>
  <c r="G28" i="70"/>
  <c r="F28" i="70"/>
  <c r="E28" i="70"/>
  <c r="C28" i="70"/>
  <c r="H27" i="70"/>
  <c r="G27" i="70"/>
  <c r="F27" i="70"/>
  <c r="E27" i="70"/>
  <c r="C27" i="70"/>
  <c r="H26" i="70"/>
  <c r="G26" i="70"/>
  <c r="F26" i="70"/>
  <c r="E26" i="70"/>
  <c r="C26" i="70"/>
  <c r="H25" i="70"/>
  <c r="G25" i="70"/>
  <c r="F25" i="70"/>
  <c r="E25" i="70"/>
  <c r="C25" i="70"/>
  <c r="H24" i="70"/>
  <c r="G24" i="70"/>
  <c r="F24" i="70"/>
  <c r="E24" i="70"/>
  <c r="C24" i="70"/>
  <c r="H23" i="70"/>
  <c r="G23" i="70"/>
  <c r="F23" i="70"/>
  <c r="E23" i="70"/>
  <c r="C23" i="70"/>
  <c r="H22" i="70"/>
  <c r="G22" i="70"/>
  <c r="F22" i="70"/>
  <c r="E22" i="70"/>
  <c r="C22" i="70"/>
  <c r="H21" i="70"/>
  <c r="G21" i="70"/>
  <c r="F21" i="70"/>
  <c r="E21" i="70"/>
  <c r="C21" i="70"/>
  <c r="H20" i="70"/>
  <c r="G20" i="70"/>
  <c r="F20" i="70"/>
  <c r="E20" i="70"/>
  <c r="C20" i="70"/>
  <c r="H19" i="70"/>
  <c r="G19" i="70"/>
  <c r="F19" i="70"/>
  <c r="E19" i="70"/>
  <c r="C19" i="70"/>
  <c r="H18" i="70"/>
  <c r="G18" i="70"/>
  <c r="F18" i="70"/>
  <c r="E18" i="70"/>
  <c r="C18" i="70"/>
  <c r="H17" i="70"/>
  <c r="G17" i="70"/>
  <c r="F17" i="70"/>
  <c r="E17" i="70"/>
  <c r="C17" i="70"/>
  <c r="H16" i="70"/>
  <c r="G16" i="70"/>
  <c r="F16" i="70"/>
  <c r="E16" i="70"/>
  <c r="C16" i="70"/>
  <c r="H15" i="70"/>
  <c r="G15" i="70"/>
  <c r="F15" i="70"/>
  <c r="E15" i="70"/>
  <c r="C15" i="70"/>
  <c r="H14" i="70"/>
  <c r="G14" i="70"/>
  <c r="F14" i="70"/>
  <c r="E14" i="70"/>
  <c r="C14" i="70"/>
  <c r="H13" i="70"/>
  <c r="G13" i="70"/>
  <c r="F13" i="70"/>
  <c r="E13" i="70"/>
  <c r="C13" i="70"/>
  <c r="H12" i="70"/>
  <c r="G12" i="70"/>
  <c r="F12" i="70"/>
  <c r="E12" i="70"/>
  <c r="C12" i="70"/>
  <c r="H11" i="70"/>
  <c r="G11" i="70"/>
  <c r="F11" i="70"/>
  <c r="E11" i="70"/>
  <c r="C11" i="70"/>
  <c r="H10" i="70"/>
  <c r="G10" i="70"/>
  <c r="F10" i="70"/>
  <c r="E10" i="70"/>
  <c r="C10" i="70"/>
  <c r="H9" i="70"/>
  <c r="G9" i="70"/>
  <c r="F9" i="70"/>
  <c r="E9" i="70"/>
  <c r="C9" i="70"/>
  <c r="H8" i="70"/>
  <c r="G8" i="70"/>
  <c r="F8" i="70"/>
  <c r="E8" i="70"/>
  <c r="C8" i="70"/>
  <c r="H7" i="70"/>
  <c r="G7" i="70"/>
  <c r="F7" i="70"/>
  <c r="E7" i="70"/>
  <c r="C7" i="70"/>
  <c r="C5" i="70"/>
  <c r="H32" i="69"/>
  <c r="G32" i="69"/>
  <c r="F32" i="69"/>
  <c r="E32" i="69"/>
  <c r="D32" i="69"/>
  <c r="C32" i="69"/>
  <c r="H31" i="69"/>
  <c r="G31" i="69"/>
  <c r="F31" i="69"/>
  <c r="E31" i="69"/>
  <c r="C31" i="69"/>
  <c r="H30" i="69"/>
  <c r="G30" i="69"/>
  <c r="F30" i="69"/>
  <c r="E30" i="69"/>
  <c r="C30" i="69"/>
  <c r="H29" i="69"/>
  <c r="G29" i="69"/>
  <c r="F29" i="69"/>
  <c r="E29" i="69"/>
  <c r="C29" i="69"/>
  <c r="H28" i="69"/>
  <c r="G28" i="69"/>
  <c r="F28" i="69"/>
  <c r="E28" i="69"/>
  <c r="C28" i="69"/>
  <c r="H27" i="69"/>
  <c r="G27" i="69"/>
  <c r="F27" i="69"/>
  <c r="E27" i="69"/>
  <c r="C27" i="69"/>
  <c r="H26" i="69"/>
  <c r="G26" i="69"/>
  <c r="F26" i="69"/>
  <c r="E26" i="69"/>
  <c r="C26" i="69"/>
  <c r="H25" i="69"/>
  <c r="G25" i="69"/>
  <c r="F25" i="69"/>
  <c r="E25" i="69"/>
  <c r="C25" i="69"/>
  <c r="H24" i="69"/>
  <c r="G24" i="69"/>
  <c r="F24" i="69"/>
  <c r="E24" i="69"/>
  <c r="C24" i="69"/>
  <c r="H23" i="69"/>
  <c r="G23" i="69"/>
  <c r="F23" i="69"/>
  <c r="E23" i="69"/>
  <c r="C23" i="69"/>
  <c r="H22" i="69"/>
  <c r="G22" i="69"/>
  <c r="F22" i="69"/>
  <c r="E22" i="69"/>
  <c r="C22" i="69"/>
  <c r="H21" i="69"/>
  <c r="G21" i="69"/>
  <c r="F21" i="69"/>
  <c r="E21" i="69"/>
  <c r="C21" i="69"/>
  <c r="H20" i="69"/>
  <c r="G20" i="69"/>
  <c r="F20" i="69"/>
  <c r="E20" i="69"/>
  <c r="C20" i="69"/>
  <c r="H19" i="69"/>
  <c r="G19" i="69"/>
  <c r="F19" i="69"/>
  <c r="E19" i="69"/>
  <c r="C19" i="69"/>
  <c r="H18" i="69"/>
  <c r="G18" i="69"/>
  <c r="F18" i="69"/>
  <c r="E18" i="69"/>
  <c r="C18" i="69"/>
  <c r="H17" i="69"/>
  <c r="G17" i="69"/>
  <c r="F17" i="69"/>
  <c r="E17" i="69"/>
  <c r="C17" i="69"/>
  <c r="H16" i="69"/>
  <c r="G16" i="69"/>
  <c r="F16" i="69"/>
  <c r="E16" i="69"/>
  <c r="C16" i="69"/>
  <c r="H15" i="69"/>
  <c r="G15" i="69"/>
  <c r="F15" i="69"/>
  <c r="E15" i="69"/>
  <c r="C15" i="69"/>
  <c r="H14" i="69"/>
  <c r="G14" i="69"/>
  <c r="F14" i="69"/>
  <c r="E14" i="69"/>
  <c r="C14" i="69"/>
  <c r="H13" i="69"/>
  <c r="G13" i="69"/>
  <c r="F13" i="69"/>
  <c r="E13" i="69"/>
  <c r="C13" i="69"/>
  <c r="H12" i="69"/>
  <c r="G12" i="69"/>
  <c r="F12" i="69"/>
  <c r="E12" i="69"/>
  <c r="C12" i="69"/>
  <c r="H11" i="69"/>
  <c r="G11" i="69"/>
  <c r="F11" i="69"/>
  <c r="E11" i="69"/>
  <c r="C11" i="69"/>
  <c r="H10" i="69"/>
  <c r="G10" i="69"/>
  <c r="F10" i="69"/>
  <c r="E10" i="69"/>
  <c r="C10" i="69"/>
  <c r="H9" i="69"/>
  <c r="G9" i="69"/>
  <c r="F9" i="69"/>
  <c r="E9" i="69"/>
  <c r="C9" i="69"/>
  <c r="H8" i="69"/>
  <c r="G8" i="69"/>
  <c r="F8" i="69"/>
  <c r="E8" i="69"/>
  <c r="C8" i="69"/>
  <c r="H7" i="69"/>
  <c r="G7" i="69"/>
  <c r="F7" i="69"/>
  <c r="E7" i="69"/>
  <c r="C7" i="69"/>
  <c r="C5" i="69"/>
  <c r="AD3" i="1"/>
  <c r="AE3" i="1"/>
  <c r="AG3" i="1"/>
  <c r="AH3" i="1"/>
  <c r="AI3" i="1"/>
  <c r="AJ3" i="1"/>
  <c r="AK3" i="1"/>
  <c r="M64" i="1"/>
  <c r="L64" i="1"/>
  <c r="K64" i="1"/>
  <c r="J64" i="1"/>
  <c r="I64" i="1"/>
  <c r="H64" i="1"/>
  <c r="G64" i="1"/>
  <c r="AW34" i="1"/>
  <c r="O6" i="69" s="1"/>
  <c r="AV34" i="1"/>
  <c r="N6" i="69" s="1"/>
  <c r="AU34" i="1"/>
  <c r="M6" i="69" s="1"/>
  <c r="AT34" i="1"/>
  <c r="L6" i="69" s="1"/>
  <c r="AS34" i="1"/>
  <c r="K6" i="69" s="1"/>
  <c r="AR34" i="1"/>
  <c r="AQ34" i="1"/>
  <c r="I6" i="69" s="1"/>
  <c r="AN34" i="1"/>
  <c r="O6" i="70" s="1"/>
  <c r="AM34" i="1"/>
  <c r="N6" i="70" s="1"/>
  <c r="AL34" i="1"/>
  <c r="M6" i="70" s="1"/>
  <c r="AK34" i="1"/>
  <c r="L6" i="70" s="1"/>
  <c r="AJ34" i="1"/>
  <c r="K6" i="70" s="1"/>
  <c r="AI34" i="1"/>
  <c r="J6" i="70" s="1"/>
  <c r="AH34" i="1"/>
  <c r="I6" i="70" s="1"/>
  <c r="AE34" i="1"/>
  <c r="O6" i="67" s="1"/>
  <c r="AD34" i="1"/>
  <c r="N6" i="67" s="1"/>
  <c r="AC34" i="1"/>
  <c r="M6" i="67" s="1"/>
  <c r="AB34" i="1"/>
  <c r="L6" i="67" s="1"/>
  <c r="AA34" i="1"/>
  <c r="K6" i="67" s="1"/>
  <c r="Z34" i="1"/>
  <c r="J6" i="67" s="1"/>
  <c r="Y34" i="1"/>
  <c r="I6" i="67" s="1"/>
  <c r="V34" i="1"/>
  <c r="O6" i="68" s="1"/>
  <c r="U34" i="1"/>
  <c r="N6" i="68" s="1"/>
  <c r="T34" i="1"/>
  <c r="S34" i="1"/>
  <c r="L6" i="68" s="1"/>
  <c r="R34" i="1"/>
  <c r="K6" i="68" s="1"/>
  <c r="Q34" i="1"/>
  <c r="J6" i="68" s="1"/>
  <c r="P34" i="1"/>
  <c r="I6" i="68" s="1"/>
  <c r="M34" i="1"/>
  <c r="L34" i="1"/>
  <c r="N6" i="66" s="1"/>
  <c r="K34" i="1"/>
  <c r="M6" i="66" s="1"/>
  <c r="J34" i="1"/>
  <c r="L6" i="66" s="1"/>
  <c r="I34" i="1"/>
  <c r="H34" i="1"/>
  <c r="J6" i="66" s="1"/>
  <c r="G34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BH3" i="1"/>
  <c r="BG3" i="1"/>
  <c r="BF3" i="1"/>
  <c r="BE3" i="1"/>
  <c r="BD3" i="1"/>
  <c r="BC3" i="1"/>
  <c r="BB3" i="1"/>
  <c r="BA3" i="1"/>
  <c r="AZ3" i="1"/>
  <c r="AY3" i="1"/>
  <c r="AW3" i="1"/>
  <c r="AV3" i="1"/>
  <c r="AU3" i="1"/>
  <c r="AT3" i="1"/>
  <c r="AS3" i="1"/>
  <c r="AR3" i="1"/>
  <c r="AQ3" i="1"/>
  <c r="AP3" i="1"/>
  <c r="AN3" i="1"/>
  <c r="AM3" i="1"/>
  <c r="AL3" i="1"/>
  <c r="AC3" i="1"/>
  <c r="AB3" i="1"/>
  <c r="AA3" i="1"/>
  <c r="Z3" i="1"/>
  <c r="Y3" i="1"/>
  <c r="X3" i="1"/>
  <c r="V3" i="1"/>
  <c r="U3" i="1"/>
  <c r="K89" i="1" s="1"/>
  <c r="T3" i="1"/>
  <c r="S3" i="1"/>
  <c r="R3" i="1"/>
  <c r="Q3" i="1"/>
  <c r="P3" i="1"/>
  <c r="O3" i="1"/>
  <c r="I5" i="68"/>
  <c r="L5" i="68"/>
  <c r="M6" i="68"/>
  <c r="H32" i="68"/>
  <c r="G32" i="68"/>
  <c r="F32" i="68"/>
  <c r="E32" i="68"/>
  <c r="D32" i="68"/>
  <c r="C32" i="68"/>
  <c r="H31" i="68"/>
  <c r="G31" i="68"/>
  <c r="F31" i="68"/>
  <c r="E31" i="68"/>
  <c r="C31" i="68"/>
  <c r="H30" i="68"/>
  <c r="G30" i="68"/>
  <c r="F30" i="68"/>
  <c r="E30" i="68"/>
  <c r="C30" i="68"/>
  <c r="H29" i="68"/>
  <c r="G29" i="68"/>
  <c r="F29" i="68"/>
  <c r="E29" i="68"/>
  <c r="C29" i="68"/>
  <c r="H28" i="68"/>
  <c r="G28" i="68"/>
  <c r="F28" i="68"/>
  <c r="E28" i="68"/>
  <c r="C28" i="68"/>
  <c r="H27" i="68"/>
  <c r="G27" i="68"/>
  <c r="F27" i="68"/>
  <c r="E27" i="68"/>
  <c r="C27" i="68"/>
  <c r="H26" i="68"/>
  <c r="G26" i="68"/>
  <c r="F26" i="68"/>
  <c r="E26" i="68"/>
  <c r="C26" i="68"/>
  <c r="H25" i="68"/>
  <c r="G25" i="68"/>
  <c r="F25" i="68"/>
  <c r="E25" i="68"/>
  <c r="C25" i="68"/>
  <c r="H24" i="68"/>
  <c r="G24" i="68"/>
  <c r="F24" i="68"/>
  <c r="E24" i="68"/>
  <c r="C24" i="68"/>
  <c r="H23" i="68"/>
  <c r="G23" i="68"/>
  <c r="F23" i="68"/>
  <c r="E23" i="68"/>
  <c r="C23" i="68"/>
  <c r="H22" i="68"/>
  <c r="G22" i="68"/>
  <c r="F22" i="68"/>
  <c r="E22" i="68"/>
  <c r="C22" i="68"/>
  <c r="H21" i="68"/>
  <c r="G21" i="68"/>
  <c r="F21" i="68"/>
  <c r="E21" i="68"/>
  <c r="C21" i="68"/>
  <c r="H20" i="68"/>
  <c r="G20" i="68"/>
  <c r="F20" i="68"/>
  <c r="E20" i="68"/>
  <c r="C20" i="68"/>
  <c r="H19" i="68"/>
  <c r="G19" i="68"/>
  <c r="F19" i="68"/>
  <c r="E19" i="68"/>
  <c r="C19" i="68"/>
  <c r="H18" i="68"/>
  <c r="G18" i="68"/>
  <c r="F18" i="68"/>
  <c r="E18" i="68"/>
  <c r="C18" i="68"/>
  <c r="H17" i="68"/>
  <c r="G17" i="68"/>
  <c r="F17" i="68"/>
  <c r="E17" i="68"/>
  <c r="C17" i="68"/>
  <c r="H16" i="68"/>
  <c r="G16" i="68"/>
  <c r="F16" i="68"/>
  <c r="E16" i="68"/>
  <c r="C16" i="68"/>
  <c r="H15" i="68"/>
  <c r="G15" i="68"/>
  <c r="F15" i="68"/>
  <c r="E15" i="68"/>
  <c r="C15" i="68"/>
  <c r="H14" i="68"/>
  <c r="G14" i="68"/>
  <c r="F14" i="68"/>
  <c r="E14" i="68"/>
  <c r="C14" i="68"/>
  <c r="H13" i="68"/>
  <c r="G13" i="68"/>
  <c r="F13" i="68"/>
  <c r="E13" i="68"/>
  <c r="C13" i="68"/>
  <c r="H12" i="68"/>
  <c r="G12" i="68"/>
  <c r="F12" i="68"/>
  <c r="E12" i="68"/>
  <c r="C12" i="68"/>
  <c r="H11" i="68"/>
  <c r="G11" i="68"/>
  <c r="F11" i="68"/>
  <c r="E11" i="68"/>
  <c r="C11" i="68"/>
  <c r="H10" i="68"/>
  <c r="G10" i="68"/>
  <c r="F10" i="68"/>
  <c r="E10" i="68"/>
  <c r="C10" i="68"/>
  <c r="H9" i="68"/>
  <c r="G9" i="68"/>
  <c r="F9" i="68"/>
  <c r="E9" i="68"/>
  <c r="C9" i="68"/>
  <c r="H8" i="68"/>
  <c r="G8" i="68"/>
  <c r="F8" i="68"/>
  <c r="E8" i="68"/>
  <c r="C8" i="68"/>
  <c r="H7" i="68"/>
  <c r="G7" i="68"/>
  <c r="F7" i="68"/>
  <c r="E7" i="68"/>
  <c r="C7" i="68"/>
  <c r="C5" i="68"/>
  <c r="H32" i="67"/>
  <c r="G32" i="67"/>
  <c r="F32" i="67"/>
  <c r="E32" i="67"/>
  <c r="D32" i="67"/>
  <c r="C32" i="67"/>
  <c r="H31" i="67"/>
  <c r="G31" i="67"/>
  <c r="F31" i="67"/>
  <c r="E31" i="67"/>
  <c r="C31" i="67"/>
  <c r="H30" i="67"/>
  <c r="G30" i="67"/>
  <c r="F30" i="67"/>
  <c r="E30" i="67"/>
  <c r="C30" i="67"/>
  <c r="H29" i="67"/>
  <c r="G29" i="67"/>
  <c r="F29" i="67"/>
  <c r="E29" i="67"/>
  <c r="C29" i="67"/>
  <c r="H28" i="67"/>
  <c r="G28" i="67"/>
  <c r="F28" i="67"/>
  <c r="E28" i="67"/>
  <c r="C28" i="67"/>
  <c r="H27" i="67"/>
  <c r="G27" i="67"/>
  <c r="F27" i="67"/>
  <c r="E27" i="67"/>
  <c r="C27" i="67"/>
  <c r="H26" i="67"/>
  <c r="G26" i="67"/>
  <c r="F26" i="67"/>
  <c r="E26" i="67"/>
  <c r="C26" i="67"/>
  <c r="H25" i="67"/>
  <c r="G25" i="67"/>
  <c r="F25" i="67"/>
  <c r="E25" i="67"/>
  <c r="C25" i="67"/>
  <c r="H24" i="67"/>
  <c r="G24" i="67"/>
  <c r="F24" i="67"/>
  <c r="E24" i="67"/>
  <c r="C24" i="67"/>
  <c r="H23" i="67"/>
  <c r="G23" i="67"/>
  <c r="F23" i="67"/>
  <c r="E23" i="67"/>
  <c r="C23" i="67"/>
  <c r="H22" i="67"/>
  <c r="G22" i="67"/>
  <c r="F22" i="67"/>
  <c r="E22" i="67"/>
  <c r="C22" i="67"/>
  <c r="H21" i="67"/>
  <c r="G21" i="67"/>
  <c r="F21" i="67"/>
  <c r="E21" i="67"/>
  <c r="C21" i="67"/>
  <c r="H20" i="67"/>
  <c r="G20" i="67"/>
  <c r="F20" i="67"/>
  <c r="E20" i="67"/>
  <c r="C20" i="67"/>
  <c r="H19" i="67"/>
  <c r="G19" i="67"/>
  <c r="F19" i="67"/>
  <c r="E19" i="67"/>
  <c r="C19" i="67"/>
  <c r="H18" i="67"/>
  <c r="G18" i="67"/>
  <c r="F18" i="67"/>
  <c r="E18" i="67"/>
  <c r="C18" i="67"/>
  <c r="H17" i="67"/>
  <c r="G17" i="67"/>
  <c r="F17" i="67"/>
  <c r="E17" i="67"/>
  <c r="C17" i="67"/>
  <c r="H16" i="67"/>
  <c r="G16" i="67"/>
  <c r="F16" i="67"/>
  <c r="E16" i="67"/>
  <c r="C16" i="67"/>
  <c r="H15" i="67"/>
  <c r="G15" i="67"/>
  <c r="F15" i="67"/>
  <c r="E15" i="67"/>
  <c r="C15" i="67"/>
  <c r="H14" i="67"/>
  <c r="G14" i="67"/>
  <c r="F14" i="67"/>
  <c r="E14" i="67"/>
  <c r="C14" i="67"/>
  <c r="H13" i="67"/>
  <c r="G13" i="67"/>
  <c r="F13" i="67"/>
  <c r="E13" i="67"/>
  <c r="C13" i="67"/>
  <c r="H12" i="67"/>
  <c r="G12" i="67"/>
  <c r="F12" i="67"/>
  <c r="E12" i="67"/>
  <c r="C12" i="67"/>
  <c r="H11" i="67"/>
  <c r="G11" i="67"/>
  <c r="F11" i="67"/>
  <c r="E11" i="67"/>
  <c r="C11" i="67"/>
  <c r="H10" i="67"/>
  <c r="G10" i="67"/>
  <c r="F10" i="67"/>
  <c r="E10" i="67"/>
  <c r="C10" i="67"/>
  <c r="H9" i="67"/>
  <c r="G9" i="67"/>
  <c r="F9" i="67"/>
  <c r="E9" i="67"/>
  <c r="C9" i="67"/>
  <c r="H8" i="67"/>
  <c r="G8" i="67"/>
  <c r="F8" i="67"/>
  <c r="E8" i="67"/>
  <c r="C8" i="67"/>
  <c r="H7" i="67"/>
  <c r="G7" i="67"/>
  <c r="F7" i="67"/>
  <c r="E7" i="67"/>
  <c r="C7" i="67"/>
  <c r="C5" i="67"/>
  <c r="I5" i="66"/>
  <c r="K5" i="66"/>
  <c r="L5" i="66"/>
  <c r="N5" i="66"/>
  <c r="O5" i="66"/>
  <c r="C5" i="66"/>
  <c r="C7" i="66"/>
  <c r="E7" i="66"/>
  <c r="F7" i="66"/>
  <c r="G7" i="66"/>
  <c r="H7" i="66"/>
  <c r="C8" i="66"/>
  <c r="E8" i="66"/>
  <c r="F8" i="66"/>
  <c r="G8" i="66"/>
  <c r="H8" i="66"/>
  <c r="C9" i="66"/>
  <c r="E9" i="66"/>
  <c r="F9" i="66"/>
  <c r="G9" i="66"/>
  <c r="H9" i="66"/>
  <c r="C10" i="66"/>
  <c r="E10" i="66"/>
  <c r="F10" i="66"/>
  <c r="G10" i="66"/>
  <c r="H10" i="66"/>
  <c r="C11" i="66"/>
  <c r="E11" i="66"/>
  <c r="F11" i="66"/>
  <c r="G11" i="66"/>
  <c r="H11" i="66"/>
  <c r="C12" i="66"/>
  <c r="E12" i="66"/>
  <c r="F12" i="66"/>
  <c r="G12" i="66"/>
  <c r="H12" i="66"/>
  <c r="C13" i="66"/>
  <c r="E13" i="66"/>
  <c r="F13" i="66"/>
  <c r="G13" i="66"/>
  <c r="H13" i="66"/>
  <c r="C14" i="66"/>
  <c r="E14" i="66"/>
  <c r="F14" i="66"/>
  <c r="G14" i="66"/>
  <c r="H14" i="66"/>
  <c r="C15" i="66"/>
  <c r="E15" i="66"/>
  <c r="F15" i="66"/>
  <c r="G15" i="66"/>
  <c r="H15" i="66"/>
  <c r="C16" i="66"/>
  <c r="E16" i="66"/>
  <c r="F16" i="66"/>
  <c r="G16" i="66"/>
  <c r="H16" i="66"/>
  <c r="C17" i="66"/>
  <c r="E17" i="66"/>
  <c r="F17" i="66"/>
  <c r="G17" i="66"/>
  <c r="H17" i="66"/>
  <c r="C18" i="66"/>
  <c r="E18" i="66"/>
  <c r="F18" i="66"/>
  <c r="G18" i="66"/>
  <c r="H18" i="66"/>
  <c r="C19" i="66"/>
  <c r="E19" i="66"/>
  <c r="F19" i="66"/>
  <c r="G19" i="66"/>
  <c r="H19" i="66"/>
  <c r="C20" i="66"/>
  <c r="E20" i="66"/>
  <c r="F20" i="66"/>
  <c r="G20" i="66"/>
  <c r="H20" i="66"/>
  <c r="C21" i="66"/>
  <c r="E21" i="66"/>
  <c r="F21" i="66"/>
  <c r="G21" i="66"/>
  <c r="H21" i="66"/>
  <c r="C22" i="66"/>
  <c r="E22" i="66"/>
  <c r="F22" i="66"/>
  <c r="G22" i="66"/>
  <c r="H22" i="66"/>
  <c r="C23" i="66"/>
  <c r="E23" i="66"/>
  <c r="F23" i="66"/>
  <c r="G23" i="66"/>
  <c r="H23" i="66"/>
  <c r="C24" i="66"/>
  <c r="E24" i="66"/>
  <c r="F24" i="66"/>
  <c r="G24" i="66"/>
  <c r="H24" i="66"/>
  <c r="C25" i="66"/>
  <c r="E25" i="66"/>
  <c r="F25" i="66"/>
  <c r="G25" i="66"/>
  <c r="H25" i="66"/>
  <c r="C26" i="66"/>
  <c r="E26" i="66"/>
  <c r="F26" i="66"/>
  <c r="G26" i="66"/>
  <c r="H26" i="66"/>
  <c r="C27" i="66"/>
  <c r="E27" i="66"/>
  <c r="F27" i="66"/>
  <c r="G27" i="66"/>
  <c r="H27" i="66"/>
  <c r="C28" i="66"/>
  <c r="E28" i="66"/>
  <c r="F28" i="66"/>
  <c r="G28" i="66"/>
  <c r="H28" i="66"/>
  <c r="C29" i="66"/>
  <c r="E29" i="66"/>
  <c r="F29" i="66"/>
  <c r="G29" i="66"/>
  <c r="H29" i="66"/>
  <c r="C30" i="66"/>
  <c r="E30" i="66"/>
  <c r="F30" i="66"/>
  <c r="G30" i="66"/>
  <c r="H30" i="66"/>
  <c r="C31" i="66"/>
  <c r="E31" i="66"/>
  <c r="F31" i="66"/>
  <c r="G31" i="66"/>
  <c r="H31" i="66"/>
  <c r="C32" i="66"/>
  <c r="D32" i="66"/>
  <c r="E32" i="66"/>
  <c r="F32" i="66"/>
  <c r="G32" i="66"/>
  <c r="H32" i="66"/>
  <c r="O1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O29" i="1"/>
  <c r="P29" i="1"/>
  <c r="Q29" i="1"/>
  <c r="R29" i="1"/>
  <c r="S29" i="1"/>
  <c r="T29" i="1"/>
  <c r="U29" i="1"/>
  <c r="V29" i="1"/>
  <c r="X29" i="1"/>
  <c r="Y29" i="1"/>
  <c r="Z29" i="1"/>
  <c r="AA29" i="1"/>
  <c r="AB29" i="1"/>
  <c r="AC29" i="1"/>
  <c r="AD29" i="1"/>
  <c r="AE29" i="1"/>
  <c r="AG29" i="1"/>
  <c r="AH29" i="1"/>
  <c r="AI29" i="1"/>
  <c r="AJ29" i="1"/>
  <c r="AK29" i="1"/>
  <c r="AL29" i="1"/>
  <c r="AM29" i="1"/>
  <c r="AN29" i="1"/>
  <c r="AP29" i="1"/>
  <c r="AQ29" i="1"/>
  <c r="AR29" i="1"/>
  <c r="AS29" i="1"/>
  <c r="AT29" i="1"/>
  <c r="AU29" i="1"/>
  <c r="AV29" i="1"/>
  <c r="AW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I67" i="1" l="1"/>
  <c r="M67" i="1"/>
  <c r="I87" i="1"/>
  <c r="G85" i="1"/>
  <c r="L82" i="1"/>
  <c r="J80" i="1"/>
  <c r="H78" i="1"/>
  <c r="M75" i="1"/>
  <c r="K73" i="1"/>
  <c r="I71" i="1"/>
  <c r="G69" i="1"/>
  <c r="L66" i="1"/>
  <c r="I66" i="1"/>
  <c r="G89" i="1"/>
  <c r="L86" i="1"/>
  <c r="J84" i="1"/>
  <c r="H82" i="1"/>
  <c r="M79" i="1"/>
  <c r="K77" i="1"/>
  <c r="I75" i="1"/>
  <c r="G73" i="1"/>
  <c r="L70" i="1"/>
  <c r="J68" i="1"/>
  <c r="H66" i="1"/>
  <c r="J88" i="1"/>
  <c r="H86" i="1"/>
  <c r="M83" i="1"/>
  <c r="K81" i="1"/>
  <c r="I79" i="1"/>
  <c r="G77" i="1"/>
  <c r="L74" i="1"/>
  <c r="J72" i="1"/>
  <c r="H70" i="1"/>
  <c r="M87" i="1"/>
  <c r="K85" i="1"/>
  <c r="I83" i="1"/>
  <c r="G81" i="1"/>
  <c r="L78" i="1"/>
  <c r="J76" i="1"/>
  <c r="H74" i="1"/>
  <c r="M71" i="1"/>
  <c r="K69" i="1"/>
  <c r="J6" i="69"/>
  <c r="J89" i="1"/>
  <c r="L87" i="1"/>
  <c r="K86" i="1"/>
  <c r="M84" i="1"/>
  <c r="L83" i="1"/>
  <c r="K82" i="1"/>
  <c r="M80" i="1"/>
  <c r="I80" i="1"/>
  <c r="H79" i="1"/>
  <c r="G78" i="1"/>
  <c r="J77" i="1"/>
  <c r="L75" i="1"/>
  <c r="K74" i="1"/>
  <c r="M72" i="1"/>
  <c r="I72" i="1"/>
  <c r="H71" i="1"/>
  <c r="G70" i="1"/>
  <c r="J69" i="1"/>
  <c r="L67" i="1"/>
  <c r="H67" i="1"/>
  <c r="K66" i="1"/>
  <c r="M89" i="1"/>
  <c r="I89" i="1"/>
  <c r="L88" i="1"/>
  <c r="H88" i="1"/>
  <c r="K87" i="1"/>
  <c r="G87" i="1"/>
  <c r="J86" i="1"/>
  <c r="M85" i="1"/>
  <c r="I85" i="1"/>
  <c r="L84" i="1"/>
  <c r="H84" i="1"/>
  <c r="K83" i="1"/>
  <c r="G83" i="1"/>
  <c r="J82" i="1"/>
  <c r="M81" i="1"/>
  <c r="I81" i="1"/>
  <c r="L80" i="1"/>
  <c r="H80" i="1"/>
  <c r="K79" i="1"/>
  <c r="G79" i="1"/>
  <c r="J78" i="1"/>
  <c r="M77" i="1"/>
  <c r="I77" i="1"/>
  <c r="L76" i="1"/>
  <c r="H76" i="1"/>
  <c r="K75" i="1"/>
  <c r="G75" i="1"/>
  <c r="J74" i="1"/>
  <c r="M73" i="1"/>
  <c r="I73" i="1"/>
  <c r="L72" i="1"/>
  <c r="H72" i="1"/>
  <c r="K71" i="1"/>
  <c r="G71" i="1"/>
  <c r="J70" i="1"/>
  <c r="M69" i="1"/>
  <c r="I69" i="1"/>
  <c r="L68" i="1"/>
  <c r="H68" i="1"/>
  <c r="K67" i="1"/>
  <c r="G67" i="1"/>
  <c r="J66" i="1"/>
  <c r="M88" i="1"/>
  <c r="I88" i="1"/>
  <c r="H87" i="1"/>
  <c r="G86" i="1"/>
  <c r="J85" i="1"/>
  <c r="I84" i="1"/>
  <c r="H83" i="1"/>
  <c r="G82" i="1"/>
  <c r="J81" i="1"/>
  <c r="L79" i="1"/>
  <c r="K78" i="1"/>
  <c r="M76" i="1"/>
  <c r="I76" i="1"/>
  <c r="H75" i="1"/>
  <c r="G74" i="1"/>
  <c r="J73" i="1"/>
  <c r="L71" i="1"/>
  <c r="K70" i="1"/>
  <c r="M68" i="1"/>
  <c r="I68" i="1"/>
  <c r="G66" i="1"/>
  <c r="L89" i="1"/>
  <c r="H89" i="1"/>
  <c r="K88" i="1"/>
  <c r="G88" i="1"/>
  <c r="J87" i="1"/>
  <c r="M86" i="1"/>
  <c r="I86" i="1"/>
  <c r="L85" i="1"/>
  <c r="H85" i="1"/>
  <c r="K84" i="1"/>
  <c r="G84" i="1"/>
  <c r="J83" i="1"/>
  <c r="M82" i="1"/>
  <c r="I82" i="1"/>
  <c r="L81" i="1"/>
  <c r="H81" i="1"/>
  <c r="K80" i="1"/>
  <c r="G80" i="1"/>
  <c r="J79" i="1"/>
  <c r="M78" i="1"/>
  <c r="I78" i="1"/>
  <c r="L77" i="1"/>
  <c r="H77" i="1"/>
  <c r="K76" i="1"/>
  <c r="G76" i="1"/>
  <c r="J75" i="1"/>
  <c r="M74" i="1"/>
  <c r="I74" i="1"/>
  <c r="L73" i="1"/>
  <c r="H73" i="1"/>
  <c r="K72" i="1"/>
  <c r="G72" i="1"/>
  <c r="J71" i="1"/>
  <c r="M70" i="1"/>
  <c r="I70" i="1"/>
  <c r="L69" i="1"/>
  <c r="H69" i="1"/>
  <c r="K68" i="1"/>
  <c r="G68" i="1"/>
  <c r="J67" i="1"/>
  <c r="M66" i="1"/>
  <c r="L65" i="1"/>
  <c r="K65" i="1"/>
  <c r="M65" i="1"/>
  <c r="J65" i="1"/>
  <c r="G65" i="1"/>
  <c r="I65" i="1"/>
  <c r="H65" i="1"/>
  <c r="O6" i="66"/>
  <c r="K6" i="66"/>
  <c r="I6" i="66"/>
  <c r="O31" i="1"/>
  <c r="S31" i="1"/>
  <c r="P31" i="1"/>
  <c r="T31" i="1"/>
  <c r="Q31" i="1"/>
  <c r="U31" i="1"/>
  <c r="O2" i="1"/>
  <c r="R31" i="1"/>
  <c r="V1" i="1"/>
  <c r="M90" i="1" l="1"/>
  <c r="L90" i="1"/>
  <c r="V2" i="1"/>
  <c r="X31" i="1"/>
  <c r="AB31" i="1"/>
  <c r="Y31" i="1"/>
  <c r="AC31" i="1"/>
  <c r="Z31" i="1"/>
  <c r="AD1" i="1"/>
  <c r="V31" i="1"/>
  <c r="AA31" i="1"/>
  <c r="AL1" i="1" l="1"/>
  <c r="AG31" i="1"/>
  <c r="AK31" i="1"/>
  <c r="AH31" i="1"/>
  <c r="AD31" i="1"/>
  <c r="AI31" i="1"/>
  <c r="AE31" i="1"/>
  <c r="AJ31" i="1"/>
  <c r="AD2" i="1"/>
  <c r="AP31" i="1" l="1"/>
  <c r="AL31" i="1"/>
  <c r="AQ31" i="1"/>
  <c r="AM31" i="1"/>
  <c r="AR31" i="1"/>
  <c r="AN31" i="1"/>
  <c r="AS31" i="1"/>
  <c r="AL2" i="1"/>
  <c r="AT1" i="1"/>
  <c r="AT31" i="1" l="1"/>
  <c r="AY31" i="1"/>
  <c r="AU31" i="1"/>
  <c r="AZ31" i="1"/>
  <c r="AV31" i="1"/>
  <c r="BA31" i="1"/>
  <c r="AW31" i="1"/>
  <c r="BB1" i="1"/>
  <c r="AT2" i="1"/>
  <c r="BC31" i="1" l="1"/>
  <c r="BG31" i="1"/>
  <c r="BD31" i="1"/>
  <c r="BH31" i="1"/>
  <c r="BE31" i="1"/>
  <c r="BB31" i="1"/>
  <c r="BF31" i="1"/>
  <c r="BB2" i="1"/>
  <c r="BI1" i="1"/>
  <c r="BK31" i="1" l="1"/>
  <c r="BO31" i="1"/>
  <c r="BL31" i="1"/>
  <c r="BI31" i="1"/>
  <c r="BM31" i="1"/>
  <c r="BJ31" i="1"/>
  <c r="BN31" i="1"/>
  <c r="BI2" i="1"/>
  <c r="BP1" i="1"/>
  <c r="BS31" i="1" l="1"/>
  <c r="BP31" i="1"/>
  <c r="BT31" i="1"/>
  <c r="BQ31" i="1"/>
  <c r="BU31" i="1"/>
  <c r="BR31" i="1"/>
  <c r="BV31" i="1"/>
  <c r="BP2" i="1"/>
  <c r="BW1" i="1"/>
  <c r="BW31" i="1" l="1"/>
  <c r="CA31" i="1"/>
  <c r="BX31" i="1"/>
  <c r="CB31" i="1"/>
  <c r="BY31" i="1"/>
  <c r="CC31" i="1"/>
  <c r="BZ31" i="1"/>
  <c r="BW2" i="1"/>
  <c r="CD1" i="1"/>
  <c r="CE31" i="1" l="1"/>
  <c r="CI31" i="1"/>
  <c r="CF31" i="1"/>
  <c r="CJ31" i="1"/>
  <c r="CG31" i="1"/>
  <c r="CD31" i="1"/>
  <c r="CH31" i="1"/>
  <c r="CK1" i="1"/>
  <c r="CD2" i="1"/>
  <c r="CM31" i="1" l="1"/>
  <c r="CQ31" i="1"/>
  <c r="CN31" i="1"/>
  <c r="CK31" i="1"/>
  <c r="CO31" i="1"/>
  <c r="CL31" i="1"/>
  <c r="CP31" i="1"/>
  <c r="CR1" i="1"/>
  <c r="CK2" i="1"/>
  <c r="CU31" i="1" l="1"/>
  <c r="CR31" i="1"/>
  <c r="CV31" i="1"/>
  <c r="CS31" i="1"/>
  <c r="CW31" i="1"/>
  <c r="CT31" i="1"/>
  <c r="CX31" i="1"/>
  <c r="CY1" i="1"/>
  <c r="CR2" i="1"/>
  <c r="CY31" i="1" l="1"/>
  <c r="DC31" i="1"/>
  <c r="CZ31" i="1"/>
  <c r="DD31" i="1"/>
  <c r="DA31" i="1"/>
  <c r="DE31" i="1"/>
  <c r="DB31" i="1"/>
  <c r="CY2" i="1"/>
  <c r="DF1" i="1"/>
  <c r="DG31" i="1" l="1"/>
  <c r="DK31" i="1"/>
  <c r="DH31" i="1"/>
  <c r="DL31" i="1"/>
  <c r="DI31" i="1"/>
  <c r="DF31" i="1"/>
  <c r="DJ31" i="1"/>
  <c r="DM1" i="1"/>
  <c r="DF2" i="1"/>
  <c r="DO31" i="1" l="1"/>
  <c r="DS31" i="1"/>
  <c r="DP31" i="1"/>
  <c r="DM31" i="1"/>
  <c r="DQ31" i="1"/>
  <c r="DN31" i="1"/>
  <c r="DR31" i="1"/>
  <c r="DM2" i="1"/>
  <c r="DT1" i="1"/>
  <c r="DW31" i="1" l="1"/>
  <c r="DT31" i="1"/>
  <c r="DX31" i="1"/>
  <c r="DU31" i="1"/>
  <c r="DY31" i="1"/>
  <c r="DV31" i="1"/>
  <c r="DZ31" i="1"/>
  <c r="DT2" i="1"/>
  <c r="EA1" i="1"/>
  <c r="EA31" i="1" l="1"/>
  <c r="EE31" i="1"/>
  <c r="EB31" i="1"/>
  <c r="EF31" i="1"/>
  <c r="EC31" i="1"/>
  <c r="EG31" i="1"/>
  <c r="ED31" i="1"/>
  <c r="EA2" i="1"/>
  <c r="EH1" i="1"/>
  <c r="EI31" i="1" l="1"/>
  <c r="EM31" i="1"/>
  <c r="EK31" i="1"/>
  <c r="EH31" i="1"/>
  <c r="EJ31" i="1"/>
  <c r="EL31" i="1"/>
  <c r="EN31" i="1"/>
  <c r="EO1" i="1"/>
  <c r="EH2" i="1"/>
  <c r="EQ31" i="1" l="1"/>
  <c r="EU31" i="1"/>
  <c r="EO31" i="1"/>
  <c r="ES31" i="1"/>
  <c r="EP31" i="1"/>
  <c r="ER31" i="1"/>
  <c r="ET31" i="1"/>
  <c r="EV1" i="1"/>
  <c r="EO2" i="1"/>
  <c r="EY31" i="1" l="1"/>
  <c r="EW31" i="1"/>
  <c r="FA31" i="1"/>
  <c r="EX31" i="1"/>
  <c r="EV31" i="1"/>
  <c r="EZ31" i="1"/>
  <c r="FB31" i="1"/>
  <c r="FC1" i="1"/>
  <c r="EV2" i="1"/>
  <c r="FC31" i="1" l="1"/>
  <c r="FG31" i="1"/>
  <c r="FE31" i="1"/>
  <c r="FI31" i="1"/>
  <c r="FF31" i="1"/>
  <c r="FH31" i="1"/>
  <c r="FD31" i="1"/>
  <c r="FJ1" i="1"/>
  <c r="FC2" i="1"/>
  <c r="FK31" i="1" l="1"/>
  <c r="FO31" i="1"/>
  <c r="FM31" i="1"/>
  <c r="FN31" i="1"/>
  <c r="FP31" i="1"/>
  <c r="FJ31" i="1"/>
  <c r="FL31" i="1"/>
  <c r="FJ2" i="1"/>
  <c r="FQ1" i="1"/>
  <c r="FS31" i="1" l="1"/>
  <c r="FW31" i="1"/>
  <c r="FQ31" i="1"/>
  <c r="FU31" i="1"/>
  <c r="FV31" i="1"/>
  <c r="FR31" i="1"/>
  <c r="FT31" i="1"/>
  <c r="FQ2" i="1"/>
  <c r="FX1" i="1"/>
  <c r="GA31" i="1" l="1"/>
  <c r="FY31" i="1"/>
  <c r="GC31" i="1"/>
  <c r="GD31" i="1"/>
  <c r="FX31" i="1"/>
  <c r="FZ31" i="1"/>
  <c r="GB31" i="1"/>
  <c r="FX2" i="1"/>
  <c r="GE1" i="1"/>
  <c r="GE31" i="1" l="1"/>
  <c r="GI31" i="1"/>
  <c r="GG31" i="1"/>
  <c r="GK31" i="1"/>
  <c r="GF31" i="1"/>
  <c r="GH31" i="1"/>
  <c r="GJ31" i="1"/>
  <c r="GL1" i="1"/>
  <c r="GE2" i="1"/>
  <c r="GM31" i="1" l="1"/>
  <c r="GQ31" i="1"/>
  <c r="GO31" i="1"/>
  <c r="GL31" i="1"/>
  <c r="GN31" i="1"/>
  <c r="GP31" i="1"/>
  <c r="GR31" i="1"/>
  <c r="GL2" i="1"/>
  <c r="GS1" i="1"/>
  <c r="GU31" i="1" l="1"/>
  <c r="GY31" i="1"/>
  <c r="GS31" i="1"/>
  <c r="GW31" i="1"/>
  <c r="GT31" i="1"/>
  <c r="GV31" i="1"/>
  <c r="GX31" i="1"/>
  <c r="GS2" i="1"/>
  <c r="GZ1" i="1"/>
  <c r="HC31" i="1" l="1"/>
  <c r="HA31" i="1"/>
  <c r="HE31" i="1"/>
  <c r="HB31" i="1"/>
  <c r="HD31" i="1"/>
  <c r="HF31" i="1"/>
  <c r="GZ31" i="1"/>
  <c r="GZ2" i="1"/>
  <c r="HG1" i="1"/>
  <c r="HG31" i="1" l="1"/>
  <c r="HK31" i="1"/>
  <c r="HI31" i="1"/>
  <c r="HM31" i="1"/>
  <c r="HJ31" i="1"/>
  <c r="HL31" i="1"/>
  <c r="HH31" i="1"/>
  <c r="HG2" i="1"/>
  <c r="HN1" i="1"/>
  <c r="HO31" i="1" l="1"/>
  <c r="HS31" i="1"/>
  <c r="HQ31" i="1"/>
  <c r="HR31" i="1"/>
  <c r="HT31" i="1"/>
  <c r="HN31" i="1"/>
  <c r="HP31" i="1"/>
  <c r="HN2" i="1"/>
  <c r="HU1" i="1"/>
  <c r="HU2" i="1" l="1"/>
  <c r="HW31" i="1"/>
  <c r="IA31" i="1"/>
  <c r="HU31" i="1"/>
  <c r="HY31" i="1"/>
  <c r="HZ31" i="1"/>
  <c r="HV31" i="1"/>
  <c r="HX31" i="1"/>
  <c r="M31" i="1" l="1"/>
  <c r="L31" i="1"/>
  <c r="J90" i="1" l="1"/>
  <c r="H90" i="1"/>
  <c r="K31" i="1"/>
  <c r="J31" i="1"/>
  <c r="I31" i="1"/>
  <c r="H31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G2" i="1"/>
  <c r="D26" i="69" l="1"/>
  <c r="D26" i="70"/>
  <c r="D25" i="70"/>
  <c r="D25" i="69"/>
  <c r="D15" i="70"/>
  <c r="D15" i="69"/>
  <c r="D11" i="70"/>
  <c r="D11" i="69"/>
  <c r="D22" i="70"/>
  <c r="D22" i="69"/>
  <c r="D14" i="70"/>
  <c r="D14" i="69"/>
  <c r="D21" i="70"/>
  <c r="D21" i="69"/>
  <c r="D17" i="70"/>
  <c r="D17" i="69"/>
  <c r="D13" i="70"/>
  <c r="D13" i="69"/>
  <c r="D9" i="70"/>
  <c r="D9" i="69"/>
  <c r="D23" i="70"/>
  <c r="D23" i="69"/>
  <c r="D19" i="70"/>
  <c r="D19" i="69"/>
  <c r="D7" i="70"/>
  <c r="D7" i="69"/>
  <c r="D18" i="70"/>
  <c r="D18" i="69"/>
  <c r="D10" i="70"/>
  <c r="D10" i="69"/>
  <c r="D24" i="70"/>
  <c r="D24" i="69"/>
  <c r="D20" i="70"/>
  <c r="D20" i="69"/>
  <c r="D16" i="70"/>
  <c r="D16" i="69"/>
  <c r="D12" i="70"/>
  <c r="D12" i="69"/>
  <c r="D8" i="70"/>
  <c r="D8" i="69"/>
  <c r="D27" i="70"/>
  <c r="D27" i="69"/>
  <c r="D30" i="69"/>
  <c r="D30" i="70"/>
  <c r="D29" i="70"/>
  <c r="D29" i="69"/>
  <c r="D31" i="70"/>
  <c r="D31" i="69"/>
  <c r="D28" i="69"/>
  <c r="D28" i="70"/>
  <c r="D29" i="68"/>
  <c r="D29" i="67"/>
  <c r="D29" i="66"/>
  <c r="D25" i="68"/>
  <c r="D25" i="67"/>
  <c r="D25" i="66"/>
  <c r="D21" i="68"/>
  <c r="D21" i="67"/>
  <c r="D21" i="66"/>
  <c r="D17" i="68"/>
  <c r="D17" i="67"/>
  <c r="D17" i="66"/>
  <c r="D13" i="68"/>
  <c r="D13" i="67"/>
  <c r="D13" i="66"/>
  <c r="D9" i="67"/>
  <c r="D9" i="66"/>
  <c r="D9" i="68"/>
  <c r="D28" i="66"/>
  <c r="D28" i="68"/>
  <c r="D28" i="67"/>
  <c r="D24" i="68"/>
  <c r="D24" i="66"/>
  <c r="D24" i="67"/>
  <c r="D20" i="66"/>
  <c r="D20" i="68"/>
  <c r="D20" i="67"/>
  <c r="D16" i="68"/>
  <c r="D16" i="66"/>
  <c r="D16" i="67"/>
  <c r="D12" i="66"/>
  <c r="D12" i="68"/>
  <c r="D12" i="67"/>
  <c r="D8" i="66"/>
  <c r="D8" i="67"/>
  <c r="D8" i="68"/>
  <c r="D31" i="68"/>
  <c r="D31" i="67"/>
  <c r="D31" i="66"/>
  <c r="D27" i="68"/>
  <c r="D27" i="67"/>
  <c r="D27" i="66"/>
  <c r="D23" i="68"/>
  <c r="D23" i="67"/>
  <c r="D23" i="66"/>
  <c r="D19" i="68"/>
  <c r="D19" i="67"/>
  <c r="D19" i="66"/>
  <c r="D15" i="68"/>
  <c r="D15" i="67"/>
  <c r="D15" i="66"/>
  <c r="D11" i="68"/>
  <c r="D11" i="67"/>
  <c r="D11" i="66"/>
  <c r="D7" i="67"/>
  <c r="D7" i="66"/>
  <c r="D7" i="68"/>
  <c r="D30" i="66"/>
  <c r="D30" i="67"/>
  <c r="D30" i="68"/>
  <c r="D26" i="66"/>
  <c r="D26" i="67"/>
  <c r="D26" i="68"/>
  <c r="D22" i="66"/>
  <c r="D22" i="67"/>
  <c r="D22" i="68"/>
  <c r="D18" i="66"/>
  <c r="D18" i="67"/>
  <c r="D18" i="68"/>
  <c r="D14" i="66"/>
  <c r="D14" i="67"/>
  <c r="D14" i="68"/>
  <c r="D10" i="66"/>
  <c r="D10" i="67"/>
  <c r="D10" i="68"/>
  <c r="M29" i="1"/>
  <c r="L29" i="1"/>
  <c r="H29" i="1"/>
  <c r="J29" i="1"/>
  <c r="K29" i="1"/>
  <c r="K90" i="1" l="1"/>
  <c r="G90" i="1"/>
  <c r="I90" i="1"/>
  <c r="B89" i="1" l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G29" i="1" l="1"/>
  <c r="A1" i="9" l="1"/>
  <c r="C1" i="9"/>
  <c r="A2" i="9"/>
  <c r="C2" i="9" l="1"/>
  <c r="B3" i="9"/>
  <c r="A3" i="9" s="1"/>
  <c r="C3" i="9" l="1"/>
  <c r="B4" i="9"/>
  <c r="A4" i="9" s="1"/>
  <c r="C4" i="9" l="1"/>
  <c r="B5" i="9"/>
  <c r="A5" i="9" s="1"/>
  <c r="C5" i="9" l="1"/>
  <c r="B6" i="9"/>
  <c r="A6" i="9" s="1"/>
  <c r="C6" i="9" l="1"/>
  <c r="B7" i="9"/>
  <c r="A7" i="9" s="1"/>
  <c r="C7" i="9" l="1"/>
  <c r="B8" i="9"/>
  <c r="A8" i="9" s="1"/>
  <c r="C8" i="9" l="1"/>
  <c r="B9" i="9"/>
  <c r="A9" i="9" s="1"/>
  <c r="C9" i="9" l="1"/>
  <c r="B10" i="9"/>
  <c r="A10" i="9" s="1"/>
  <c r="C10" i="9" l="1"/>
  <c r="B11" i="9"/>
  <c r="A11" i="9" s="1"/>
  <c r="C11" i="9" l="1"/>
  <c r="B12" i="9"/>
  <c r="A12" i="9" s="1"/>
  <c r="C12" i="9" l="1"/>
  <c r="B13" i="9"/>
  <c r="A13" i="9" s="1"/>
  <c r="C13" i="9" l="1"/>
  <c r="B14" i="9"/>
  <c r="A14" i="9" s="1"/>
  <c r="C14" i="9" l="1"/>
  <c r="B15" i="9"/>
  <c r="A15" i="9" s="1"/>
  <c r="C15" i="9" l="1"/>
  <c r="B16" i="9"/>
  <c r="A16" i="9" s="1"/>
  <c r="C16" i="9" l="1"/>
  <c r="B17" i="9"/>
  <c r="A17" i="9" s="1"/>
  <c r="C17" i="9" l="1"/>
  <c r="B18" i="9"/>
  <c r="A18" i="9" s="1"/>
  <c r="C18" i="9" l="1"/>
  <c r="B19" i="9"/>
  <c r="A19" i="9" s="1"/>
  <c r="C19" i="9" l="1"/>
  <c r="B20" i="9"/>
  <c r="A20" i="9" s="1"/>
  <c r="C20" i="9" l="1"/>
  <c r="B21" i="9"/>
  <c r="A21" i="9" s="1"/>
  <c r="C21" i="9" l="1"/>
  <c r="B22" i="9"/>
  <c r="A22" i="9" s="1"/>
  <c r="C22" i="9" l="1"/>
  <c r="B23" i="9"/>
  <c r="A23" i="9" s="1"/>
  <c r="C23" i="9" l="1"/>
  <c r="B24" i="9"/>
  <c r="A24" i="9" s="1"/>
  <c r="C24" i="9" l="1"/>
  <c r="B25" i="9"/>
  <c r="A25" i="9" s="1"/>
  <c r="C25" i="9" l="1"/>
  <c r="B26" i="9"/>
  <c r="A26" i="9" s="1"/>
  <c r="C26" i="9" l="1"/>
  <c r="B27" i="9"/>
  <c r="A27" i="9" s="1"/>
  <c r="C27" i="9" l="1"/>
  <c r="B28" i="9"/>
  <c r="A28" i="9" s="1"/>
  <c r="C28" i="9" l="1"/>
  <c r="B29" i="9"/>
  <c r="A29" i="9" s="1"/>
  <c r="C29" i="9" l="1"/>
  <c r="B30" i="9"/>
  <c r="A30" i="9" s="1"/>
  <c r="C30" i="9" l="1"/>
  <c r="B31" i="9"/>
  <c r="A31" i="9" s="1"/>
  <c r="C31" i="9" l="1"/>
  <c r="B32" i="9"/>
  <c r="A32" i="9" s="1"/>
  <c r="C32" i="9" l="1"/>
  <c r="B33" i="9"/>
  <c r="A33" i="9" s="1"/>
  <c r="C33" i="9" l="1"/>
  <c r="B34" i="9"/>
  <c r="A34" i="9" s="1"/>
  <c r="C34" i="9" l="1"/>
  <c r="B35" i="9"/>
  <c r="A35" i="9" s="1"/>
  <c r="C35" i="9" l="1"/>
  <c r="B36" i="9"/>
  <c r="A36" i="9" s="1"/>
  <c r="C36" i="9" l="1"/>
  <c r="B37" i="9"/>
  <c r="A37" i="9" s="1"/>
  <c r="C37" i="9" l="1"/>
  <c r="B38" i="9"/>
  <c r="A38" i="9" s="1"/>
  <c r="C38" i="9" l="1"/>
  <c r="B39" i="9"/>
  <c r="A39" i="9" s="1"/>
  <c r="C39" i="9" l="1"/>
  <c r="B40" i="9"/>
  <c r="A40" i="9" s="1"/>
  <c r="C40" i="9" l="1"/>
  <c r="B41" i="9"/>
  <c r="A41" i="9" s="1"/>
  <c r="C41" i="9" l="1"/>
  <c r="B42" i="9"/>
  <c r="A42" i="9" s="1"/>
  <c r="C42" i="9" l="1"/>
  <c r="B43" i="9"/>
  <c r="A43" i="9" s="1"/>
  <c r="C43" i="9" l="1"/>
  <c r="B44" i="9"/>
  <c r="A44" i="9" s="1"/>
  <c r="C44" i="9" l="1"/>
  <c r="B45" i="9"/>
  <c r="A45" i="9" s="1"/>
  <c r="C45" i="9" l="1"/>
  <c r="B46" i="9"/>
  <c r="A46" i="9" s="1"/>
  <c r="C46" i="9" l="1"/>
  <c r="B47" i="9"/>
  <c r="A47" i="9" s="1"/>
  <c r="C47" i="9" l="1"/>
  <c r="B48" i="9"/>
  <c r="A48" i="9" s="1"/>
  <c r="C48" i="9" l="1"/>
  <c r="B49" i="9"/>
  <c r="A49" i="9" s="1"/>
  <c r="C49" i="9" l="1"/>
  <c r="B50" i="9"/>
  <c r="A50" i="9" s="1"/>
  <c r="C50" i="9" l="1"/>
  <c r="B51" i="9"/>
  <c r="A51" i="9" s="1"/>
  <c r="B52" i="9" l="1"/>
  <c r="A52" i="9" s="1"/>
  <c r="C51" i="9"/>
  <c r="C52" i="9" l="1"/>
  <c r="B53" i="9"/>
  <c r="A53" i="9" s="1"/>
  <c r="C53" i="9" l="1"/>
  <c r="B54" i="9"/>
  <c r="A54" i="9" s="1"/>
  <c r="C54" i="9" l="1"/>
  <c r="B55" i="9"/>
  <c r="A55" i="9" s="1"/>
  <c r="B56" i="9" l="1"/>
  <c r="A56" i="9" s="1"/>
  <c r="C55" i="9"/>
  <c r="C56" i="9" l="1"/>
  <c r="B57" i="9"/>
  <c r="A57" i="9" s="1"/>
  <c r="C57" i="9" l="1"/>
  <c r="B58" i="9"/>
  <c r="A58" i="9" s="1"/>
  <c r="C58" i="9" l="1"/>
  <c r="B59" i="9"/>
  <c r="A59" i="9" s="1"/>
  <c r="C59" i="9" l="1"/>
  <c r="B60" i="9"/>
  <c r="A60" i="9" s="1"/>
  <c r="C60" i="9" l="1"/>
  <c r="B61" i="9"/>
  <c r="A61" i="9" s="1"/>
  <c r="C61" i="9" l="1"/>
  <c r="B62" i="9"/>
  <c r="A62" i="9" s="1"/>
  <c r="C62" i="9" l="1"/>
  <c r="B63" i="9"/>
  <c r="A63" i="9" s="1"/>
  <c r="C63" i="9" l="1"/>
  <c r="B64" i="9"/>
  <c r="A64" i="9" s="1"/>
  <c r="C64" i="9" l="1"/>
  <c r="B65" i="9"/>
  <c r="A65" i="9" s="1"/>
  <c r="C65" i="9" l="1"/>
  <c r="B66" i="9"/>
  <c r="A66" i="9" s="1"/>
  <c r="C66" i="9" l="1"/>
  <c r="B67" i="9"/>
  <c r="A67" i="9" s="1"/>
  <c r="C67" i="9" l="1"/>
  <c r="B68" i="9"/>
  <c r="A68" i="9" s="1"/>
  <c r="C68" i="9" l="1"/>
  <c r="B69" i="9"/>
  <c r="A69" i="9" s="1"/>
  <c r="C69" i="9" l="1"/>
  <c r="B70" i="9"/>
  <c r="A70" i="9" s="1"/>
  <c r="C70" i="9" l="1"/>
  <c r="B71" i="9"/>
  <c r="A71" i="9" s="1"/>
  <c r="C71" i="9" l="1"/>
  <c r="B72" i="9"/>
  <c r="A72" i="9" s="1"/>
  <c r="C72" i="9" l="1"/>
  <c r="B73" i="9"/>
  <c r="A73" i="9" s="1"/>
  <c r="C73" i="9" l="1"/>
  <c r="B74" i="9"/>
  <c r="A74" i="9" s="1"/>
  <c r="C74" i="9" l="1"/>
  <c r="B75" i="9"/>
  <c r="A75" i="9" s="1"/>
  <c r="C75" i="9" l="1"/>
  <c r="B76" i="9"/>
  <c r="A76" i="9" s="1"/>
  <c r="C76" i="9" l="1"/>
  <c r="B77" i="9"/>
  <c r="A77" i="9" s="1"/>
  <c r="C77" i="9" l="1"/>
  <c r="B78" i="9"/>
  <c r="A78" i="9" s="1"/>
  <c r="C78" i="9" l="1"/>
  <c r="B79" i="9"/>
  <c r="A79" i="9" s="1"/>
  <c r="C79" i="9" l="1"/>
  <c r="B80" i="9"/>
  <c r="A80" i="9" s="1"/>
  <c r="C80" i="9" l="1"/>
  <c r="B81" i="9"/>
  <c r="A81" i="9" s="1"/>
  <c r="C81" i="9" l="1"/>
  <c r="B82" i="9"/>
  <c r="A82" i="9" s="1"/>
  <c r="C82" i="9" l="1"/>
  <c r="B83" i="9"/>
  <c r="A83" i="9" s="1"/>
  <c r="C83" i="9" l="1"/>
  <c r="B84" i="9"/>
  <c r="A84" i="9" s="1"/>
  <c r="C84" i="9" l="1"/>
  <c r="B85" i="9"/>
  <c r="A85" i="9" s="1"/>
  <c r="C85" i="9" l="1"/>
  <c r="B86" i="9"/>
  <c r="A86" i="9" s="1"/>
  <c r="C86" i="9" l="1"/>
  <c r="B87" i="9"/>
  <c r="A87" i="9" s="1"/>
  <c r="C87" i="9" l="1"/>
  <c r="B88" i="9"/>
  <c r="A88" i="9" s="1"/>
  <c r="C88" i="9" l="1"/>
  <c r="B89" i="9"/>
  <c r="A89" i="9" s="1"/>
  <c r="C89" i="9" l="1"/>
  <c r="B90" i="9"/>
  <c r="A90" i="9" s="1"/>
  <c r="C90" i="9" l="1"/>
  <c r="B91" i="9"/>
  <c r="A91" i="9" s="1"/>
  <c r="C91" i="9" l="1"/>
  <c r="B92" i="9"/>
  <c r="A92" i="9" s="1"/>
  <c r="C92" i="9" l="1"/>
  <c r="B93" i="9"/>
  <c r="A93" i="9" s="1"/>
  <c r="C93" i="9" l="1"/>
  <c r="B94" i="9"/>
  <c r="A94" i="9" s="1"/>
  <c r="C94" i="9" l="1"/>
  <c r="B95" i="9"/>
  <c r="A95" i="9" s="1"/>
  <c r="C95" i="9" l="1"/>
  <c r="B96" i="9"/>
  <c r="A96" i="9" s="1"/>
  <c r="C96" i="9" l="1"/>
  <c r="B97" i="9"/>
  <c r="A97" i="9" s="1"/>
  <c r="C97" i="9" l="1"/>
  <c r="B98" i="9"/>
  <c r="A98" i="9" s="1"/>
  <c r="C98" i="9" l="1"/>
  <c r="B99" i="9"/>
  <c r="A99" i="9" s="1"/>
  <c r="B100" i="9" l="1"/>
  <c r="A100" i="9" s="1"/>
  <c r="C99" i="9"/>
  <c r="C100" i="9" l="1"/>
  <c r="B101" i="9"/>
  <c r="A101" i="9" s="1"/>
  <c r="C101" i="9" l="1"/>
  <c r="B102" i="9"/>
  <c r="A102" i="9" s="1"/>
  <c r="C102" i="9" l="1"/>
  <c r="B103" i="9"/>
  <c r="A103" i="9" s="1"/>
  <c r="C103" i="9" l="1"/>
  <c r="B104" i="9"/>
  <c r="A104" i="9" s="1"/>
  <c r="C104" i="9" l="1"/>
  <c r="B105" i="9"/>
  <c r="A105" i="9" s="1"/>
  <c r="C105" i="9" l="1"/>
  <c r="B106" i="9"/>
  <c r="A106" i="9" s="1"/>
  <c r="C106" i="9" l="1"/>
  <c r="B107" i="9"/>
  <c r="A107" i="9" s="1"/>
  <c r="C107" i="9" l="1"/>
  <c r="B108" i="9"/>
  <c r="A108" i="9" s="1"/>
  <c r="C108" i="9" l="1"/>
  <c r="B109" i="9"/>
  <c r="A109" i="9" s="1"/>
  <c r="C109" i="9" l="1"/>
  <c r="B110" i="9"/>
  <c r="A110" i="9" s="1"/>
  <c r="C110" i="9" l="1"/>
  <c r="B111" i="9"/>
  <c r="A111" i="9" s="1"/>
  <c r="C111" i="9" l="1"/>
  <c r="B112" i="9"/>
  <c r="A112" i="9" s="1"/>
  <c r="C112" i="9" l="1"/>
  <c r="B113" i="9"/>
  <c r="A113" i="9" s="1"/>
  <c r="C113" i="9" l="1"/>
  <c r="B114" i="9"/>
  <c r="A114" i="9" s="1"/>
  <c r="C114" i="9" l="1"/>
  <c r="B115" i="9"/>
  <c r="A115" i="9" s="1"/>
  <c r="B116" i="9" l="1"/>
  <c r="A116" i="9" s="1"/>
  <c r="C115" i="9"/>
  <c r="B117" i="9" l="1"/>
  <c r="A117" i="9" s="1"/>
  <c r="C116" i="9"/>
  <c r="C117" i="9" l="1"/>
  <c r="B118" i="9"/>
  <c r="A118" i="9" s="1"/>
  <c r="C118" i="9" l="1"/>
  <c r="B119" i="9"/>
  <c r="A119" i="9" s="1"/>
  <c r="C119" i="9" l="1"/>
  <c r="B120" i="9"/>
  <c r="A120" i="9" s="1"/>
  <c r="C120" i="9" l="1"/>
  <c r="B121" i="9"/>
  <c r="A121" i="9" s="1"/>
  <c r="C121" i="9" l="1"/>
  <c r="B122" i="9"/>
  <c r="A122" i="9" s="1"/>
  <c r="C122" i="9" l="1"/>
  <c r="B123" i="9"/>
  <c r="A123" i="9" s="1"/>
  <c r="C123" i="9" l="1"/>
  <c r="B124" i="9"/>
  <c r="A124" i="9" s="1"/>
  <c r="C124" i="9" l="1"/>
  <c r="B125" i="9"/>
  <c r="A125" i="9" s="1"/>
  <c r="C125" i="9" l="1"/>
  <c r="B126" i="9"/>
  <c r="A126" i="9" s="1"/>
  <c r="C126" i="9" l="1"/>
  <c r="B127" i="9"/>
  <c r="A127" i="9" s="1"/>
  <c r="C127" i="9" l="1"/>
  <c r="B128" i="9"/>
  <c r="A128" i="9" s="1"/>
  <c r="C128" i="9" l="1"/>
  <c r="B129" i="9"/>
  <c r="A129" i="9" s="1"/>
  <c r="C129" i="9" l="1"/>
  <c r="B130" i="9"/>
  <c r="A130" i="9" s="1"/>
  <c r="C130" i="9" l="1"/>
  <c r="B131" i="9"/>
  <c r="A131" i="9" s="1"/>
  <c r="C131" i="9" l="1"/>
  <c r="B132" i="9"/>
  <c r="A132" i="9" s="1"/>
  <c r="C132" i="9" l="1"/>
  <c r="B133" i="9"/>
  <c r="A133" i="9" s="1"/>
  <c r="C133" i="9" l="1"/>
  <c r="B134" i="9"/>
  <c r="A134" i="9" s="1"/>
  <c r="C134" i="9" l="1"/>
  <c r="B135" i="9"/>
  <c r="A135" i="9" s="1"/>
  <c r="C135" i="9" l="1"/>
  <c r="B136" i="9"/>
  <c r="A136" i="9" s="1"/>
  <c r="C136" i="9" l="1"/>
  <c r="B137" i="9"/>
  <c r="A137" i="9" s="1"/>
  <c r="C137" i="9" l="1"/>
  <c r="B138" i="9"/>
  <c r="A138" i="9" s="1"/>
  <c r="C138" i="9" l="1"/>
  <c r="B139" i="9"/>
  <c r="A139" i="9" s="1"/>
  <c r="C139" i="9" l="1"/>
  <c r="B140" i="9"/>
  <c r="A140" i="9" s="1"/>
  <c r="C140" i="9" l="1"/>
  <c r="B141" i="9"/>
  <c r="A141" i="9" s="1"/>
  <c r="C141" i="9" l="1"/>
  <c r="B142" i="9"/>
  <c r="A142" i="9" s="1"/>
  <c r="C142" i="9" l="1"/>
  <c r="B143" i="9"/>
  <c r="A143" i="9" s="1"/>
  <c r="C143" i="9" l="1"/>
  <c r="B144" i="9"/>
  <c r="A144" i="9" s="1"/>
  <c r="C144" i="9" l="1"/>
  <c r="B145" i="9"/>
  <c r="A145" i="9" s="1"/>
  <c r="C145" i="9" l="1"/>
  <c r="B146" i="9"/>
  <c r="A146" i="9" s="1"/>
  <c r="C146" i="9" l="1"/>
  <c r="B147" i="9"/>
  <c r="A147" i="9" s="1"/>
  <c r="C147" i="9" l="1"/>
  <c r="B148" i="9"/>
  <c r="A148" i="9" s="1"/>
  <c r="C148" i="9" l="1"/>
  <c r="B149" i="9"/>
  <c r="A149" i="9" s="1"/>
  <c r="B150" i="9" l="1"/>
  <c r="A150" i="9" s="1"/>
  <c r="C149" i="9"/>
  <c r="B151" i="9" l="1"/>
  <c r="A151" i="9" s="1"/>
  <c r="C150" i="9"/>
  <c r="B152" i="9" l="1"/>
  <c r="A152" i="9" s="1"/>
  <c r="C151" i="9"/>
  <c r="C152" i="9" l="1"/>
  <c r="B153" i="9"/>
  <c r="A153" i="9" s="1"/>
  <c r="B154" i="9" l="1"/>
  <c r="A154" i="9" s="1"/>
  <c r="C153" i="9"/>
  <c r="C154" i="9" l="1"/>
  <c r="B155" i="9"/>
  <c r="A155" i="9" s="1"/>
  <c r="C155" i="9" l="1"/>
  <c r="B156" i="9"/>
  <c r="A156" i="9" s="1"/>
  <c r="C156" i="9" l="1"/>
  <c r="B157" i="9"/>
  <c r="A157" i="9" s="1"/>
  <c r="B158" i="9" l="1"/>
  <c r="A158" i="9" s="1"/>
  <c r="C157" i="9"/>
  <c r="C158" i="9" l="1"/>
  <c r="B159" i="9"/>
  <c r="A159" i="9" s="1"/>
  <c r="B160" i="9" l="1"/>
  <c r="A160" i="9" s="1"/>
  <c r="C159" i="9"/>
  <c r="C160" i="9" l="1"/>
  <c r="B161" i="9"/>
  <c r="A161" i="9" s="1"/>
  <c r="C161" i="9" l="1"/>
  <c r="B162" i="9"/>
  <c r="A162" i="9" s="1"/>
  <c r="C162" i="9" l="1"/>
  <c r="B163" i="9"/>
  <c r="A163" i="9" s="1"/>
  <c r="B164" i="9" l="1"/>
  <c r="A164" i="9" s="1"/>
  <c r="C163" i="9"/>
  <c r="C164" i="9" l="1"/>
  <c r="B165" i="9"/>
  <c r="A165" i="9" s="1"/>
  <c r="B166" i="9" l="1"/>
  <c r="A166" i="9" s="1"/>
  <c r="C165" i="9"/>
  <c r="C166" i="9" l="1"/>
  <c r="B167" i="9"/>
  <c r="A167" i="9" s="1"/>
  <c r="B168" i="9" l="1"/>
  <c r="A168" i="9" s="1"/>
  <c r="C167" i="9"/>
  <c r="C168" i="9" l="1"/>
  <c r="B169" i="9"/>
  <c r="A169" i="9" s="1"/>
  <c r="B170" i="9" l="1"/>
  <c r="A170" i="9" s="1"/>
  <c r="C169" i="9"/>
  <c r="C170" i="9" l="1"/>
  <c r="B171" i="9"/>
  <c r="A171" i="9" s="1"/>
  <c r="C171" i="9" l="1"/>
  <c r="B172" i="9"/>
  <c r="A172" i="9" s="1"/>
  <c r="C172" i="9" l="1"/>
  <c r="B173" i="9"/>
  <c r="A173" i="9" s="1"/>
  <c r="C173" i="9" l="1"/>
  <c r="B174" i="9"/>
  <c r="A174" i="9" s="1"/>
  <c r="B175" i="9" l="1"/>
  <c r="A175" i="9" s="1"/>
  <c r="C174" i="9"/>
  <c r="C175" i="9" l="1"/>
  <c r="B176" i="9"/>
  <c r="A176" i="9" s="1"/>
  <c r="C176" i="9" l="1"/>
  <c r="B177" i="9"/>
  <c r="A177" i="9" s="1"/>
  <c r="C177" i="9" l="1"/>
  <c r="B178" i="9"/>
  <c r="A178" i="9" s="1"/>
  <c r="C178" i="9" l="1"/>
  <c r="B179" i="9"/>
  <c r="A179" i="9" s="1"/>
  <c r="B180" i="9" l="1"/>
  <c r="A180" i="9" s="1"/>
  <c r="C179" i="9"/>
  <c r="C180" i="9" l="1"/>
  <c r="B181" i="9"/>
  <c r="A181" i="9" s="1"/>
  <c r="B182" i="9" l="1"/>
  <c r="A182" i="9" s="1"/>
  <c r="C181" i="9"/>
  <c r="C182" i="9" l="1"/>
  <c r="B183" i="9"/>
  <c r="A183" i="9" s="1"/>
  <c r="B184" i="9" l="1"/>
  <c r="A184" i="9" s="1"/>
  <c r="C183" i="9"/>
  <c r="B185" i="9" l="1"/>
  <c r="A185" i="9" s="1"/>
  <c r="C184" i="9"/>
  <c r="B186" i="9" l="1"/>
  <c r="A186" i="9" s="1"/>
  <c r="C185" i="9"/>
  <c r="C186" i="9" l="1"/>
  <c r="B187" i="9"/>
  <c r="A187" i="9" s="1"/>
  <c r="C187" i="9" l="1"/>
  <c r="B188" i="9"/>
  <c r="A188" i="9" s="1"/>
  <c r="C188" i="9" l="1"/>
  <c r="B189" i="9"/>
  <c r="A189" i="9" s="1"/>
  <c r="B190" i="9" l="1"/>
  <c r="A190" i="9" s="1"/>
  <c r="C189" i="9"/>
  <c r="C190" i="9" l="1"/>
  <c r="B191" i="9"/>
  <c r="A191" i="9" s="1"/>
  <c r="C191" i="9" l="1"/>
  <c r="B192" i="9"/>
  <c r="A192" i="9" s="1"/>
  <c r="C192" i="9" l="1"/>
  <c r="B193" i="9"/>
  <c r="A193" i="9" s="1"/>
  <c r="C193" i="9" l="1"/>
  <c r="B194" i="9"/>
  <c r="A194" i="9" s="1"/>
  <c r="C194" i="9" l="1"/>
  <c r="B195" i="9"/>
  <c r="A195" i="9" s="1"/>
  <c r="B196" i="9" l="1"/>
  <c r="A196" i="9" s="1"/>
  <c r="C195" i="9"/>
  <c r="C196" i="9" l="1"/>
  <c r="B197" i="9"/>
  <c r="A197" i="9" s="1"/>
  <c r="B198" i="9" l="1"/>
  <c r="A198" i="9" s="1"/>
  <c r="C197" i="9"/>
  <c r="C198" i="9" l="1"/>
  <c r="B199" i="9"/>
  <c r="A199" i="9" s="1"/>
  <c r="C199" i="9" l="1"/>
  <c r="B200" i="9"/>
  <c r="A200" i="9" s="1"/>
  <c r="C200" i="9" l="1"/>
  <c r="B201" i="9"/>
  <c r="A201" i="9" s="1"/>
  <c r="B202" i="9" l="1"/>
  <c r="A202" i="9" s="1"/>
  <c r="C201" i="9"/>
  <c r="C202" i="9" l="1"/>
  <c r="B203" i="9"/>
  <c r="A203" i="9" s="1"/>
  <c r="C203" i="9" l="1"/>
  <c r="B204" i="9"/>
  <c r="A204" i="9" s="1"/>
  <c r="C204" i="9" l="1"/>
  <c r="B205" i="9"/>
  <c r="A205" i="9" s="1"/>
  <c r="C205" i="9" l="1"/>
  <c r="B206" i="9"/>
  <c r="A206" i="9" s="1"/>
  <c r="C206" i="9" l="1"/>
  <c r="B207" i="9"/>
  <c r="A207" i="9" s="1"/>
  <c r="C207" i="9" l="1"/>
  <c r="B208" i="9"/>
  <c r="A208" i="9" s="1"/>
  <c r="C208" i="9" l="1"/>
  <c r="B209" i="9"/>
  <c r="A209" i="9" s="1"/>
  <c r="C209" i="9" l="1"/>
  <c r="B210" i="9"/>
  <c r="A210" i="9" s="1"/>
  <c r="C210" i="9" l="1"/>
  <c r="B211" i="9"/>
  <c r="A211" i="9" s="1"/>
  <c r="C211" i="9" l="1"/>
  <c r="B212" i="9"/>
  <c r="A212" i="9" s="1"/>
  <c r="C212" i="9" l="1"/>
  <c r="B213" i="9"/>
  <c r="A213" i="9" s="1"/>
  <c r="B214" i="9" l="1"/>
  <c r="A214" i="9" s="1"/>
  <c r="C213" i="9"/>
  <c r="C214" i="9" l="1"/>
  <c r="B215" i="9"/>
  <c r="A215" i="9" s="1"/>
  <c r="B216" i="9" l="1"/>
  <c r="A216" i="9" s="1"/>
  <c r="C215" i="9"/>
  <c r="B217" i="9" l="1"/>
  <c r="A217" i="9" s="1"/>
  <c r="C216" i="9"/>
  <c r="B218" i="9" l="1"/>
  <c r="A218" i="9" s="1"/>
  <c r="C217" i="9"/>
  <c r="C218" i="9" l="1"/>
  <c r="B219" i="9"/>
  <c r="A219" i="9" s="1"/>
  <c r="C219" i="9" l="1"/>
  <c r="B220" i="9"/>
  <c r="A220" i="9" s="1"/>
  <c r="C220" i="9" l="1"/>
  <c r="B221" i="9"/>
  <c r="A221" i="9" s="1"/>
  <c r="B222" i="9" l="1"/>
  <c r="A222" i="9" s="1"/>
  <c r="C221" i="9"/>
  <c r="B223" i="9" l="1"/>
  <c r="A223" i="9" s="1"/>
  <c r="C222" i="9"/>
  <c r="C223" i="9" l="1"/>
  <c r="B224" i="9"/>
  <c r="A224" i="9" s="1"/>
  <c r="C224" i="9" l="1"/>
  <c r="B225" i="9"/>
  <c r="A225" i="9" s="1"/>
  <c r="C225" i="9" l="1"/>
  <c r="B226" i="9"/>
  <c r="A226" i="9" s="1"/>
  <c r="C226" i="9" l="1"/>
  <c r="B227" i="9"/>
  <c r="A227" i="9" s="1"/>
  <c r="B228" i="9" l="1"/>
  <c r="A228" i="9" s="1"/>
  <c r="C227" i="9"/>
  <c r="C228" i="9" l="1"/>
  <c r="B229" i="9"/>
  <c r="A229" i="9" s="1"/>
  <c r="B230" i="9" l="1"/>
  <c r="A230" i="9" s="1"/>
  <c r="C229" i="9"/>
  <c r="C230" i="9" l="1"/>
  <c r="B231" i="9"/>
  <c r="A231" i="9" s="1"/>
  <c r="B232" i="9" l="1"/>
  <c r="A232" i="9" s="1"/>
  <c r="C231" i="9"/>
  <c r="B233" i="9" l="1"/>
  <c r="A233" i="9" s="1"/>
  <c r="C232" i="9"/>
  <c r="B234" i="9" l="1"/>
  <c r="A234" i="9" s="1"/>
  <c r="C233" i="9"/>
  <c r="C234" i="9" l="1"/>
  <c r="B235" i="9"/>
  <c r="A235" i="9" s="1"/>
  <c r="C235" i="9" l="1"/>
  <c r="B236" i="9"/>
  <c r="A236" i="9" s="1"/>
  <c r="C236" i="9" l="1"/>
  <c r="B237" i="9"/>
  <c r="A237" i="9" s="1"/>
  <c r="C237" i="9" l="1"/>
  <c r="B238" i="9"/>
  <c r="A238" i="9" s="1"/>
  <c r="C238" i="9" l="1"/>
  <c r="B239" i="9"/>
  <c r="A239" i="9" s="1"/>
  <c r="C239" i="9" l="1"/>
  <c r="B240" i="9"/>
  <c r="A240" i="9" s="1"/>
  <c r="C240" i="9" l="1"/>
  <c r="B241" i="9"/>
  <c r="A241" i="9" s="1"/>
  <c r="C241" i="9" l="1"/>
  <c r="B242" i="9"/>
  <c r="A242" i="9" s="1"/>
  <c r="C242" i="9" l="1"/>
  <c r="B243" i="9"/>
  <c r="A243" i="9" s="1"/>
  <c r="B244" i="9" l="1"/>
  <c r="A244" i="9" s="1"/>
  <c r="C243" i="9"/>
  <c r="C244" i="9" l="1"/>
  <c r="B245" i="9"/>
  <c r="A245" i="9" s="1"/>
  <c r="B246" i="9" l="1"/>
  <c r="A246" i="9" s="1"/>
  <c r="C245" i="9"/>
  <c r="C246" i="9" l="1"/>
  <c r="B247" i="9"/>
  <c r="A247" i="9" s="1"/>
  <c r="B248" i="9" l="1"/>
  <c r="A248" i="9" s="1"/>
  <c r="C247" i="9"/>
  <c r="C248" i="9" l="1"/>
  <c r="B249" i="9"/>
  <c r="A249" i="9" s="1"/>
  <c r="C249" i="9" l="1"/>
  <c r="B250" i="9"/>
  <c r="A250" i="9" s="1"/>
  <c r="C250" i="9" l="1"/>
  <c r="B251" i="9"/>
  <c r="A251" i="9" s="1"/>
  <c r="B252" i="9" l="1"/>
  <c r="A252" i="9" s="1"/>
  <c r="C251" i="9"/>
  <c r="C252" i="9" l="1"/>
  <c r="B253" i="9"/>
  <c r="A253" i="9" s="1"/>
  <c r="C253" i="9" l="1"/>
  <c r="B254" i="9"/>
  <c r="A254" i="9" s="1"/>
  <c r="C254" i="9" l="1"/>
  <c r="B255" i="9"/>
  <c r="A255" i="9" s="1"/>
  <c r="C255" i="9" l="1"/>
  <c r="B256" i="9"/>
  <c r="A256" i="9" s="1"/>
  <c r="C256" i="9" l="1"/>
  <c r="B257" i="9"/>
  <c r="A257" i="9" s="1"/>
  <c r="C257" i="9" l="1"/>
  <c r="B258" i="9"/>
  <c r="A258" i="9" s="1"/>
  <c r="C258" i="9" l="1"/>
  <c r="B259" i="9"/>
  <c r="A259" i="9" s="1"/>
  <c r="C259" i="9" l="1"/>
  <c r="B260" i="9"/>
  <c r="A260" i="9" s="1"/>
  <c r="C260" i="9" l="1"/>
  <c r="B261" i="9"/>
  <c r="A261" i="9" s="1"/>
  <c r="B262" i="9" l="1"/>
  <c r="A262" i="9" s="1"/>
  <c r="C261" i="9"/>
  <c r="C262" i="9" l="1"/>
  <c r="B263" i="9"/>
  <c r="A263" i="9" s="1"/>
  <c r="B264" i="9" l="1"/>
  <c r="A264" i="9" s="1"/>
  <c r="C263" i="9"/>
  <c r="B265" i="9" l="1"/>
  <c r="A265" i="9" s="1"/>
  <c r="C264" i="9"/>
  <c r="C265" i="9" l="1"/>
  <c r="B266" i="9"/>
  <c r="A266" i="9" s="1"/>
  <c r="C266" i="9" l="1"/>
  <c r="B267" i="9"/>
  <c r="A267" i="9" s="1"/>
  <c r="B268" i="9" l="1"/>
  <c r="A268" i="9" s="1"/>
  <c r="C267" i="9"/>
  <c r="C268" i="9" l="1"/>
  <c r="B269" i="9"/>
  <c r="A269" i="9" s="1"/>
  <c r="C269" i="9" l="1"/>
  <c r="B270" i="9"/>
  <c r="A270" i="9" s="1"/>
  <c r="C270" i="9" l="1"/>
  <c r="B271" i="9"/>
  <c r="A271" i="9" s="1"/>
  <c r="B272" i="9" l="1"/>
  <c r="A272" i="9" s="1"/>
  <c r="C271" i="9"/>
  <c r="C272" i="9" l="1"/>
  <c r="B273" i="9"/>
  <c r="A273" i="9" s="1"/>
  <c r="C273" i="9" l="1"/>
  <c r="B274" i="9"/>
  <c r="A274" i="9" s="1"/>
  <c r="C274" i="9" l="1"/>
  <c r="B275" i="9"/>
  <c r="A275" i="9" s="1"/>
  <c r="C275" i="9" l="1"/>
  <c r="B276" i="9"/>
  <c r="A276" i="9" s="1"/>
  <c r="C276" i="9" l="1"/>
  <c r="B277" i="9"/>
  <c r="A277" i="9" s="1"/>
  <c r="B278" i="9" l="1"/>
  <c r="A278" i="9" s="1"/>
  <c r="C277" i="9"/>
  <c r="C278" i="9" l="1"/>
  <c r="B279" i="9"/>
  <c r="A279" i="9" s="1"/>
  <c r="B280" i="9" l="1"/>
  <c r="A280" i="9" s="1"/>
  <c r="C279" i="9"/>
  <c r="C280" i="9" l="1"/>
  <c r="B281" i="9"/>
  <c r="A281" i="9" s="1"/>
  <c r="C281" i="9" l="1"/>
  <c r="B282" i="9"/>
  <c r="A282" i="9" s="1"/>
  <c r="C282" i="9" l="1"/>
  <c r="B283" i="9"/>
  <c r="A283" i="9" s="1"/>
  <c r="B284" i="9" l="1"/>
  <c r="A284" i="9" s="1"/>
  <c r="C283" i="9"/>
  <c r="C284" i="9" l="1"/>
  <c r="B285" i="9"/>
  <c r="A285" i="9" s="1"/>
  <c r="C285" i="9" l="1"/>
  <c r="B286" i="9"/>
  <c r="A286" i="9" s="1"/>
  <c r="C286" i="9" l="1"/>
  <c r="B287" i="9"/>
  <c r="A287" i="9" s="1"/>
  <c r="B288" i="9" l="1"/>
  <c r="A288" i="9" s="1"/>
  <c r="C287" i="9"/>
  <c r="B289" i="9" l="1"/>
  <c r="A289" i="9" s="1"/>
  <c r="C288" i="9"/>
  <c r="C289" i="9" l="1"/>
  <c r="B290" i="9"/>
  <c r="A290" i="9" s="1"/>
  <c r="C290" i="9" l="1"/>
  <c r="B291" i="9"/>
  <c r="A291" i="9" s="1"/>
  <c r="B292" i="9" l="1"/>
  <c r="A292" i="9" s="1"/>
  <c r="C291" i="9"/>
  <c r="B293" i="9" l="1"/>
  <c r="A293" i="9" s="1"/>
  <c r="C292" i="9"/>
  <c r="C293" i="9" l="1"/>
  <c r="B294" i="9"/>
  <c r="A294" i="9" s="1"/>
  <c r="C294" i="9" l="1"/>
  <c r="B295" i="9"/>
  <c r="A295" i="9" s="1"/>
  <c r="B296" i="9" l="1"/>
  <c r="A296" i="9" s="1"/>
  <c r="C295" i="9"/>
  <c r="C296" i="9" l="1"/>
  <c r="B297" i="9"/>
  <c r="A297" i="9" s="1"/>
  <c r="C297" i="9" l="1"/>
  <c r="B298" i="9"/>
  <c r="A298" i="9" s="1"/>
  <c r="C298" i="9" l="1"/>
  <c r="B299" i="9"/>
  <c r="A299" i="9" s="1"/>
  <c r="C299" i="9" l="1"/>
  <c r="B300" i="9"/>
  <c r="A300" i="9" s="1"/>
  <c r="B301" i="9" l="1"/>
  <c r="A301" i="9" s="1"/>
  <c r="C300" i="9"/>
  <c r="C301" i="9" l="1"/>
  <c r="B302" i="9"/>
  <c r="A302" i="9" s="1"/>
  <c r="C302" i="9" l="1"/>
  <c r="B303" i="9"/>
  <c r="A303" i="9" s="1"/>
  <c r="B304" i="9" l="1"/>
  <c r="A304" i="9" s="1"/>
  <c r="C303" i="9"/>
  <c r="C304" i="9" l="1"/>
  <c r="B305" i="9"/>
  <c r="A305" i="9" s="1"/>
  <c r="C305" i="9" l="1"/>
  <c r="B306" i="9"/>
  <c r="A306" i="9" s="1"/>
  <c r="C306" i="9" l="1"/>
  <c r="B307" i="9"/>
  <c r="A307" i="9" s="1"/>
  <c r="B308" i="9" l="1"/>
  <c r="A308" i="9" s="1"/>
  <c r="C307" i="9"/>
  <c r="C308" i="9" l="1"/>
  <c r="B309" i="9"/>
  <c r="A309" i="9" s="1"/>
  <c r="C309" i="9" l="1"/>
  <c r="B310" i="9"/>
  <c r="A310" i="9" s="1"/>
  <c r="C310" i="9" l="1"/>
  <c r="B311" i="9"/>
  <c r="A311" i="9" s="1"/>
  <c r="C311" i="9" l="1"/>
  <c r="B312" i="9"/>
  <c r="A312" i="9" s="1"/>
  <c r="B313" i="9" l="1"/>
  <c r="A313" i="9" s="1"/>
  <c r="C312" i="9"/>
  <c r="C313" i="9" l="1"/>
  <c r="B314" i="9"/>
  <c r="A314" i="9" s="1"/>
  <c r="C314" i="9" l="1"/>
  <c r="B315" i="9"/>
  <c r="A315" i="9" s="1"/>
  <c r="C315" i="9" l="1"/>
  <c r="B316" i="9"/>
  <c r="A316" i="9" s="1"/>
  <c r="C316" i="9" l="1"/>
  <c r="B317" i="9"/>
  <c r="A317" i="9" s="1"/>
  <c r="B318" i="9" l="1"/>
  <c r="A318" i="9" s="1"/>
  <c r="C317" i="9"/>
  <c r="C318" i="9" l="1"/>
  <c r="B319" i="9"/>
  <c r="A319" i="9" s="1"/>
  <c r="B320" i="9" l="1"/>
  <c r="A320" i="9" s="1"/>
  <c r="C319" i="9"/>
  <c r="B321" i="9" l="1"/>
  <c r="A321" i="9" s="1"/>
  <c r="C320" i="9"/>
  <c r="C321" i="9" l="1"/>
  <c r="B322" i="9"/>
  <c r="A322" i="9" s="1"/>
  <c r="C322" i="9" l="1"/>
  <c r="B323" i="9"/>
  <c r="A323" i="9" s="1"/>
  <c r="C323" i="9" l="1"/>
  <c r="B324" i="9"/>
  <c r="A324" i="9" s="1"/>
  <c r="C324" i="9" l="1"/>
  <c r="B325" i="9"/>
  <c r="A325" i="9" s="1"/>
  <c r="C325" i="9" l="1"/>
  <c r="B326" i="9"/>
  <c r="A326" i="9" s="1"/>
  <c r="C326" i="9" l="1"/>
  <c r="B327" i="9"/>
  <c r="A327" i="9" s="1"/>
  <c r="C327" i="9" l="1"/>
  <c r="B328" i="9"/>
  <c r="A328" i="9" s="1"/>
  <c r="B329" i="9" l="1"/>
  <c r="A329" i="9" s="1"/>
  <c r="C328" i="9"/>
  <c r="C329" i="9" l="1"/>
  <c r="B330" i="9"/>
  <c r="A330" i="9" s="1"/>
  <c r="C330" i="9" l="1"/>
  <c r="B331" i="9"/>
  <c r="A331" i="9" s="1"/>
  <c r="C331" i="9" l="1"/>
  <c r="B332" i="9"/>
  <c r="A332" i="9" s="1"/>
  <c r="B333" i="9" l="1"/>
  <c r="A333" i="9" s="1"/>
  <c r="C332" i="9"/>
  <c r="C333" i="9" l="1"/>
  <c r="B334" i="9"/>
  <c r="A334" i="9" s="1"/>
  <c r="C334" i="9" l="1"/>
  <c r="B335" i="9"/>
  <c r="A335" i="9" s="1"/>
  <c r="B336" i="9" l="1"/>
  <c r="A336" i="9" s="1"/>
  <c r="C335" i="9"/>
  <c r="C336" i="9" l="1"/>
  <c r="B337" i="9"/>
  <c r="A337" i="9" s="1"/>
  <c r="C337" i="9" l="1"/>
  <c r="B338" i="9"/>
  <c r="A338" i="9" s="1"/>
  <c r="C338" i="9" l="1"/>
  <c r="B339" i="9"/>
  <c r="A339" i="9" s="1"/>
  <c r="B340" i="9" l="1"/>
  <c r="A340" i="9" s="1"/>
  <c r="C339" i="9"/>
  <c r="B341" i="9" l="1"/>
  <c r="A341" i="9" s="1"/>
  <c r="C340" i="9"/>
  <c r="C341" i="9" l="1"/>
  <c r="B342" i="9"/>
  <c r="A342" i="9" s="1"/>
  <c r="C342" i="9" l="1"/>
  <c r="B343" i="9"/>
  <c r="A343" i="9" s="1"/>
  <c r="C343" i="9" l="1"/>
  <c r="B344" i="9"/>
  <c r="A344" i="9" s="1"/>
  <c r="B345" i="9" l="1"/>
  <c r="A345" i="9" s="1"/>
  <c r="C344" i="9"/>
  <c r="B346" i="9" l="1"/>
  <c r="A346" i="9" s="1"/>
  <c r="C345" i="9"/>
  <c r="C346" i="9" l="1"/>
  <c r="B347" i="9"/>
  <c r="A347" i="9" s="1"/>
  <c r="C347" i="9" l="1"/>
  <c r="B348" i="9"/>
  <c r="A348" i="9" s="1"/>
  <c r="C348" i="9" l="1"/>
  <c r="B349" i="9"/>
  <c r="A349" i="9" s="1"/>
  <c r="C349" i="9" l="1"/>
  <c r="B350" i="9"/>
  <c r="A350" i="9" s="1"/>
  <c r="C350" i="9" l="1"/>
  <c r="B351" i="9"/>
  <c r="A351" i="9" s="1"/>
  <c r="B352" i="9" l="1"/>
  <c r="A352" i="9" s="1"/>
  <c r="C351" i="9"/>
  <c r="C352" i="9" l="1"/>
  <c r="B353" i="9"/>
  <c r="A353" i="9" s="1"/>
  <c r="C353" i="9" l="1"/>
  <c r="B354" i="9"/>
  <c r="A354" i="9" s="1"/>
  <c r="C354" i="9" l="1"/>
  <c r="B355" i="9"/>
  <c r="A355" i="9" s="1"/>
  <c r="B356" i="9" l="1"/>
  <c r="A356" i="9" s="1"/>
  <c r="C355" i="9"/>
  <c r="B357" i="9" l="1"/>
  <c r="A357" i="9" s="1"/>
  <c r="C356" i="9"/>
  <c r="C357" i="9" l="1"/>
  <c r="B358" i="9"/>
  <c r="A358" i="9" s="1"/>
  <c r="C358" i="9" l="1"/>
  <c r="B359" i="9"/>
  <c r="A359" i="9" s="1"/>
  <c r="C359" i="9" l="1"/>
  <c r="B360" i="9"/>
  <c r="A360" i="9" s="1"/>
  <c r="B361" i="9" l="1"/>
  <c r="A361" i="9" s="1"/>
  <c r="C360" i="9"/>
  <c r="C361" i="9" l="1"/>
  <c r="B362" i="9"/>
  <c r="A362" i="9" s="1"/>
  <c r="C362" i="9" l="1"/>
  <c r="B363" i="9"/>
  <c r="A363" i="9" s="1"/>
  <c r="C363" i="9" l="1"/>
  <c r="B364" i="9"/>
  <c r="A364" i="9" s="1"/>
  <c r="B365" i="9" l="1"/>
  <c r="A365" i="9" s="1"/>
  <c r="F3" i="9" s="1"/>
  <c r="C364" i="9"/>
  <c r="C365" i="9" l="1"/>
  <c r="B366" i="9"/>
  <c r="A366" i="9" s="1"/>
  <c r="Q33" i="1" l="1"/>
  <c r="J5" i="68" s="1"/>
  <c r="K33" i="1"/>
  <c r="M5" i="66" s="1"/>
  <c r="M5" i="67"/>
  <c r="H33" i="1"/>
  <c r="Z33" i="1"/>
  <c r="T33" i="1"/>
  <c r="M5" i="68" s="1"/>
  <c r="AR33" i="1"/>
  <c r="AI33" i="1"/>
  <c r="AU33" i="1"/>
  <c r="AL33" i="1"/>
  <c r="M5" i="70" s="1"/>
  <c r="C366" i="9"/>
  <c r="B367" i="9"/>
  <c r="A367" i="9" s="1"/>
  <c r="N33" i="1" l="1"/>
  <c r="J5" i="66"/>
  <c r="AF33" i="1"/>
  <c r="J5" i="67"/>
  <c r="AO33" i="1"/>
  <c r="J5" i="70"/>
  <c r="M5" i="69"/>
  <c r="AX33" i="1"/>
  <c r="J5" i="69"/>
  <c r="W33" i="1"/>
  <c r="C367" i="9"/>
  <c r="B368" i="9"/>
  <c r="A368" i="9" s="1"/>
  <c r="AT39" i="1" l="1"/>
  <c r="L11" i="69" s="1"/>
  <c r="AQ44" i="1"/>
  <c r="I16" i="69" s="1"/>
  <c r="AU48" i="1"/>
  <c r="M20" i="69" s="1"/>
  <c r="AR53" i="1"/>
  <c r="J25" i="69" s="1"/>
  <c r="AV57" i="1"/>
  <c r="N29" i="69" s="1"/>
  <c r="AJ38" i="1"/>
  <c r="K10" i="70" s="1"/>
  <c r="AN42" i="1"/>
  <c r="O14" i="70" s="1"/>
  <c r="AK47" i="1"/>
  <c r="L19" i="70" s="1"/>
  <c r="AH52" i="1"/>
  <c r="I24" i="70" s="1"/>
  <c r="AL56" i="1"/>
  <c r="M28" i="70" s="1"/>
  <c r="AR38" i="1"/>
  <c r="J10" i="69" s="1"/>
  <c r="AS44" i="1"/>
  <c r="K16" i="69" s="1"/>
  <c r="AT50" i="1"/>
  <c r="L22" i="69" s="1"/>
  <c r="AT56" i="1"/>
  <c r="L28" i="69" s="1"/>
  <c r="AL38" i="1"/>
  <c r="M10" i="70" s="1"/>
  <c r="AM44" i="1"/>
  <c r="N16" i="70" s="1"/>
  <c r="AM50" i="1"/>
  <c r="N22" i="70" s="1"/>
  <c r="AN56" i="1"/>
  <c r="O28" i="70" s="1"/>
  <c r="Z38" i="1"/>
  <c r="J10" i="67" s="1"/>
  <c r="AD42" i="1"/>
  <c r="N14" i="67" s="1"/>
  <c r="AA47" i="1"/>
  <c r="K19" i="67" s="1"/>
  <c r="AR42" i="1"/>
  <c r="J14" i="69" s="1"/>
  <c r="AR50" i="1"/>
  <c r="J22" i="69" s="1"/>
  <c r="AT58" i="1"/>
  <c r="L30" i="69" s="1"/>
  <c r="AL42" i="1"/>
  <c r="M14" i="70" s="1"/>
  <c r="AL50" i="1"/>
  <c r="M22" i="70" s="1"/>
  <c r="AM58" i="1"/>
  <c r="N30" i="70" s="1"/>
  <c r="Z41" i="1"/>
  <c r="J13" i="67" s="1"/>
  <c r="Z47" i="1"/>
  <c r="J19" i="67" s="1"/>
  <c r="Y52" i="1"/>
  <c r="I24" i="67" s="1"/>
  <c r="AC56" i="1"/>
  <c r="M28" i="67" s="1"/>
  <c r="Q37" i="1"/>
  <c r="J9" i="68" s="1"/>
  <c r="U41" i="1"/>
  <c r="N13" i="68" s="1"/>
  <c r="R46" i="1"/>
  <c r="K18" i="68" s="1"/>
  <c r="V50" i="1"/>
  <c r="O22" i="68" s="1"/>
  <c r="S55" i="1"/>
  <c r="L27" i="68" s="1"/>
  <c r="G36" i="1"/>
  <c r="I8" i="66" s="1"/>
  <c r="K40" i="1"/>
  <c r="M12" i="66" s="1"/>
  <c r="H45" i="1"/>
  <c r="J17" i="66" s="1"/>
  <c r="L49" i="1"/>
  <c r="N21" i="66" s="1"/>
  <c r="I54" i="1"/>
  <c r="K26" i="66" s="1"/>
  <c r="M58" i="1"/>
  <c r="O30" i="66" s="1"/>
  <c r="AT42" i="1"/>
  <c r="L14" i="69" s="1"/>
  <c r="AQ53" i="1"/>
  <c r="I25" i="69" s="1"/>
  <c r="AN39" i="1"/>
  <c r="O11" i="70" s="1"/>
  <c r="AH51" i="1"/>
  <c r="I23" i="70" s="1"/>
  <c r="Z37" i="1"/>
  <c r="J9" i="67" s="1"/>
  <c r="AA45" i="1"/>
  <c r="K17" i="67" s="1"/>
  <c r="Z52" i="1"/>
  <c r="J24" i="67" s="1"/>
  <c r="Z58" i="1"/>
  <c r="J30" i="67" s="1"/>
  <c r="R40" i="1"/>
  <c r="K12" i="68" s="1"/>
  <c r="S46" i="1"/>
  <c r="L18" i="68" s="1"/>
  <c r="AS36" i="1"/>
  <c r="K8" i="69" s="1"/>
  <c r="AQ47" i="1"/>
  <c r="I19" i="69" s="1"/>
  <c r="AW57" i="1"/>
  <c r="O29" i="69" s="1"/>
  <c r="AN44" i="1"/>
  <c r="O16" i="70" s="1"/>
  <c r="AL55" i="1"/>
  <c r="M27" i="70" s="1"/>
  <c r="AD40" i="1"/>
  <c r="N12" i="67" s="1"/>
  <c r="AD48" i="1"/>
  <c r="N20" i="67" s="1"/>
  <c r="AD54" i="1"/>
  <c r="N26" i="67" s="1"/>
  <c r="V36" i="1"/>
  <c r="O8" i="68" s="1"/>
  <c r="P43" i="1"/>
  <c r="I15" i="68" s="1"/>
  <c r="P49" i="1"/>
  <c r="I21" i="68" s="1"/>
  <c r="Q55" i="1"/>
  <c r="J27" i="68" s="1"/>
  <c r="I37" i="1"/>
  <c r="K9" i="66" s="1"/>
  <c r="I43" i="1"/>
  <c r="K15" i="66" s="1"/>
  <c r="J49" i="1"/>
  <c r="L21" i="66" s="1"/>
  <c r="K55" i="1"/>
  <c r="M27" i="66" s="1"/>
  <c r="AN35" i="1"/>
  <c r="AV54" i="1"/>
  <c r="N26" i="69" s="1"/>
  <c r="AK52" i="1"/>
  <c r="L24" i="70" s="1"/>
  <c r="AC46" i="1"/>
  <c r="M18" i="67" s="1"/>
  <c r="Z59" i="1"/>
  <c r="J31" i="67" s="1"/>
  <c r="R47" i="1"/>
  <c r="K19" i="68" s="1"/>
  <c r="P57" i="1"/>
  <c r="I29" i="68" s="1"/>
  <c r="I41" i="1"/>
  <c r="K13" i="66" s="1"/>
  <c r="I49" i="1"/>
  <c r="K21" i="66" s="1"/>
  <c r="J57" i="1"/>
  <c r="L29" i="66" s="1"/>
  <c r="AV44" i="1"/>
  <c r="N16" i="69" s="1"/>
  <c r="AI42" i="1"/>
  <c r="J14" i="70" s="1"/>
  <c r="Y39" i="1"/>
  <c r="I11" i="67" s="1"/>
  <c r="AB53" i="1"/>
  <c r="L25" i="67" s="1"/>
  <c r="T41" i="1"/>
  <c r="M13" i="68" s="1"/>
  <c r="R53" i="1"/>
  <c r="K25" i="68" s="1"/>
  <c r="AQ40" i="1"/>
  <c r="I12" i="69" s="1"/>
  <c r="AU44" i="1"/>
  <c r="M16" i="69" s="1"/>
  <c r="AR49" i="1"/>
  <c r="J21" i="69" s="1"/>
  <c r="AV53" i="1"/>
  <c r="N25" i="69" s="1"/>
  <c r="AS58" i="1"/>
  <c r="K30" i="69" s="1"/>
  <c r="AN38" i="1"/>
  <c r="O10" i="70" s="1"/>
  <c r="AK43" i="1"/>
  <c r="L15" i="70" s="1"/>
  <c r="AH48" i="1"/>
  <c r="I20" i="70" s="1"/>
  <c r="AL52" i="1"/>
  <c r="M24" i="70" s="1"/>
  <c r="AI57" i="1"/>
  <c r="J29" i="70" s="1"/>
  <c r="AQ39" i="1"/>
  <c r="I11" i="69" s="1"/>
  <c r="AQ45" i="1"/>
  <c r="I17" i="69" s="1"/>
  <c r="AR51" i="1"/>
  <c r="J23" i="69" s="1"/>
  <c r="AS57" i="1"/>
  <c r="K29" i="69" s="1"/>
  <c r="AJ39" i="1"/>
  <c r="K11" i="70" s="1"/>
  <c r="AK45" i="1"/>
  <c r="L17" i="70" s="1"/>
  <c r="AL51" i="1"/>
  <c r="M23" i="70" s="1"/>
  <c r="AL57" i="1"/>
  <c r="M29" i="70" s="1"/>
  <c r="AD38" i="1"/>
  <c r="N10" i="67" s="1"/>
  <c r="AA43" i="1"/>
  <c r="K15" i="67" s="1"/>
  <c r="AE47" i="1"/>
  <c r="O19" i="67" s="1"/>
  <c r="AR43" i="1"/>
  <c r="J15" i="69" s="1"/>
  <c r="AS51" i="1"/>
  <c r="K23" i="69" s="1"/>
  <c r="AS59" i="1"/>
  <c r="K31" i="69" s="1"/>
  <c r="AL43" i="1"/>
  <c r="M15" i="70" s="1"/>
  <c r="AM51" i="1"/>
  <c r="N23" i="70" s="1"/>
  <c r="AM59" i="1"/>
  <c r="N31" i="70" s="1"/>
  <c r="AE41" i="1"/>
  <c r="O13" i="67" s="1"/>
  <c r="Y48" i="1"/>
  <c r="I20" i="67" s="1"/>
  <c r="AC52" i="1"/>
  <c r="M24" i="67" s="1"/>
  <c r="Z57" i="1"/>
  <c r="J29" i="67" s="1"/>
  <c r="U37" i="1"/>
  <c r="N9" i="68" s="1"/>
  <c r="R42" i="1"/>
  <c r="K14" i="68" s="1"/>
  <c r="V46" i="1"/>
  <c r="O18" i="68" s="1"/>
  <c r="S51" i="1"/>
  <c r="L23" i="68" s="1"/>
  <c r="P56" i="1"/>
  <c r="I28" i="68" s="1"/>
  <c r="K36" i="1"/>
  <c r="M8" i="66" s="1"/>
  <c r="H41" i="1"/>
  <c r="J13" i="66" s="1"/>
  <c r="L45" i="1"/>
  <c r="N17" i="66" s="1"/>
  <c r="I50" i="1"/>
  <c r="K22" i="66" s="1"/>
  <c r="M54" i="1"/>
  <c r="O26" i="66" s="1"/>
  <c r="J59" i="1"/>
  <c r="L31" i="66" s="1"/>
  <c r="AV43" i="1"/>
  <c r="N15" i="69" s="1"/>
  <c r="AU54" i="1"/>
  <c r="M26" i="69" s="1"/>
  <c r="AJ41" i="1"/>
  <c r="K13" i="70" s="1"/>
  <c r="AI52" i="1"/>
  <c r="J24" i="70" s="1"/>
  <c r="AA38" i="1"/>
  <c r="K10" i="67" s="1"/>
  <c r="AA46" i="1"/>
  <c r="K18" i="67" s="1"/>
  <c r="AE52" i="1"/>
  <c r="O24" i="67" s="1"/>
  <c r="Y59" i="1"/>
  <c r="I31" i="67" s="1"/>
  <c r="P41" i="1"/>
  <c r="I13" i="68" s="1"/>
  <c r="Q47" i="1"/>
  <c r="J19" i="68" s="1"/>
  <c r="AU37" i="1"/>
  <c r="M9" i="69" s="1"/>
  <c r="AT48" i="1"/>
  <c r="L20" i="69" s="1"/>
  <c r="AR59" i="1"/>
  <c r="J31" i="69" s="1"/>
  <c r="AH46" i="1"/>
  <c r="I18" i="70" s="1"/>
  <c r="AH57" i="1"/>
  <c r="I29" i="70" s="1"/>
  <c r="AD41" i="1"/>
  <c r="N13" i="67" s="1"/>
  <c r="AB49" i="1"/>
  <c r="L21" i="67" s="1"/>
  <c r="AC55" i="1"/>
  <c r="M27" i="67" s="1"/>
  <c r="T37" i="1"/>
  <c r="M9" i="68" s="1"/>
  <c r="U43" i="1"/>
  <c r="N15" i="68" s="1"/>
  <c r="V49" i="1"/>
  <c r="O21" i="68" s="1"/>
  <c r="V55" i="1"/>
  <c r="O27" i="68" s="1"/>
  <c r="G38" i="1"/>
  <c r="I10" i="66" s="1"/>
  <c r="H44" i="1"/>
  <c r="J16" i="66" s="1"/>
  <c r="H50" i="1"/>
  <c r="J22" i="66" s="1"/>
  <c r="I56" i="1"/>
  <c r="K28" i="66" s="1"/>
  <c r="AC35" i="1"/>
  <c r="AU57" i="1"/>
  <c r="M29" i="69" s="1"/>
  <c r="AI55" i="1"/>
  <c r="J27" i="70" s="1"/>
  <c r="AB48" i="1"/>
  <c r="L20" i="67" s="1"/>
  <c r="U36" i="1"/>
  <c r="N8" i="68" s="1"/>
  <c r="V48" i="1"/>
  <c r="O20" i="68" s="1"/>
  <c r="P58" i="1"/>
  <c r="I30" i="68" s="1"/>
  <c r="H42" i="1"/>
  <c r="J14" i="66" s="1"/>
  <c r="J50" i="1"/>
  <c r="L22" i="66" s="1"/>
  <c r="J58" i="1"/>
  <c r="L30" i="66" s="1"/>
  <c r="AU47" i="1"/>
  <c r="M19" i="69" s="1"/>
  <c r="AH45" i="1"/>
  <c r="I17" i="70" s="1"/>
  <c r="AE40" i="1"/>
  <c r="O12" i="67" s="1"/>
  <c r="Y55" i="1"/>
  <c r="I27" i="67" s="1"/>
  <c r="Q43" i="1"/>
  <c r="J15" i="68" s="1"/>
  <c r="Q54" i="1"/>
  <c r="J26" i="68" s="1"/>
  <c r="AQ36" i="1"/>
  <c r="I8" i="69" s="1"/>
  <c r="AU40" i="1"/>
  <c r="M12" i="69" s="1"/>
  <c r="AR45" i="1"/>
  <c r="J17" i="69" s="1"/>
  <c r="AV49" i="1"/>
  <c r="N21" i="69" s="1"/>
  <c r="AS54" i="1"/>
  <c r="K26" i="69" s="1"/>
  <c r="AW58" i="1"/>
  <c r="O30" i="69" s="1"/>
  <c r="AK39" i="1"/>
  <c r="L11" i="70" s="1"/>
  <c r="AH44" i="1"/>
  <c r="I16" i="70" s="1"/>
  <c r="AL48" i="1"/>
  <c r="M20" i="70" s="1"/>
  <c r="AI53" i="1"/>
  <c r="J25" i="70" s="1"/>
  <c r="AM57" i="1"/>
  <c r="N29" i="70" s="1"/>
  <c r="AV39" i="1"/>
  <c r="N11" i="69" s="1"/>
  <c r="AW45" i="1"/>
  <c r="O17" i="69" s="1"/>
  <c r="AW51" i="1"/>
  <c r="O23" i="69" s="1"/>
  <c r="AQ58" i="1"/>
  <c r="I30" i="69" s="1"/>
  <c r="AI40" i="1"/>
  <c r="J12" i="70" s="1"/>
  <c r="AI46" i="1"/>
  <c r="J18" i="70" s="1"/>
  <c r="AJ52" i="1"/>
  <c r="K24" i="70" s="1"/>
  <c r="AK58" i="1"/>
  <c r="L30" i="70" s="1"/>
  <c r="AA39" i="1"/>
  <c r="K11" i="67" s="1"/>
  <c r="AE43" i="1"/>
  <c r="O15" i="67" s="1"/>
  <c r="AR36" i="1"/>
  <c r="J8" i="69" s="1"/>
  <c r="AR44" i="1"/>
  <c r="J16" i="69" s="1"/>
  <c r="AS52" i="1"/>
  <c r="K24" i="69" s="1"/>
  <c r="AK36" i="1"/>
  <c r="L8" i="70" s="1"/>
  <c r="AK44" i="1"/>
  <c r="L16" i="70" s="1"/>
  <c r="AM52" i="1"/>
  <c r="N24" i="70" s="1"/>
  <c r="AC36" i="1"/>
  <c r="M8" i="67" s="1"/>
  <c r="AC42" i="1"/>
  <c r="M14" i="67" s="1"/>
  <c r="AC48" i="1"/>
  <c r="M20" i="67" s="1"/>
  <c r="Z53" i="1"/>
  <c r="J25" i="67" s="1"/>
  <c r="AD57" i="1"/>
  <c r="N29" i="67" s="1"/>
  <c r="R38" i="1"/>
  <c r="K10" i="68" s="1"/>
  <c r="V42" i="1"/>
  <c r="O14" i="68" s="1"/>
  <c r="S47" i="1"/>
  <c r="L19" i="68" s="1"/>
  <c r="P52" i="1"/>
  <c r="I24" i="68" s="1"/>
  <c r="T56" i="1"/>
  <c r="M28" i="68" s="1"/>
  <c r="H37" i="1"/>
  <c r="J9" i="66" s="1"/>
  <c r="L41" i="1"/>
  <c r="N13" i="66" s="1"/>
  <c r="I46" i="1"/>
  <c r="K18" i="66" s="1"/>
  <c r="M50" i="1"/>
  <c r="O22" i="66" s="1"/>
  <c r="J55" i="1"/>
  <c r="L27" i="66" s="1"/>
  <c r="AS35" i="1"/>
  <c r="AW44" i="1"/>
  <c r="O16" i="69" s="1"/>
  <c r="AW55" i="1"/>
  <c r="O27" i="69" s="1"/>
  <c r="AM42" i="1"/>
  <c r="N14" i="70" s="1"/>
  <c r="AK53" i="1"/>
  <c r="L25" i="70" s="1"/>
  <c r="Z39" i="1"/>
  <c r="J11" i="67" s="1"/>
  <c r="AB47" i="1"/>
  <c r="L19" i="67" s="1"/>
  <c r="AC53" i="1"/>
  <c r="M25" i="67" s="1"/>
  <c r="AD59" i="1"/>
  <c r="N31" i="67" s="1"/>
  <c r="V41" i="1"/>
  <c r="O13" i="68" s="1"/>
  <c r="V47" i="1"/>
  <c r="O19" i="68" s="1"/>
  <c r="AV38" i="1"/>
  <c r="N10" i="69" s="1"/>
  <c r="AW49" i="1"/>
  <c r="O21" i="69" s="1"/>
  <c r="AM36" i="1"/>
  <c r="N8" i="70" s="1"/>
  <c r="AJ47" i="1"/>
  <c r="K19" i="70" s="1"/>
  <c r="AI58" i="1"/>
  <c r="J30" i="70" s="1"/>
  <c r="AE42" i="1"/>
  <c r="O14" i="67" s="1"/>
  <c r="Z50" i="1"/>
  <c r="J22" i="67" s="1"/>
  <c r="AA56" i="1"/>
  <c r="K28" i="67" s="1"/>
  <c r="S38" i="1"/>
  <c r="L10" i="68" s="1"/>
  <c r="S44" i="1"/>
  <c r="L16" i="68" s="1"/>
  <c r="T50" i="1"/>
  <c r="M22" i="68" s="1"/>
  <c r="U56" i="1"/>
  <c r="N28" i="68" s="1"/>
  <c r="L38" i="1"/>
  <c r="N10" i="66" s="1"/>
  <c r="M44" i="1"/>
  <c r="O16" i="66" s="1"/>
  <c r="G51" i="1"/>
  <c r="I23" i="66" s="1"/>
  <c r="G57" i="1"/>
  <c r="I29" i="66" s="1"/>
  <c r="AU38" i="1"/>
  <c r="M10" i="69" s="1"/>
  <c r="AI36" i="1"/>
  <c r="J8" i="70" s="1"/>
  <c r="AH58" i="1"/>
  <c r="I30" i="70" s="1"/>
  <c r="Y50" i="1"/>
  <c r="I22" i="67" s="1"/>
  <c r="Q38" i="1"/>
  <c r="J10" i="68" s="1"/>
  <c r="S50" i="1"/>
  <c r="L22" i="68" s="1"/>
  <c r="Q59" i="1"/>
  <c r="J31" i="68" s="1"/>
  <c r="H43" i="1"/>
  <c r="J15" i="66" s="1"/>
  <c r="I51" i="1"/>
  <c r="K23" i="66" s="1"/>
  <c r="K59" i="1"/>
  <c r="M31" i="66" s="1"/>
  <c r="AQ50" i="1"/>
  <c r="I22" i="69" s="1"/>
  <c r="AN47" i="1"/>
  <c r="O19" i="70" s="1"/>
  <c r="Y43" i="1"/>
  <c r="I15" i="67" s="1"/>
  <c r="AB56" i="1"/>
  <c r="L28" i="67" s="1"/>
  <c r="U44" i="1"/>
  <c r="N16" i="68" s="1"/>
  <c r="R55" i="1"/>
  <c r="K27" i="68" s="1"/>
  <c r="AU36" i="1"/>
  <c r="M8" i="69" s="1"/>
  <c r="AR41" i="1"/>
  <c r="J13" i="69" s="1"/>
  <c r="AV45" i="1"/>
  <c r="N17" i="69" s="1"/>
  <c r="AS50" i="1"/>
  <c r="K22" i="69" s="1"/>
  <c r="AW54" i="1"/>
  <c r="O26" i="69" s="1"/>
  <c r="AT59" i="1"/>
  <c r="L31" i="69" s="1"/>
  <c r="AH40" i="1"/>
  <c r="I12" i="70" s="1"/>
  <c r="AL44" i="1"/>
  <c r="M16" i="70" s="1"/>
  <c r="AI49" i="1"/>
  <c r="J21" i="70" s="1"/>
  <c r="AM53" i="1"/>
  <c r="N25" i="70" s="1"/>
  <c r="AJ58" i="1"/>
  <c r="K30" i="70" s="1"/>
  <c r="AT40" i="1"/>
  <c r="L12" i="69" s="1"/>
  <c r="AU46" i="1"/>
  <c r="M18" i="69" s="1"/>
  <c r="AV52" i="1"/>
  <c r="N24" i="69" s="1"/>
  <c r="AV58" i="1"/>
  <c r="N30" i="69" s="1"/>
  <c r="AN40" i="1"/>
  <c r="O12" i="70" s="1"/>
  <c r="AH47" i="1"/>
  <c r="I19" i="70" s="1"/>
  <c r="AH53" i="1"/>
  <c r="I25" i="70" s="1"/>
  <c r="AI59" i="1"/>
  <c r="J31" i="70" s="1"/>
  <c r="AE39" i="1"/>
  <c r="O11" i="67" s="1"/>
  <c r="AB44" i="1"/>
  <c r="L16" i="67" s="1"/>
  <c r="AQ37" i="1"/>
  <c r="I9" i="69" s="1"/>
  <c r="AS45" i="1"/>
  <c r="K17" i="69" s="1"/>
  <c r="AS53" i="1"/>
  <c r="K25" i="69" s="1"/>
  <c r="AK37" i="1"/>
  <c r="L9" i="70" s="1"/>
  <c r="AL45" i="1"/>
  <c r="M17" i="70" s="1"/>
  <c r="AL53" i="1"/>
  <c r="M25" i="70" s="1"/>
  <c r="AA37" i="1"/>
  <c r="K9" i="67" s="1"/>
  <c r="AB43" i="1"/>
  <c r="L15" i="67" s="1"/>
  <c r="Z49" i="1"/>
  <c r="J21" i="67" s="1"/>
  <c r="AD53" i="1"/>
  <c r="N25" i="67" s="1"/>
  <c r="AA58" i="1"/>
  <c r="K30" i="67" s="1"/>
  <c r="V38" i="1"/>
  <c r="O10" i="68" s="1"/>
  <c r="S43" i="1"/>
  <c r="L15" i="68" s="1"/>
  <c r="P48" i="1"/>
  <c r="I20" i="68" s="1"/>
  <c r="T52" i="1"/>
  <c r="M24" i="68" s="1"/>
  <c r="Q57" i="1"/>
  <c r="J29" i="68" s="1"/>
  <c r="L37" i="1"/>
  <c r="N9" i="66" s="1"/>
  <c r="I42" i="1"/>
  <c r="K14" i="66" s="1"/>
  <c r="M46" i="1"/>
  <c r="O18" i="66" s="1"/>
  <c r="J51" i="1"/>
  <c r="L23" i="66" s="1"/>
  <c r="G56" i="1"/>
  <c r="I28" i="66" s="1"/>
  <c r="Y35" i="1"/>
  <c r="AT46" i="1"/>
  <c r="L18" i="69" s="1"/>
  <c r="AQ57" i="1"/>
  <c r="I29" i="69" s="1"/>
  <c r="AI44" i="1"/>
  <c r="J16" i="70" s="1"/>
  <c r="AH55" i="1"/>
  <c r="I27" i="70" s="1"/>
  <c r="Z40" i="1"/>
  <c r="J12" i="67" s="1"/>
  <c r="AA48" i="1"/>
  <c r="K20" i="67" s="1"/>
  <c r="AB54" i="1"/>
  <c r="L26" i="67" s="1"/>
  <c r="S36" i="1"/>
  <c r="L8" i="68" s="1"/>
  <c r="T42" i="1"/>
  <c r="M14" i="68" s="1"/>
  <c r="U48" i="1"/>
  <c r="N20" i="68" s="1"/>
  <c r="AS40" i="1"/>
  <c r="K12" i="69" s="1"/>
  <c r="AQ51" i="1"/>
  <c r="I23" i="69" s="1"/>
  <c r="AH38" i="1"/>
  <c r="I10" i="70" s="1"/>
  <c r="AN48" i="1"/>
  <c r="O20" i="70" s="1"/>
  <c r="AL59" i="1"/>
  <c r="M31" i="70" s="1"/>
  <c r="AD43" i="1"/>
  <c r="N15" i="67" s="1"/>
  <c r="Y51" i="1"/>
  <c r="I23" i="67" s="1"/>
  <c r="Y57" i="1"/>
  <c r="I29" i="67" s="1"/>
  <c r="Q39" i="1"/>
  <c r="J11" i="68" s="1"/>
  <c r="R45" i="1"/>
  <c r="K17" i="68" s="1"/>
  <c r="R51" i="1"/>
  <c r="K23" i="68" s="1"/>
  <c r="S57" i="1"/>
  <c r="L29" i="68" s="1"/>
  <c r="K39" i="1"/>
  <c r="M11" i="66" s="1"/>
  <c r="K45" i="1"/>
  <c r="M17" i="66" s="1"/>
  <c r="L51" i="1"/>
  <c r="N23" i="66" s="1"/>
  <c r="M57" i="1"/>
  <c r="O29" i="66" s="1"/>
  <c r="AT41" i="1"/>
  <c r="L13" i="69" s="1"/>
  <c r="AH39" i="1"/>
  <c r="I11" i="70" s="1"/>
  <c r="AA36" i="1"/>
  <c r="K8" i="67" s="1"/>
  <c r="AC51" i="1"/>
  <c r="M23" i="67" s="1"/>
  <c r="U39" i="1"/>
  <c r="N11" i="68" s="1"/>
  <c r="V51" i="1"/>
  <c r="O23" i="68" s="1"/>
  <c r="H36" i="1"/>
  <c r="J8" i="66" s="1"/>
  <c r="I44" i="1"/>
  <c r="K16" i="66" s="1"/>
  <c r="I52" i="1"/>
  <c r="K24" i="66" s="1"/>
  <c r="Z35" i="1"/>
  <c r="AW52" i="1"/>
  <c r="O24" i="69" s="1"/>
  <c r="AK50" i="1"/>
  <c r="L22" i="70" s="1"/>
  <c r="Z45" i="1"/>
  <c r="J17" i="67" s="1"/>
  <c r="Y58" i="1"/>
  <c r="I30" i="67" s="1"/>
  <c r="Q46" i="1"/>
  <c r="J18" i="68" s="1"/>
  <c r="R56" i="1"/>
  <c r="K28" i="68" s="1"/>
  <c r="AR37" i="1"/>
  <c r="J9" i="69" s="1"/>
  <c r="AV41" i="1"/>
  <c r="N13" i="69" s="1"/>
  <c r="AS46" i="1"/>
  <c r="K18" i="69" s="1"/>
  <c r="AW50" i="1"/>
  <c r="O22" i="69" s="1"/>
  <c r="AT55" i="1"/>
  <c r="L27" i="69" s="1"/>
  <c r="AH36" i="1"/>
  <c r="I8" i="70" s="1"/>
  <c r="AL40" i="1"/>
  <c r="M12" i="70" s="1"/>
  <c r="AI45" i="1"/>
  <c r="J17" i="70" s="1"/>
  <c r="AM49" i="1"/>
  <c r="N21" i="70" s="1"/>
  <c r="AJ54" i="1"/>
  <c r="K26" i="70" s="1"/>
  <c r="AN58" i="1"/>
  <c r="O30" i="70" s="1"/>
  <c r="AS41" i="1"/>
  <c r="K13" i="69" s="1"/>
  <c r="AS47" i="1"/>
  <c r="K19" i="69" s="1"/>
  <c r="AT53" i="1"/>
  <c r="L25" i="69" s="1"/>
  <c r="AU59" i="1"/>
  <c r="M31" i="69" s="1"/>
  <c r="AL41" i="1"/>
  <c r="M13" i="70" s="1"/>
  <c r="AM47" i="1"/>
  <c r="N19" i="70" s="1"/>
  <c r="AN53" i="1"/>
  <c r="O25" i="70" s="1"/>
  <c r="AN59" i="1"/>
  <c r="O31" i="70" s="1"/>
  <c r="AB40" i="1"/>
  <c r="L12" i="67" s="1"/>
  <c r="Y45" i="1"/>
  <c r="I17" i="67" s="1"/>
  <c r="AQ38" i="1"/>
  <c r="I10" i="69" s="1"/>
  <c r="AR46" i="1"/>
  <c r="J18" i="69" s="1"/>
  <c r="AT54" i="1"/>
  <c r="L26" i="69" s="1"/>
  <c r="AK38" i="1"/>
  <c r="L10" i="70" s="1"/>
  <c r="AL46" i="1"/>
  <c r="M18" i="70" s="1"/>
  <c r="AM54" i="1"/>
  <c r="N26" i="70" s="1"/>
  <c r="Y38" i="1"/>
  <c r="I10" i="67" s="1"/>
  <c r="Z44" i="1"/>
  <c r="J16" i="67" s="1"/>
  <c r="AD49" i="1"/>
  <c r="N21" i="67" s="1"/>
  <c r="AA54" i="1"/>
  <c r="K26" i="67" s="1"/>
  <c r="AE58" i="1"/>
  <c r="O30" i="67" s="1"/>
  <c r="S39" i="1"/>
  <c r="L11" i="68" s="1"/>
  <c r="P44" i="1"/>
  <c r="I16" i="68" s="1"/>
  <c r="T48" i="1"/>
  <c r="M20" i="68" s="1"/>
  <c r="Q53" i="1"/>
  <c r="J25" i="68" s="1"/>
  <c r="U57" i="1"/>
  <c r="N29" i="68" s="1"/>
  <c r="I38" i="1"/>
  <c r="K10" i="66" s="1"/>
  <c r="M42" i="1"/>
  <c r="O14" i="66" s="1"/>
  <c r="J47" i="1"/>
  <c r="L19" i="66" s="1"/>
  <c r="G52" i="1"/>
  <c r="I24" i="66" s="1"/>
  <c r="K56" i="1"/>
  <c r="M28" i="66" s="1"/>
  <c r="AW36" i="1"/>
  <c r="O8" i="69" s="1"/>
  <c r="AV47" i="1"/>
  <c r="N19" i="69" s="1"/>
  <c r="AU58" i="1"/>
  <c r="M30" i="69" s="1"/>
  <c r="AJ45" i="1"/>
  <c r="K17" i="70" s="1"/>
  <c r="AJ56" i="1"/>
  <c r="K28" i="70" s="1"/>
  <c r="AA41" i="1"/>
  <c r="K13" i="67" s="1"/>
  <c r="Y49" i="1"/>
  <c r="I21" i="67" s="1"/>
  <c r="Z55" i="1"/>
  <c r="J27" i="67" s="1"/>
  <c r="R37" i="1"/>
  <c r="K9" i="68" s="1"/>
  <c r="R43" i="1"/>
  <c r="K15" i="68" s="1"/>
  <c r="S49" i="1"/>
  <c r="L21" i="68" s="1"/>
  <c r="AU41" i="1"/>
  <c r="M13" i="69" s="1"/>
  <c r="AT52" i="1"/>
  <c r="L24" i="69" s="1"/>
  <c r="AI39" i="1"/>
  <c r="J11" i="70" s="1"/>
  <c r="AI50" i="1"/>
  <c r="J22" i="70" s="1"/>
  <c r="AD36" i="1"/>
  <c r="N8" i="67" s="1"/>
  <c r="AD44" i="1"/>
  <c r="N16" i="67" s="1"/>
  <c r="AD51" i="1"/>
  <c r="N23" i="67" s="1"/>
  <c r="AE57" i="1"/>
  <c r="O29" i="67" s="1"/>
  <c r="V39" i="1"/>
  <c r="O11" i="68" s="1"/>
  <c r="P46" i="1"/>
  <c r="I18" i="68" s="1"/>
  <c r="Q52" i="1"/>
  <c r="J24" i="68" s="1"/>
  <c r="Q58" i="1"/>
  <c r="J30" i="68" s="1"/>
  <c r="I40" i="1"/>
  <c r="K12" i="66" s="1"/>
  <c r="J46" i="1"/>
  <c r="L18" i="66" s="1"/>
  <c r="J52" i="1"/>
  <c r="L24" i="66" s="1"/>
  <c r="K58" i="1"/>
  <c r="M30" i="66" s="1"/>
  <c r="AW43" i="1"/>
  <c r="O15" i="69" s="1"/>
  <c r="AN41" i="1"/>
  <c r="O13" i="70" s="1"/>
  <c r="AB38" i="1"/>
  <c r="L10" i="67" s="1"/>
  <c r="Y53" i="1"/>
  <c r="I25" i="67" s="1"/>
  <c r="R41" i="1"/>
  <c r="K13" i="68" s="1"/>
  <c r="P53" i="1"/>
  <c r="I25" i="68" s="1"/>
  <c r="G37" i="1"/>
  <c r="I9" i="66" s="1"/>
  <c r="I45" i="1"/>
  <c r="K17" i="66" s="1"/>
  <c r="J53" i="1"/>
  <c r="L25" i="66" s="1"/>
  <c r="AW35" i="1"/>
  <c r="AU55" i="1"/>
  <c r="M27" i="69" s="1"/>
  <c r="AJ53" i="1"/>
  <c r="K25" i="70" s="1"/>
  <c r="Y47" i="1"/>
  <c r="I19" i="67" s="1"/>
  <c r="AC59" i="1"/>
  <c r="M31" i="67" s="1"/>
  <c r="U47" i="1"/>
  <c r="N19" i="68" s="1"/>
  <c r="R57" i="1"/>
  <c r="K29" i="68" s="1"/>
  <c r="AV37" i="1"/>
  <c r="N9" i="69" s="1"/>
  <c r="AS42" i="1"/>
  <c r="K14" i="69" s="1"/>
  <c r="AW46" i="1"/>
  <c r="O18" i="69" s="1"/>
  <c r="AT51" i="1"/>
  <c r="L23" i="69" s="1"/>
  <c r="AQ56" i="1"/>
  <c r="I28" i="69" s="1"/>
  <c r="AL36" i="1"/>
  <c r="M8" i="70" s="1"/>
  <c r="AI41" i="1"/>
  <c r="J13" i="70" s="1"/>
  <c r="AM45" i="1"/>
  <c r="N17" i="70" s="1"/>
  <c r="AJ50" i="1"/>
  <c r="K22" i="70" s="1"/>
  <c r="AN54" i="1"/>
  <c r="O26" i="70" s="1"/>
  <c r="AK59" i="1"/>
  <c r="L31" i="70" s="1"/>
  <c r="AQ42" i="1"/>
  <c r="I14" i="69" s="1"/>
  <c r="AR48" i="1"/>
  <c r="J20" i="69" s="1"/>
  <c r="AR54" i="1"/>
  <c r="J26" i="69" s="1"/>
  <c r="AJ36" i="1"/>
  <c r="K8" i="70" s="1"/>
  <c r="AK42" i="1"/>
  <c r="L14" i="70" s="1"/>
  <c r="AK48" i="1"/>
  <c r="L20" i="70" s="1"/>
  <c r="AL54" i="1"/>
  <c r="M26" i="70" s="1"/>
  <c r="AB36" i="1"/>
  <c r="L8" i="67" s="1"/>
  <c r="Y41" i="1"/>
  <c r="I13" i="67" s="1"/>
  <c r="AC45" i="1"/>
  <c r="M17" i="67" s="1"/>
  <c r="AR39" i="1"/>
  <c r="J11" i="69" s="1"/>
  <c r="AR47" i="1"/>
  <c r="J19" i="69" s="1"/>
  <c r="AS55" i="1"/>
  <c r="K27" i="69" s="1"/>
  <c r="AL39" i="1"/>
  <c r="M11" i="70" s="1"/>
  <c r="AL47" i="1"/>
  <c r="M19" i="70" s="1"/>
  <c r="AM55" i="1"/>
  <c r="N27" i="70" s="1"/>
  <c r="AE38" i="1"/>
  <c r="O10" i="67" s="1"/>
  <c r="AE44" i="1"/>
  <c r="O16" i="67" s="1"/>
  <c r="AA50" i="1"/>
  <c r="K22" i="67" s="1"/>
  <c r="AE54" i="1"/>
  <c r="O26" i="67" s="1"/>
  <c r="AB59" i="1"/>
  <c r="L31" i="67" s="1"/>
  <c r="P40" i="1"/>
  <c r="I12" i="68" s="1"/>
  <c r="T44" i="1"/>
  <c r="M16" i="68" s="1"/>
  <c r="Q49" i="1"/>
  <c r="J21" i="68" s="1"/>
  <c r="U53" i="1"/>
  <c r="N25" i="68" s="1"/>
  <c r="R58" i="1"/>
  <c r="K30" i="68" s="1"/>
  <c r="M38" i="1"/>
  <c r="O10" i="66" s="1"/>
  <c r="J43" i="1"/>
  <c r="L15" i="66" s="1"/>
  <c r="G48" i="1"/>
  <c r="I20" i="66" s="1"/>
  <c r="K52" i="1"/>
  <c r="M24" i="66" s="1"/>
  <c r="H57" i="1"/>
  <c r="J29" i="66" s="1"/>
  <c r="AT38" i="1"/>
  <c r="L10" i="69" s="1"/>
  <c r="AQ49" i="1"/>
  <c r="I21" i="69" s="1"/>
  <c r="AW59" i="1"/>
  <c r="O31" i="69" s="1"/>
  <c r="AM46" i="1"/>
  <c r="N18" i="70" s="1"/>
  <c r="AK57" i="1"/>
  <c r="L29" i="70" s="1"/>
  <c r="AA42" i="1"/>
  <c r="K14" i="67" s="1"/>
  <c r="AE49" i="1"/>
  <c r="O21" i="67" s="1"/>
  <c r="AE55" i="1"/>
  <c r="O27" i="67" s="1"/>
  <c r="P38" i="1"/>
  <c r="I10" i="68" s="1"/>
  <c r="Q44" i="1"/>
  <c r="J16" i="68" s="1"/>
  <c r="Q50" i="1"/>
  <c r="J22" i="68" s="1"/>
  <c r="AQ43" i="1"/>
  <c r="I15" i="69" s="1"/>
  <c r="AW53" i="1"/>
  <c r="O25" i="69" s="1"/>
  <c r="AM40" i="1"/>
  <c r="N12" i="70" s="1"/>
  <c r="AJ51" i="1"/>
  <c r="K23" i="70" s="1"/>
  <c r="AD37" i="1"/>
  <c r="N9" i="67" s="1"/>
  <c r="AE45" i="1"/>
  <c r="O17" i="67" s="1"/>
  <c r="AB52" i="1"/>
  <c r="L24" i="67" s="1"/>
  <c r="AC58" i="1"/>
  <c r="M30" i="67" s="1"/>
  <c r="U40" i="1"/>
  <c r="N12" i="68" s="1"/>
  <c r="U46" i="1"/>
  <c r="N18" i="68" s="1"/>
  <c r="V52" i="1"/>
  <c r="O24" i="68" s="1"/>
  <c r="P59" i="1"/>
  <c r="I31" i="68" s="1"/>
  <c r="G41" i="1"/>
  <c r="I13" i="66" s="1"/>
  <c r="H47" i="1"/>
  <c r="J19" i="66" s="1"/>
  <c r="I53" i="1"/>
  <c r="K25" i="66" s="1"/>
  <c r="I59" i="1"/>
  <c r="K31" i="66" s="1"/>
  <c r="AV46" i="1"/>
  <c r="N18" i="69" s="1"/>
  <c r="AJ44" i="1"/>
  <c r="K16" i="70" s="1"/>
  <c r="AC40" i="1"/>
  <c r="M12" i="67" s="1"/>
  <c r="AC54" i="1"/>
  <c r="M26" i="67" s="1"/>
  <c r="U42" i="1"/>
  <c r="N14" i="68" s="1"/>
  <c r="P54" i="1"/>
  <c r="I26" i="68" s="1"/>
  <c r="H38" i="1"/>
  <c r="J10" i="66" s="1"/>
  <c r="H46" i="1"/>
  <c r="J18" i="66" s="1"/>
  <c r="J54" i="1"/>
  <c r="L26" i="66" s="1"/>
  <c r="AT36" i="1"/>
  <c r="L8" i="69" s="1"/>
  <c r="AR58" i="1"/>
  <c r="J30" i="69" s="1"/>
  <c r="AN55" i="1"/>
  <c r="O27" i="70" s="1"/>
  <c r="AE48" i="1"/>
  <c r="O20" i="67" s="1"/>
  <c r="P37" i="1"/>
  <c r="I9" i="68" s="1"/>
  <c r="R49" i="1"/>
  <c r="K21" i="68" s="1"/>
  <c r="S58" i="1"/>
  <c r="L30" i="68" s="1"/>
  <c r="AS38" i="1"/>
  <c r="K10" i="69" s="1"/>
  <c r="AW42" i="1"/>
  <c r="O14" i="69" s="1"/>
  <c r="AT47" i="1"/>
  <c r="L19" i="69" s="1"/>
  <c r="AQ52" i="1"/>
  <c r="I24" i="69" s="1"/>
  <c r="AU56" i="1"/>
  <c r="M28" i="69" s="1"/>
  <c r="AI37" i="1"/>
  <c r="J9" i="70" s="1"/>
  <c r="AM41" i="1"/>
  <c r="N13" i="70" s="1"/>
  <c r="AJ46" i="1"/>
  <c r="K18" i="70" s="1"/>
  <c r="AN50" i="1"/>
  <c r="O22" i="70" s="1"/>
  <c r="AK55" i="1"/>
  <c r="L27" i="70" s="1"/>
  <c r="AV36" i="1"/>
  <c r="N8" i="69" s="1"/>
  <c r="AV42" i="1"/>
  <c r="N14" i="69" s="1"/>
  <c r="AW48" i="1"/>
  <c r="O20" i="69" s="1"/>
  <c r="AQ55" i="1"/>
  <c r="I27" i="69" s="1"/>
  <c r="AH37" i="1"/>
  <c r="I9" i="70" s="1"/>
  <c r="AI43" i="1"/>
  <c r="J15" i="70" s="1"/>
  <c r="AJ49" i="1"/>
  <c r="K21" i="70" s="1"/>
  <c r="AJ55" i="1"/>
  <c r="K27" i="70" s="1"/>
  <c r="Y37" i="1"/>
  <c r="I9" i="67" s="1"/>
  <c r="AC41" i="1"/>
  <c r="M13" i="67" s="1"/>
  <c r="Z46" i="1"/>
  <c r="J18" i="67" s="1"/>
  <c r="AR40" i="1"/>
  <c r="J12" i="69" s="1"/>
  <c r="AS48" i="1"/>
  <c r="K20" i="69" s="1"/>
  <c r="AS56" i="1"/>
  <c r="K28" i="69" s="1"/>
  <c r="AK40" i="1"/>
  <c r="L12" i="70" s="1"/>
  <c r="AM48" i="1"/>
  <c r="N20" i="70" s="1"/>
  <c r="AM56" i="1"/>
  <c r="N28" i="70" s="1"/>
  <c r="AC39" i="1"/>
  <c r="M11" i="67" s="1"/>
  <c r="AD45" i="1"/>
  <c r="N17" i="67" s="1"/>
  <c r="AE50" i="1"/>
  <c r="O22" i="67" s="1"/>
  <c r="AB55" i="1"/>
  <c r="L27" i="67" s="1"/>
  <c r="P36" i="1"/>
  <c r="I8" i="68" s="1"/>
  <c r="T40" i="1"/>
  <c r="M12" i="68" s="1"/>
  <c r="Q45" i="1"/>
  <c r="J17" i="68" s="1"/>
  <c r="U49" i="1"/>
  <c r="N21" i="68" s="1"/>
  <c r="R54" i="1"/>
  <c r="K26" i="68" s="1"/>
  <c r="V58" i="1"/>
  <c r="O30" i="68" s="1"/>
  <c r="J39" i="1"/>
  <c r="L11" i="66" s="1"/>
  <c r="G44" i="1"/>
  <c r="I16" i="66" s="1"/>
  <c r="K48" i="1"/>
  <c r="M20" i="66" s="1"/>
  <c r="H53" i="1"/>
  <c r="J25" i="66" s="1"/>
  <c r="L57" i="1"/>
  <c r="N29" i="66" s="1"/>
  <c r="AU39" i="1"/>
  <c r="M11" i="69" s="1"/>
  <c r="AU50" i="1"/>
  <c r="M22" i="69" s="1"/>
  <c r="AJ37" i="1"/>
  <c r="K9" i="70" s="1"/>
  <c r="AI48" i="1"/>
  <c r="J20" i="70" s="1"/>
  <c r="AH59" i="1"/>
  <c r="I31" i="70" s="1"/>
  <c r="Z43" i="1"/>
  <c r="J15" i="67" s="1"/>
  <c r="AC50" i="1"/>
  <c r="M22" i="67" s="1"/>
  <c r="AD56" i="1"/>
  <c r="N28" i="67" s="1"/>
  <c r="U38" i="1"/>
  <c r="N10" i="68" s="1"/>
  <c r="V44" i="1"/>
  <c r="O16" i="68" s="1"/>
  <c r="P51" i="1"/>
  <c r="I23" i="68" s="1"/>
  <c r="AT44" i="1"/>
  <c r="L16" i="69" s="1"/>
  <c r="AR55" i="1"/>
  <c r="J27" i="69" s="1"/>
  <c r="AH42" i="1"/>
  <c r="I14" i="70" s="1"/>
  <c r="AN52" i="1"/>
  <c r="O24" i="70" s="1"/>
  <c r="AC38" i="1"/>
  <c r="M10" i="67" s="1"/>
  <c r="AE46" i="1"/>
  <c r="O18" i="67" s="1"/>
  <c r="AA53" i="1"/>
  <c r="K25" i="67" s="1"/>
  <c r="AA59" i="1"/>
  <c r="K31" i="67" s="1"/>
  <c r="S41" i="1"/>
  <c r="L13" i="68" s="1"/>
  <c r="T47" i="1"/>
  <c r="M19" i="68" s="1"/>
  <c r="T53" i="1"/>
  <c r="M25" i="68" s="1"/>
  <c r="U59" i="1"/>
  <c r="N31" i="68" s="1"/>
  <c r="M41" i="1"/>
  <c r="O13" i="66" s="1"/>
  <c r="M47" i="1"/>
  <c r="O19" i="66" s="1"/>
  <c r="G54" i="1"/>
  <c r="I26" i="66" s="1"/>
  <c r="AJ35" i="1"/>
  <c r="AT49" i="1"/>
  <c r="L21" i="69" s="1"/>
  <c r="AI47" i="1"/>
  <c r="J19" i="70" s="1"/>
  <c r="AB42" i="1"/>
  <c r="L14" i="67" s="1"/>
  <c r="Z56" i="1"/>
  <c r="J28" i="67" s="1"/>
  <c r="R44" i="1"/>
  <c r="K16" i="68" s="1"/>
  <c r="P55" i="1"/>
  <c r="I27" i="68" s="1"/>
  <c r="H39" i="1"/>
  <c r="J11" i="66" s="1"/>
  <c r="I47" i="1"/>
  <c r="K19" i="66" s="1"/>
  <c r="I55" i="1"/>
  <c r="K27" i="66" s="1"/>
  <c r="AS39" i="1"/>
  <c r="K11" i="69" s="1"/>
  <c r="AN36" i="1"/>
  <c r="O8" i="70" s="1"/>
  <c r="AL58" i="1"/>
  <c r="M30" i="70" s="1"/>
  <c r="AB50" i="1"/>
  <c r="L22" i="67" s="1"/>
  <c r="T38" i="1"/>
  <c r="M10" i="68" s="1"/>
  <c r="U50" i="1"/>
  <c r="N22" i="68" s="1"/>
  <c r="R59" i="1"/>
  <c r="K31" i="68" s="1"/>
  <c r="AW38" i="1"/>
  <c r="O10" i="69" s="1"/>
  <c r="AT43" i="1"/>
  <c r="L15" i="69" s="1"/>
  <c r="AQ48" i="1"/>
  <c r="I20" i="69" s="1"/>
  <c r="AU52" i="1"/>
  <c r="M24" i="69" s="1"/>
  <c r="AR57" i="1"/>
  <c r="J29" i="69" s="1"/>
  <c r="AM37" i="1"/>
  <c r="N9" i="70" s="1"/>
  <c r="AJ42" i="1"/>
  <c r="K14" i="70" s="1"/>
  <c r="AN46" i="1"/>
  <c r="O18" i="70" s="1"/>
  <c r="AK51" i="1"/>
  <c r="L23" i="70" s="1"/>
  <c r="AH56" i="1"/>
  <c r="I28" i="70" s="1"/>
  <c r="AT37" i="1"/>
  <c r="L9" i="69" s="1"/>
  <c r="AU43" i="1"/>
  <c r="M15" i="69" s="1"/>
  <c r="AU49" i="1"/>
  <c r="M21" i="69" s="1"/>
  <c r="AV55" i="1"/>
  <c r="N27" i="69" s="1"/>
  <c r="AN37" i="1"/>
  <c r="O9" i="70" s="1"/>
  <c r="AN43" i="1"/>
  <c r="O15" i="70" s="1"/>
  <c r="AH50" i="1"/>
  <c r="I22" i="70" s="1"/>
  <c r="AI56" i="1"/>
  <c r="J28" i="70" s="1"/>
  <c r="AC37" i="1"/>
  <c r="M9" i="67" s="1"/>
  <c r="Z42" i="1"/>
  <c r="J14" i="67" s="1"/>
  <c r="AD46" i="1"/>
  <c r="N18" i="67" s="1"/>
  <c r="AQ41" i="1"/>
  <c r="I13" i="69" s="1"/>
  <c r="AS49" i="1"/>
  <c r="K21" i="69" s="1"/>
  <c r="AT57" i="1"/>
  <c r="L29" i="69" s="1"/>
  <c r="AK41" i="1"/>
  <c r="L13" i="70" s="1"/>
  <c r="AL49" i="1"/>
  <c r="M21" i="70" s="1"/>
  <c r="AN57" i="1"/>
  <c r="O29" i="70" s="1"/>
  <c r="AA40" i="1"/>
  <c r="K12" i="67" s="1"/>
  <c r="AB46" i="1"/>
  <c r="L18" i="67" s="1"/>
  <c r="AB51" i="1"/>
  <c r="L23" i="67" s="1"/>
  <c r="Y56" i="1"/>
  <c r="I28" i="67" s="1"/>
  <c r="T36" i="1"/>
  <c r="M8" i="68" s="1"/>
  <c r="Q41" i="1"/>
  <c r="J13" i="68" s="1"/>
  <c r="U45" i="1"/>
  <c r="N17" i="68" s="1"/>
  <c r="R50" i="1"/>
  <c r="K22" i="68" s="1"/>
  <c r="V54" i="1"/>
  <c r="O26" i="68" s="1"/>
  <c r="S59" i="1"/>
  <c r="L31" i="68" s="1"/>
  <c r="G40" i="1"/>
  <c r="I12" i="66" s="1"/>
  <c r="K44" i="1"/>
  <c r="M16" i="66" s="1"/>
  <c r="H49" i="1"/>
  <c r="J21" i="66" s="1"/>
  <c r="L53" i="1"/>
  <c r="N25" i="66" s="1"/>
  <c r="I58" i="1"/>
  <c r="K30" i="66" s="1"/>
  <c r="AW40" i="1"/>
  <c r="O12" i="69" s="1"/>
  <c r="AV51" i="1"/>
  <c r="N23" i="69" s="1"/>
  <c r="AM38" i="1"/>
  <c r="N10" i="70" s="1"/>
  <c r="AK49" i="1"/>
  <c r="L21" i="70" s="1"/>
  <c r="Z36" i="1"/>
  <c r="J8" i="67" s="1"/>
  <c r="AA44" i="1"/>
  <c r="K16" i="67" s="1"/>
  <c r="AA51" i="1"/>
  <c r="K23" i="67" s="1"/>
  <c r="AB57" i="1"/>
  <c r="L29" i="67" s="1"/>
  <c r="T39" i="1"/>
  <c r="M11" i="68" s="1"/>
  <c r="T45" i="1"/>
  <c r="M17" i="68" s="1"/>
  <c r="U51" i="1"/>
  <c r="N23" i="68" s="1"/>
  <c r="AU45" i="1"/>
  <c r="M17" i="69" s="1"/>
  <c r="AV56" i="1"/>
  <c r="N28" i="69" s="1"/>
  <c r="AJ43" i="1"/>
  <c r="K15" i="70" s="1"/>
  <c r="AI54" i="1"/>
  <c r="J26" i="70" s="1"/>
  <c r="AD39" i="1"/>
  <c r="N11" i="67" s="1"/>
  <c r="AD47" i="1"/>
  <c r="N19" i="67" s="1"/>
  <c r="Y54" i="1"/>
  <c r="I26" i="67" s="1"/>
  <c r="Q36" i="1"/>
  <c r="J8" i="68" s="1"/>
  <c r="Q42" i="1"/>
  <c r="J14" i="68" s="1"/>
  <c r="R48" i="1"/>
  <c r="K20" i="68" s="1"/>
  <c r="S54" i="1"/>
  <c r="L26" i="68" s="1"/>
  <c r="J36" i="1"/>
  <c r="L8" i="66" s="1"/>
  <c r="K42" i="1"/>
  <c r="M14" i="66" s="1"/>
  <c r="L48" i="1"/>
  <c r="N20" i="66" s="1"/>
  <c r="L54" i="1"/>
  <c r="N26" i="66" s="1"/>
  <c r="U35" i="1"/>
  <c r="AR52" i="1"/>
  <c r="J24" i="69" s="1"/>
  <c r="AN49" i="1"/>
  <c r="O21" i="70" s="1"/>
  <c r="AC44" i="1"/>
  <c r="M16" i="67" s="1"/>
  <c r="AC57" i="1"/>
  <c r="M29" i="67" s="1"/>
  <c r="V45" i="1"/>
  <c r="O17" i="68" s="1"/>
  <c r="Q56" i="1"/>
  <c r="J28" i="68" s="1"/>
  <c r="H40" i="1"/>
  <c r="J12" i="66" s="1"/>
  <c r="I48" i="1"/>
  <c r="K20" i="66" s="1"/>
  <c r="J56" i="1"/>
  <c r="L28" i="66" s="1"/>
  <c r="AW41" i="1"/>
  <c r="O13" i="69" s="1"/>
  <c r="AM39" i="1"/>
  <c r="N11" i="70" s="1"/>
  <c r="AE36" i="1"/>
  <c r="O8" i="67" s="1"/>
  <c r="AE51" i="1"/>
  <c r="O23" i="67" s="1"/>
  <c r="Q40" i="1"/>
  <c r="J12" i="68" s="1"/>
  <c r="R52" i="1"/>
  <c r="K24" i="68" s="1"/>
  <c r="I36" i="1"/>
  <c r="K8" i="66" s="1"/>
  <c r="J37" i="1"/>
  <c r="L9" i="66" s="1"/>
  <c r="J45" i="1"/>
  <c r="L17" i="66" s="1"/>
  <c r="AW39" i="1"/>
  <c r="O11" i="69" s="1"/>
  <c r="AL37" i="1"/>
  <c r="M9" i="70" s="1"/>
  <c r="AJ59" i="1"/>
  <c r="K31" i="70" s="1"/>
  <c r="AD50" i="1"/>
  <c r="N22" i="67" s="1"/>
  <c r="P39" i="1"/>
  <c r="I11" i="68" s="1"/>
  <c r="Q51" i="1"/>
  <c r="J23" i="68" s="1"/>
  <c r="T59" i="1"/>
  <c r="M31" i="68" s="1"/>
  <c r="L43" i="1"/>
  <c r="N15" i="66" s="1"/>
  <c r="M51" i="1"/>
  <c r="O23" i="66" s="1"/>
  <c r="M59" i="1"/>
  <c r="O31" i="66" s="1"/>
  <c r="AU51" i="1"/>
  <c r="M23" i="69" s="1"/>
  <c r="AH49" i="1"/>
  <c r="I21" i="70" s="1"/>
  <c r="Y44" i="1"/>
  <c r="I16" i="67" s="1"/>
  <c r="AA57" i="1"/>
  <c r="K29" i="67" s="1"/>
  <c r="S45" i="1"/>
  <c r="L17" i="68" s="1"/>
  <c r="U55" i="1"/>
  <c r="N27" i="68" s="1"/>
  <c r="M39" i="1"/>
  <c r="O11" i="66" s="1"/>
  <c r="H48" i="1"/>
  <c r="J20" i="66" s="1"/>
  <c r="H56" i="1"/>
  <c r="J28" i="66" s="1"/>
  <c r="L58" i="1"/>
  <c r="N30" i="66" s="1"/>
  <c r="K57" i="1"/>
  <c r="M29" i="66" s="1"/>
  <c r="AQ35" i="1"/>
  <c r="AV35" i="1"/>
  <c r="J38" i="1"/>
  <c r="L10" i="66" s="1"/>
  <c r="K46" i="1"/>
  <c r="M18" i="66" s="1"/>
  <c r="AU42" i="1"/>
  <c r="M14" i="69" s="1"/>
  <c r="AJ40" i="1"/>
  <c r="K12" i="70" s="1"/>
  <c r="AB37" i="1"/>
  <c r="L9" i="67" s="1"/>
  <c r="AA52" i="1"/>
  <c r="K24" i="67" s="1"/>
  <c r="S40" i="1"/>
  <c r="L12" i="68" s="1"/>
  <c r="S52" i="1"/>
  <c r="L24" i="68" s="1"/>
  <c r="L36" i="1"/>
  <c r="N8" i="66" s="1"/>
  <c r="L44" i="1"/>
  <c r="N16" i="66" s="1"/>
  <c r="M52" i="1"/>
  <c r="O24" i="66" s="1"/>
  <c r="R35" i="1"/>
  <c r="AQ54" i="1"/>
  <c r="I26" i="69" s="1"/>
  <c r="AN51" i="1"/>
  <c r="O23" i="70" s="1"/>
  <c r="Y46" i="1"/>
  <c r="I18" i="67" s="1"/>
  <c r="AD58" i="1"/>
  <c r="N30" i="67" s="1"/>
  <c r="P47" i="1"/>
  <c r="I19" i="68" s="1"/>
  <c r="V56" i="1"/>
  <c r="O28" i="68" s="1"/>
  <c r="M40" i="1"/>
  <c r="O12" i="66" s="1"/>
  <c r="G49" i="1"/>
  <c r="I21" i="66" s="1"/>
  <c r="I57" i="1"/>
  <c r="K29" i="66" s="1"/>
  <c r="L56" i="1"/>
  <c r="N28" i="66" s="1"/>
  <c r="L35" i="1"/>
  <c r="T35" i="1"/>
  <c r="AM35" i="1"/>
  <c r="I39" i="1"/>
  <c r="K11" i="66" s="1"/>
  <c r="K47" i="1"/>
  <c r="M19" i="66" s="1"/>
  <c r="AT45" i="1"/>
  <c r="L17" i="69" s="1"/>
  <c r="AH43" i="1"/>
  <c r="I15" i="70" s="1"/>
  <c r="AB39" i="1"/>
  <c r="L11" i="67" s="1"/>
  <c r="AE53" i="1"/>
  <c r="O25" i="67" s="1"/>
  <c r="P42" i="1"/>
  <c r="I14" i="68" s="1"/>
  <c r="S53" i="1"/>
  <c r="L25" i="68" s="1"/>
  <c r="K37" i="1"/>
  <c r="M9" i="66" s="1"/>
  <c r="M45" i="1"/>
  <c r="O17" i="66" s="1"/>
  <c r="M53" i="1"/>
  <c r="O25" i="66" s="1"/>
  <c r="M35" i="1"/>
  <c r="AW56" i="1"/>
  <c r="O28" i="69" s="1"/>
  <c r="AK54" i="1"/>
  <c r="L26" i="70" s="1"/>
  <c r="Z48" i="1"/>
  <c r="J20" i="67" s="1"/>
  <c r="R36" i="1"/>
  <c r="K8" i="68" s="1"/>
  <c r="S48" i="1"/>
  <c r="L20" i="68" s="1"/>
  <c r="V57" i="1"/>
  <c r="O29" i="68" s="1"/>
  <c r="G42" i="1"/>
  <c r="I14" i="66" s="1"/>
  <c r="G50" i="1"/>
  <c r="I22" i="66" s="1"/>
  <c r="H58" i="1"/>
  <c r="J30" i="66" s="1"/>
  <c r="K53" i="1"/>
  <c r="M25" i="66" s="1"/>
  <c r="AU35" i="1"/>
  <c r="K35" i="1"/>
  <c r="AR35" i="1"/>
  <c r="J40" i="1"/>
  <c r="L12" i="66" s="1"/>
  <c r="J48" i="1"/>
  <c r="L20" i="66" s="1"/>
  <c r="AW47" i="1"/>
  <c r="O19" i="69" s="1"/>
  <c r="AN45" i="1"/>
  <c r="O17" i="70" s="1"/>
  <c r="AB41" i="1"/>
  <c r="L13" i="67" s="1"/>
  <c r="AA55" i="1"/>
  <c r="K27" i="67" s="1"/>
  <c r="T43" i="1"/>
  <c r="M15" i="68" s="1"/>
  <c r="T54" i="1"/>
  <c r="M26" i="68" s="1"/>
  <c r="K38" i="1"/>
  <c r="M10" i="66" s="1"/>
  <c r="L46" i="1"/>
  <c r="N18" i="66" s="1"/>
  <c r="G55" i="1"/>
  <c r="I27" i="66" s="1"/>
  <c r="AW37" i="1"/>
  <c r="O9" i="69" s="1"/>
  <c r="AV59" i="1"/>
  <c r="N31" i="69" s="1"/>
  <c r="AJ57" i="1"/>
  <c r="K29" i="70" s="1"/>
  <c r="AC49" i="1"/>
  <c r="M21" i="67" s="1"/>
  <c r="V37" i="1"/>
  <c r="O9" i="68" s="1"/>
  <c r="P50" i="1"/>
  <c r="I22" i="68" s="1"/>
  <c r="U58" i="1"/>
  <c r="N30" i="68" s="1"/>
  <c r="G43" i="1"/>
  <c r="I15" i="66" s="1"/>
  <c r="H51" i="1"/>
  <c r="J23" i="66" s="1"/>
  <c r="H59" i="1"/>
  <c r="J31" i="66" s="1"/>
  <c r="AE35" i="1"/>
  <c r="AB35" i="1"/>
  <c r="AK35" i="1"/>
  <c r="AT35" i="1"/>
  <c r="J41" i="1"/>
  <c r="L13" i="66" s="1"/>
  <c r="K49" i="1"/>
  <c r="M21" i="66" s="1"/>
  <c r="AV50" i="1"/>
  <c r="N22" i="69" s="1"/>
  <c r="AJ48" i="1"/>
  <c r="K20" i="70" s="1"/>
  <c r="AC43" i="1"/>
  <c r="M15" i="67" s="1"/>
  <c r="AE56" i="1"/>
  <c r="O28" i="67" s="1"/>
  <c r="P45" i="1"/>
  <c r="I17" i="68" s="1"/>
  <c r="T55" i="1"/>
  <c r="M27" i="68" s="1"/>
  <c r="L39" i="1"/>
  <c r="N11" i="66" s="1"/>
  <c r="L47" i="1"/>
  <c r="N19" i="66" s="1"/>
  <c r="M55" i="1"/>
  <c r="O27" i="66" s="1"/>
  <c r="AV40" i="1"/>
  <c r="N12" i="69" s="1"/>
  <c r="AI38" i="1"/>
  <c r="J10" i="70" s="1"/>
  <c r="Y36" i="1"/>
  <c r="I8" i="67" s="1"/>
  <c r="Z51" i="1"/>
  <c r="J23" i="67" s="1"/>
  <c r="R39" i="1"/>
  <c r="K11" i="68" s="1"/>
  <c r="T51" i="1"/>
  <c r="M23" i="68" s="1"/>
  <c r="V59" i="1"/>
  <c r="O31" i="68" s="1"/>
  <c r="M43" i="1"/>
  <c r="O15" i="66" s="1"/>
  <c r="H52" i="1"/>
  <c r="J24" i="66" s="1"/>
  <c r="AA35" i="1"/>
  <c r="L55" i="1"/>
  <c r="N27" i="66" s="1"/>
  <c r="Q35" i="1"/>
  <c r="AI35" i="1"/>
  <c r="P35" i="1"/>
  <c r="J42" i="1"/>
  <c r="L14" i="66" s="1"/>
  <c r="K50" i="1"/>
  <c r="M22" i="66" s="1"/>
  <c r="AU53" i="1"/>
  <c r="M25" i="69" s="1"/>
  <c r="AI51" i="1"/>
  <c r="J23" i="70" s="1"/>
  <c r="AB45" i="1"/>
  <c r="L17" i="67" s="1"/>
  <c r="AB58" i="1"/>
  <c r="L30" i="67" s="1"/>
  <c r="T46" i="1"/>
  <c r="M18" i="68" s="1"/>
  <c r="S56" i="1"/>
  <c r="L28" i="68" s="1"/>
  <c r="L40" i="1"/>
  <c r="N12" i="66" s="1"/>
  <c r="M48" i="1"/>
  <c r="O20" i="66" s="1"/>
  <c r="M56" i="1"/>
  <c r="O28" i="66" s="1"/>
  <c r="AS43" i="1"/>
  <c r="K15" i="69" s="1"/>
  <c r="AH41" i="1"/>
  <c r="I13" i="70" s="1"/>
  <c r="AE37" i="1"/>
  <c r="O9" i="67" s="1"/>
  <c r="AD52" i="1"/>
  <c r="N24" i="67" s="1"/>
  <c r="V40" i="1"/>
  <c r="O12" i="68" s="1"/>
  <c r="U52" i="1"/>
  <c r="N24" i="68" s="1"/>
  <c r="M36" i="1"/>
  <c r="O8" i="66" s="1"/>
  <c r="G45" i="1"/>
  <c r="I17" i="66" s="1"/>
  <c r="G53" i="1"/>
  <c r="I25" i="66" s="1"/>
  <c r="I35" i="1"/>
  <c r="L59" i="1"/>
  <c r="N31" i="66" s="1"/>
  <c r="AH35" i="1"/>
  <c r="G35" i="1"/>
  <c r="K43" i="1"/>
  <c r="M15" i="66" s="1"/>
  <c r="K51" i="1"/>
  <c r="M23" i="66" s="1"/>
  <c r="AR56" i="1"/>
  <c r="J28" i="69" s="1"/>
  <c r="AH54" i="1"/>
  <c r="I26" i="70" s="1"/>
  <c r="AC47" i="1"/>
  <c r="M19" i="67" s="1"/>
  <c r="AE59" i="1"/>
  <c r="O31" i="67" s="1"/>
  <c r="Q48" i="1"/>
  <c r="J20" i="68" s="1"/>
  <c r="T57" i="1"/>
  <c r="M29" i="68" s="1"/>
  <c r="K41" i="1"/>
  <c r="M13" i="66" s="1"/>
  <c r="M49" i="1"/>
  <c r="O21" i="66" s="1"/>
  <c r="G58" i="1"/>
  <c r="I30" i="66" s="1"/>
  <c r="AQ46" i="1"/>
  <c r="I18" i="69" s="1"/>
  <c r="AM43" i="1"/>
  <c r="N15" i="70" s="1"/>
  <c r="Y40" i="1"/>
  <c r="I12" i="67" s="1"/>
  <c r="Z54" i="1"/>
  <c r="J26" i="67" s="1"/>
  <c r="S42" i="1"/>
  <c r="L14" i="68" s="1"/>
  <c r="V53" i="1"/>
  <c r="O25" i="68" s="1"/>
  <c r="M37" i="1"/>
  <c r="O9" i="66" s="1"/>
  <c r="G46" i="1"/>
  <c r="I18" i="66" s="1"/>
  <c r="H54" i="1"/>
  <c r="J26" i="66" s="1"/>
  <c r="AL35" i="1"/>
  <c r="L52" i="1"/>
  <c r="N24" i="66" s="1"/>
  <c r="AD35" i="1"/>
  <c r="S35" i="1"/>
  <c r="J44" i="1"/>
  <c r="L16" i="66" s="1"/>
  <c r="AS37" i="1"/>
  <c r="K9" i="69" s="1"/>
  <c r="AQ59" i="1"/>
  <c r="I31" i="69" s="1"/>
  <c r="AK56" i="1"/>
  <c r="L28" i="70" s="1"/>
  <c r="AA49" i="1"/>
  <c r="K21" i="67" s="1"/>
  <c r="S37" i="1"/>
  <c r="L9" i="68" s="1"/>
  <c r="T49" i="1"/>
  <c r="M21" i="68" s="1"/>
  <c r="T58" i="1"/>
  <c r="M30" i="68" s="1"/>
  <c r="L42" i="1"/>
  <c r="N14" i="66" s="1"/>
  <c r="L50" i="1"/>
  <c r="N22" i="66" s="1"/>
  <c r="G59" i="1"/>
  <c r="I31" i="66" s="1"/>
  <c r="AV48" i="1"/>
  <c r="N20" i="69" s="1"/>
  <c r="AK46" i="1"/>
  <c r="L18" i="70" s="1"/>
  <c r="Y42" i="1"/>
  <c r="I14" i="67" s="1"/>
  <c r="AD55" i="1"/>
  <c r="N27" i="67" s="1"/>
  <c r="V43" i="1"/>
  <c r="O15" i="68" s="1"/>
  <c r="U54" i="1"/>
  <c r="N26" i="68" s="1"/>
  <c r="G39" i="1"/>
  <c r="I11" i="66" s="1"/>
  <c r="G47" i="1"/>
  <c r="I19" i="66" s="1"/>
  <c r="H55" i="1"/>
  <c r="J27" i="66" s="1"/>
  <c r="K54" i="1"/>
  <c r="M26" i="66" s="1"/>
  <c r="V35" i="1"/>
  <c r="J35" i="1"/>
  <c r="H35" i="1"/>
  <c r="B369" i="9"/>
  <c r="A369" i="9" s="1"/>
  <c r="G3" i="9" s="1"/>
  <c r="C368" i="9"/>
  <c r="M7" i="70" l="1"/>
  <c r="AL60" i="1"/>
  <c r="M32" i="70" s="1"/>
  <c r="I60" i="1"/>
  <c r="K32" i="66" s="1"/>
  <c r="K7" i="66"/>
  <c r="L7" i="67"/>
  <c r="AB60" i="1"/>
  <c r="L32" i="67" s="1"/>
  <c r="K60" i="1"/>
  <c r="M32" i="66" s="1"/>
  <c r="M7" i="66"/>
  <c r="N7" i="70"/>
  <c r="AM60" i="1"/>
  <c r="N32" i="70" s="1"/>
  <c r="I7" i="67"/>
  <c r="Y60" i="1"/>
  <c r="I32" i="67" s="1"/>
  <c r="J60" i="1"/>
  <c r="L32" i="66" s="1"/>
  <c r="L7" i="66"/>
  <c r="K7" i="67"/>
  <c r="AA60" i="1"/>
  <c r="K32" i="67" s="1"/>
  <c r="O7" i="67"/>
  <c r="AE60" i="1"/>
  <c r="O32" i="67" s="1"/>
  <c r="AU60" i="1"/>
  <c r="M32" i="69" s="1"/>
  <c r="M7" i="69"/>
  <c r="M7" i="68"/>
  <c r="T60" i="1"/>
  <c r="M32" i="68" s="1"/>
  <c r="N7" i="69"/>
  <c r="AV60" i="1"/>
  <c r="N32" i="69" s="1"/>
  <c r="L60" i="1"/>
  <c r="N32" i="66" s="1"/>
  <c r="N7" i="66"/>
  <c r="AQ60" i="1"/>
  <c r="I32" i="69" s="1"/>
  <c r="I7" i="69"/>
  <c r="N7" i="68"/>
  <c r="U60" i="1"/>
  <c r="N32" i="68" s="1"/>
  <c r="O7" i="70"/>
  <c r="AN60" i="1"/>
  <c r="O32" i="70" s="1"/>
  <c r="O7" i="66"/>
  <c r="M60" i="1"/>
  <c r="O32" i="66" s="1"/>
  <c r="J7" i="67"/>
  <c r="Z60" i="1"/>
  <c r="J32" i="67" s="1"/>
  <c r="J7" i="66"/>
  <c r="H60" i="1"/>
  <c r="J32" i="66" s="1"/>
  <c r="L7" i="68"/>
  <c r="S60" i="1"/>
  <c r="L32" i="68" s="1"/>
  <c r="I7" i="66"/>
  <c r="G60" i="1"/>
  <c r="I32" i="66" s="1"/>
  <c r="I7" i="68"/>
  <c r="P60" i="1"/>
  <c r="I32" i="68" s="1"/>
  <c r="K7" i="68"/>
  <c r="R60" i="1"/>
  <c r="K32" i="68" s="1"/>
  <c r="K7" i="69"/>
  <c r="AS60" i="1"/>
  <c r="K32" i="69" s="1"/>
  <c r="N7" i="67"/>
  <c r="AD60" i="1"/>
  <c r="N32" i="67" s="1"/>
  <c r="I7" i="70"/>
  <c r="AH60" i="1"/>
  <c r="I32" i="70" s="1"/>
  <c r="J7" i="70"/>
  <c r="AI60" i="1"/>
  <c r="J32" i="70" s="1"/>
  <c r="L7" i="69"/>
  <c r="AT60" i="1"/>
  <c r="L32" i="69" s="1"/>
  <c r="O7" i="68"/>
  <c r="V60" i="1"/>
  <c r="O32" i="68" s="1"/>
  <c r="J7" i="68"/>
  <c r="Q60" i="1"/>
  <c r="J32" i="68" s="1"/>
  <c r="L7" i="70"/>
  <c r="AK60" i="1"/>
  <c r="L32" i="70" s="1"/>
  <c r="AR60" i="1"/>
  <c r="J32" i="69" s="1"/>
  <c r="J7" i="69"/>
  <c r="K7" i="70"/>
  <c r="AJ60" i="1"/>
  <c r="K32" i="70" s="1"/>
  <c r="O7" i="69"/>
  <c r="AW60" i="1"/>
  <c r="O32" i="69" s="1"/>
  <c r="M7" i="67"/>
  <c r="AC60" i="1"/>
  <c r="M32" i="67" s="1"/>
  <c r="C369" i="9"/>
</calcChain>
</file>

<file path=xl/sharedStrings.xml><?xml version="1.0" encoding="utf-8"?>
<sst xmlns="http://schemas.openxmlformats.org/spreadsheetml/2006/main" count="51" uniqueCount="38">
  <si>
    <t>ФИО</t>
  </si>
  <si>
    <t>Итог</t>
  </si>
  <si>
    <t>Начало</t>
  </si>
  <si>
    <t>Конец</t>
  </si>
  <si>
    <t>по</t>
  </si>
  <si>
    <t>с</t>
  </si>
  <si>
    <t xml:space="preserve">товар 1 </t>
  </si>
  <si>
    <t>товар 2</t>
  </si>
  <si>
    <t>товар 3</t>
  </si>
  <si>
    <t>товар 4</t>
  </si>
  <si>
    <t>товар 5</t>
  </si>
  <si>
    <t>товар 6</t>
  </si>
  <si>
    <t>товар 7</t>
  </si>
  <si>
    <t>Иванов 1</t>
  </si>
  <si>
    <t>Иванов 2</t>
  </si>
  <si>
    <t>Иванов 3</t>
  </si>
  <si>
    <t>Иванов 4</t>
  </si>
  <si>
    <t>Иванов 5</t>
  </si>
  <si>
    <t>Иванов 6</t>
  </si>
  <si>
    <t>Иванов 7</t>
  </si>
  <si>
    <t>Иванов 8</t>
  </si>
  <si>
    <t>Иванов 9</t>
  </si>
  <si>
    <t>Иванов 10</t>
  </si>
  <si>
    <t>Иванов 11</t>
  </si>
  <si>
    <t>Иванов 12</t>
  </si>
  <si>
    <t>Иванов 13</t>
  </si>
  <si>
    <t>Иванов 14</t>
  </si>
  <si>
    <t>Иванов 15</t>
  </si>
  <si>
    <t>Иванов 16</t>
  </si>
  <si>
    <t>Иванов 17</t>
  </si>
  <si>
    <t>Иванов 18</t>
  </si>
  <si>
    <t>Иванов 19</t>
  </si>
  <si>
    <t>Иванов 20</t>
  </si>
  <si>
    <t>Иванов 21</t>
  </si>
  <si>
    <t>Иванов 22</t>
  </si>
  <si>
    <t>Иванов 23</t>
  </si>
  <si>
    <t>Иванов 24</t>
  </si>
  <si>
    <t>Иванов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</si>
</sst>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mm"/>
    <numFmt numFmtId="165" formatCode="dd\ mmmm\ yyyy"/>
    <numFmt numFmtId="166" formatCode="dd\ mmmm"/>
    <numFmt numFmtId="167" formatCode="dddd"/>
    <numFmt numFmtId="168" formatCode="dd/mm/yy;@"/>
    <numFmt numFmtId="169" formatCode="dd\ mmm/"/>
    <numFmt numFmtId="172" formatCode="[$-419]d\ mmm;@"/>
  </numFmts>
  <fonts count="6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14" fontId="0" fillId="0" borderId="0" xfId="0" applyNumberFormat="1"/>
    <xf numFmtId="0" fontId="0" fillId="3" borderId="8" xfId="0" applyFill="1" applyBorder="1"/>
    <xf numFmtId="0" fontId="0" fillId="2" borderId="8" xfId="0" applyFill="1" applyBorder="1"/>
    <xf numFmtId="165" fontId="0" fillId="3" borderId="8" xfId="0" applyNumberFormat="1" applyFill="1" applyBorder="1"/>
    <xf numFmtId="167" fontId="0" fillId="0" borderId="0" xfId="0" applyNumberFormat="1"/>
    <xf numFmtId="0" fontId="0" fillId="0" borderId="0" xfId="0" applyNumberFormat="1"/>
    <xf numFmtId="164" fontId="0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 textRotation="90"/>
    </xf>
    <xf numFmtId="0" fontId="0" fillId="0" borderId="29" xfId="0" applyFont="1" applyFill="1" applyBorder="1" applyAlignment="1" applyProtection="1">
      <alignment horizontal="center" vertical="center"/>
    </xf>
    <xf numFmtId="168" fontId="0" fillId="0" borderId="0" xfId="0" applyNumberFormat="1" applyFont="1" applyFill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 textRotation="90"/>
    </xf>
    <xf numFmtId="0" fontId="0" fillId="0" borderId="52" xfId="0" applyFont="1" applyFill="1" applyBorder="1" applyAlignment="1" applyProtection="1">
      <alignment horizontal="center" vertical="center" textRotation="90"/>
    </xf>
    <xf numFmtId="0" fontId="0" fillId="0" borderId="42" xfId="0" applyFont="1" applyFill="1" applyBorder="1" applyAlignment="1" applyProtection="1">
      <alignment horizontal="center" vertical="center" textRotation="90"/>
    </xf>
    <xf numFmtId="0" fontId="0" fillId="0" borderId="0" xfId="0" applyFont="1" applyFill="1" applyBorder="1" applyAlignment="1" applyProtection="1">
      <alignment horizontal="center" vertical="center" textRotation="90"/>
    </xf>
    <xf numFmtId="167" fontId="0" fillId="0" borderId="41" xfId="0" applyNumberFormat="1" applyFont="1" applyFill="1" applyBorder="1" applyAlignment="1" applyProtection="1">
      <alignment horizontal="center" vertical="center"/>
    </xf>
    <xf numFmtId="164" fontId="0" fillId="0" borderId="42" xfId="0" applyNumberFormat="1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 textRotation="90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3" fontId="0" fillId="0" borderId="1" xfId="0" applyNumberFormat="1" applyFont="1" applyFill="1" applyBorder="1" applyAlignment="1" applyProtection="1">
      <alignment horizontal="center" vertical="center"/>
    </xf>
    <xf numFmtId="3" fontId="0" fillId="0" borderId="37" xfId="0" applyNumberFormat="1" applyFont="1" applyFill="1" applyBorder="1" applyAlignment="1" applyProtection="1">
      <alignment horizontal="center" vertical="center"/>
    </xf>
    <xf numFmtId="3" fontId="0" fillId="0" borderId="7" xfId="0" applyNumberFormat="1" applyFont="1" applyFill="1" applyBorder="1" applyAlignment="1" applyProtection="1">
      <alignment horizontal="center" vertical="center"/>
    </xf>
    <xf numFmtId="3" fontId="0" fillId="0" borderId="45" xfId="0" applyNumberFormat="1" applyFont="1" applyFill="1" applyBorder="1" applyAlignment="1" applyProtection="1">
      <alignment horizontal="center" vertical="center"/>
    </xf>
    <xf numFmtId="3" fontId="0" fillId="0" borderId="8" xfId="0" applyNumberFormat="1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horizontal="center" vertical="center"/>
    </xf>
    <xf numFmtId="3" fontId="0" fillId="0" borderId="38" xfId="0" applyNumberFormat="1" applyFont="1" applyFill="1" applyBorder="1" applyAlignment="1" applyProtection="1">
      <alignment horizontal="center" vertical="center"/>
    </xf>
    <xf numFmtId="3" fontId="0" fillId="0" borderId="19" xfId="0" applyNumberFormat="1" applyFon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37" xfId="0" applyNumberFormat="1" applyFont="1" applyFill="1" applyBorder="1" applyAlignment="1" applyProtection="1">
      <alignment horizontal="center" vertical="center"/>
      <protection locked="0"/>
    </xf>
    <xf numFmtId="3" fontId="0" fillId="0" borderId="7" xfId="0" applyNumberFormat="1" applyFont="1" applyFill="1" applyBorder="1" applyAlignment="1" applyProtection="1">
      <alignment horizontal="center" vertical="center"/>
      <protection locked="0"/>
    </xf>
    <xf numFmtId="3" fontId="0" fillId="0" borderId="45" xfId="0" applyNumberFormat="1" applyFont="1" applyFill="1" applyBorder="1" applyAlignment="1" applyProtection="1">
      <alignment horizontal="center" vertical="center"/>
      <protection locked="0"/>
    </xf>
    <xf numFmtId="3" fontId="0" fillId="0" borderId="8" xfId="0" applyNumberFormat="1" applyFont="1" applyFill="1" applyBorder="1" applyAlignment="1" applyProtection="1">
      <alignment horizontal="center" vertical="center"/>
      <protection locked="0"/>
    </xf>
    <xf numFmtId="3" fontId="0" fillId="0" borderId="49" xfId="0" applyNumberFormat="1" applyFont="1" applyFill="1" applyBorder="1" applyAlignment="1" applyProtection="1">
      <alignment horizontal="center" vertical="center"/>
    </xf>
    <xf numFmtId="3" fontId="0" fillId="0" borderId="25" xfId="0" applyNumberFormat="1" applyFont="1" applyFill="1" applyBorder="1" applyAlignment="1" applyProtection="1">
      <alignment horizontal="center" vertical="center"/>
    </xf>
    <xf numFmtId="3" fontId="0" fillId="0" borderId="9" xfId="0" applyNumberFormat="1" applyFont="1" applyFill="1" applyBorder="1" applyAlignment="1" applyProtection="1">
      <alignment horizontal="center" vertical="center"/>
      <protection locked="0"/>
    </xf>
    <xf numFmtId="3" fontId="0" fillId="0" borderId="5" xfId="0" applyNumberFormat="1" applyFont="1" applyFill="1" applyBorder="1" applyAlignment="1" applyProtection="1">
      <alignment horizontal="center" vertical="center"/>
    </xf>
    <xf numFmtId="3" fontId="0" fillId="0" borderId="12" xfId="0" applyNumberFormat="1" applyFont="1" applyFill="1" applyBorder="1" applyAlignment="1" applyProtection="1">
      <alignment horizontal="center" vertical="center"/>
    </xf>
    <xf numFmtId="3" fontId="0" fillId="0" borderId="6" xfId="0" applyNumberFormat="1" applyFont="1" applyFill="1" applyBorder="1" applyAlignment="1" applyProtection="1">
      <alignment horizontal="center" vertical="center"/>
    </xf>
    <xf numFmtId="3" fontId="0" fillId="0" borderId="14" xfId="0" applyNumberFormat="1" applyFont="1" applyFill="1" applyBorder="1" applyAlignment="1" applyProtection="1">
      <alignment horizontal="center" vertical="center"/>
      <protection locked="0"/>
    </xf>
    <xf numFmtId="3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 textRotation="90"/>
    </xf>
    <xf numFmtId="0" fontId="0" fillId="0" borderId="28" xfId="0" applyFont="1" applyFill="1" applyBorder="1" applyAlignment="1" applyProtection="1">
      <alignment horizontal="center" vertical="center" textRotation="90"/>
    </xf>
    <xf numFmtId="3" fontId="0" fillId="0" borderId="55" xfId="0" applyNumberFormat="1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 textRotation="90"/>
    </xf>
    <xf numFmtId="0" fontId="0" fillId="0" borderId="33" xfId="0" applyFont="1" applyFill="1" applyBorder="1" applyAlignment="1" applyProtection="1">
      <alignment horizontal="center" vertical="center" textRotation="90"/>
    </xf>
    <xf numFmtId="3" fontId="0" fillId="0" borderId="15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3" fontId="0" fillId="0" borderId="9" xfId="0" applyNumberFormat="1" applyFont="1" applyFill="1" applyBorder="1" applyAlignment="1" applyProtection="1">
      <alignment horizontal="center" vertical="center"/>
    </xf>
    <xf numFmtId="3" fontId="0" fillId="0" borderId="16" xfId="0" applyNumberFormat="1" applyFont="1" applyFill="1" applyBorder="1" applyAlignment="1" applyProtection="1">
      <alignment horizontal="center" vertical="center"/>
    </xf>
    <xf numFmtId="3" fontId="0" fillId="0" borderId="39" xfId="0" applyNumberFormat="1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vertical="center" textRotation="90"/>
    </xf>
    <xf numFmtId="3" fontId="0" fillId="0" borderId="50" xfId="0" applyNumberFormat="1" applyFont="1" applyFill="1" applyBorder="1" applyAlignment="1" applyProtection="1">
      <alignment horizontal="center" vertical="center"/>
      <protection locked="0"/>
    </xf>
    <xf numFmtId="3" fontId="0" fillId="0" borderId="40" xfId="0" applyNumberFormat="1" applyFont="1" applyFill="1" applyBorder="1" applyAlignment="1" applyProtection="1">
      <alignment horizontal="center" vertical="center"/>
    </xf>
    <xf numFmtId="3" fontId="0" fillId="0" borderId="50" xfId="0" applyNumberFormat="1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Alignment="1" applyProtection="1">
      <alignment horizontal="center" vertical="center"/>
      <protection locked="0"/>
    </xf>
    <xf numFmtId="3" fontId="0" fillId="0" borderId="44" xfId="0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 textRotation="90"/>
    </xf>
    <xf numFmtId="10" fontId="0" fillId="0" borderId="0" xfId="0" applyNumberFormat="1" applyFont="1" applyFill="1" applyBorder="1" applyAlignment="1" applyProtection="1">
      <alignment vertical="center"/>
    </xf>
    <xf numFmtId="3" fontId="0" fillId="0" borderId="35" xfId="0" applyNumberFormat="1" applyFont="1" applyFill="1" applyBorder="1" applyAlignment="1" applyProtection="1">
      <alignment horizontal="center" vertical="center"/>
    </xf>
    <xf numFmtId="166" fontId="3" fillId="0" borderId="41" xfId="0" applyNumberFormat="1" applyFont="1" applyFill="1" applyBorder="1" applyAlignment="1" applyProtection="1">
      <alignment horizontal="center" vertical="center"/>
    </xf>
    <xf numFmtId="3" fontId="0" fillId="0" borderId="47" xfId="0" applyNumberFormat="1" applyFont="1" applyFill="1" applyBorder="1" applyAlignment="1" applyProtection="1">
      <alignment horizontal="center" vertical="center"/>
    </xf>
    <xf numFmtId="3" fontId="0" fillId="0" borderId="26" xfId="0" applyNumberFormat="1" applyFont="1" applyFill="1" applyBorder="1" applyAlignment="1" applyProtection="1">
      <alignment horizontal="center" vertical="center"/>
    </xf>
    <xf numFmtId="0" fontId="2" fillId="4" borderId="34" xfId="0" applyFont="1" applyFill="1" applyBorder="1" applyAlignment="1" applyProtection="1">
      <alignment horizontal="center" vertical="center"/>
    </xf>
    <xf numFmtId="166" fontId="3" fillId="4" borderId="42" xfId="0" applyNumberFormat="1" applyFont="1" applyFill="1" applyBorder="1" applyAlignment="1" applyProtection="1">
      <alignment horizontal="center" vertical="center"/>
    </xf>
    <xf numFmtId="0" fontId="0" fillId="4" borderId="27" xfId="0" applyFont="1" applyFill="1" applyBorder="1" applyAlignment="1" applyProtection="1">
      <alignment horizontal="center" vertical="center" wrapText="1"/>
    </xf>
    <xf numFmtId="0" fontId="0" fillId="4" borderId="29" xfId="0" applyFont="1" applyFill="1" applyBorder="1" applyAlignment="1" applyProtection="1">
      <alignment horizontal="center" vertical="center" wrapText="1"/>
    </xf>
    <xf numFmtId="0" fontId="0" fillId="4" borderId="28" xfId="0" applyFont="1" applyFill="1" applyBorder="1" applyAlignment="1" applyProtection="1">
      <alignment horizontal="center" vertical="center" wrapText="1"/>
    </xf>
    <xf numFmtId="3" fontId="0" fillId="4" borderId="27" xfId="0" applyNumberFormat="1" applyFont="1" applyFill="1" applyBorder="1" applyAlignment="1" applyProtection="1">
      <alignment horizontal="center" vertical="center"/>
    </xf>
    <xf numFmtId="3" fontId="0" fillId="4" borderId="29" xfId="0" applyNumberFormat="1" applyFont="1" applyFill="1" applyBorder="1" applyAlignment="1" applyProtection="1">
      <alignment horizontal="center" vertical="center"/>
    </xf>
    <xf numFmtId="3" fontId="0" fillId="4" borderId="28" xfId="0" applyNumberFormat="1" applyFont="1" applyFill="1" applyBorder="1" applyAlignment="1" applyProtection="1">
      <alignment horizontal="center" vertical="center"/>
    </xf>
    <xf numFmtId="0" fontId="0" fillId="4" borderId="43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3" fontId="0" fillId="5" borderId="45" xfId="0" applyNumberFormat="1" applyFont="1" applyFill="1" applyBorder="1" applyAlignment="1" applyProtection="1">
      <alignment horizontal="center" vertical="center"/>
    </xf>
    <xf numFmtId="3" fontId="0" fillId="5" borderId="8" xfId="0" applyNumberFormat="1" applyFont="1" applyFill="1" applyBorder="1" applyAlignment="1" applyProtection="1">
      <alignment horizontal="center" vertical="center"/>
    </xf>
    <xf numFmtId="3" fontId="0" fillId="5" borderId="9" xfId="0" applyNumberFormat="1" applyFont="1" applyFill="1" applyBorder="1" applyAlignment="1" applyProtection="1">
      <alignment horizontal="center" vertical="center"/>
    </xf>
    <xf numFmtId="3" fontId="0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Font="1" applyFill="1" applyBorder="1" applyAlignment="1" applyProtection="1">
      <alignment horizontal="center" vertical="center" textRotation="90"/>
    </xf>
    <xf numFmtId="3" fontId="0" fillId="0" borderId="39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vertical="center" textRotation="90"/>
    </xf>
    <xf numFmtId="3" fontId="0" fillId="0" borderId="29" xfId="0" applyNumberFormat="1" applyFont="1" applyFill="1" applyBorder="1" applyAlignment="1" applyProtection="1">
      <alignment vertical="center"/>
    </xf>
    <xf numFmtId="3" fontId="0" fillId="0" borderId="28" xfId="0" applyNumberFormat="1" applyFont="1" applyFill="1" applyBorder="1" applyAlignment="1" applyProtection="1">
      <alignment vertical="center"/>
    </xf>
    <xf numFmtId="1" fontId="0" fillId="0" borderId="15" xfId="0" applyNumberFormat="1" applyFont="1" applyFill="1" applyBorder="1" applyAlignment="1" applyProtection="1">
      <alignment horizontal="center" vertical="center"/>
    </xf>
    <xf numFmtId="1" fontId="0" fillId="0" borderId="8" xfId="0" applyNumberFormat="1" applyFont="1" applyFill="1" applyBorder="1" applyAlignment="1" applyProtection="1">
      <alignment horizontal="center" vertical="center"/>
    </xf>
    <xf numFmtId="1" fontId="0" fillId="0" borderId="25" xfId="0" applyNumberFormat="1" applyFont="1" applyFill="1" applyBorder="1" applyAlignment="1" applyProtection="1">
      <alignment horizontal="center" vertical="center"/>
    </xf>
    <xf numFmtId="3" fontId="0" fillId="0" borderId="24" xfId="0" applyNumberFormat="1" applyFont="1" applyFill="1" applyBorder="1" applyAlignment="1" applyProtection="1">
      <alignment horizontal="center" vertical="center"/>
      <protection locked="0"/>
    </xf>
    <xf numFmtId="3" fontId="0" fillId="0" borderId="25" xfId="0" applyNumberFormat="1" applyFont="1" applyFill="1" applyBorder="1" applyAlignment="1" applyProtection="1">
      <alignment horizontal="center" vertical="center"/>
      <protection locked="0"/>
    </xf>
    <xf numFmtId="3" fontId="0" fillId="0" borderId="56" xfId="0" applyNumberFormat="1" applyFont="1" applyFill="1" applyBorder="1" applyAlignment="1" applyProtection="1">
      <alignment horizontal="center" vertical="center"/>
      <protection locked="0"/>
    </xf>
    <xf numFmtId="3" fontId="0" fillId="0" borderId="57" xfId="0" applyNumberFormat="1" applyFont="1" applyFill="1" applyBorder="1" applyAlignment="1" applyProtection="1">
      <alignment horizontal="center" vertical="center"/>
      <protection locked="0"/>
    </xf>
    <xf numFmtId="3" fontId="0" fillId="0" borderId="58" xfId="0" applyNumberFormat="1" applyFont="1" applyFill="1" applyBorder="1" applyAlignment="1" applyProtection="1">
      <alignment horizontal="center" vertical="center"/>
      <protection locked="0"/>
    </xf>
    <xf numFmtId="3" fontId="0" fillId="0" borderId="26" xfId="0" applyNumberFormat="1" applyFont="1" applyFill="1" applyBorder="1" applyAlignment="1" applyProtection="1">
      <alignment horizontal="center" vertical="center"/>
      <protection locked="0"/>
    </xf>
    <xf numFmtId="3" fontId="0" fillId="0" borderId="49" xfId="0" applyNumberFormat="1" applyFont="1" applyFill="1" applyBorder="1" applyAlignment="1" applyProtection="1">
      <alignment horizontal="center" vertical="center"/>
      <protection locked="0"/>
    </xf>
    <xf numFmtId="3" fontId="0" fillId="0" borderId="27" xfId="0" applyNumberFormat="1" applyFont="1" applyFill="1" applyBorder="1" applyAlignment="1" applyProtection="1">
      <alignment horizontal="center" vertical="center"/>
    </xf>
    <xf numFmtId="3" fontId="0" fillId="0" borderId="29" xfId="0" applyNumberFormat="1" applyFont="1" applyFill="1" applyBorder="1" applyAlignment="1" applyProtection="1">
      <alignment horizontal="center" vertical="center"/>
    </xf>
    <xf numFmtId="3" fontId="0" fillId="0" borderId="28" xfId="0" applyNumberFormat="1" applyFont="1" applyFill="1" applyBorder="1" applyAlignment="1" applyProtection="1">
      <alignment horizontal="center" vertical="center"/>
    </xf>
    <xf numFmtId="3" fontId="0" fillId="0" borderId="59" xfId="0" applyNumberFormat="1" applyFont="1" applyFill="1" applyBorder="1" applyAlignment="1" applyProtection="1">
      <alignment horizontal="center" vertical="center"/>
    </xf>
    <xf numFmtId="3" fontId="0" fillId="0" borderId="41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Border="1" applyAlignment="1" applyProtection="1"/>
    <xf numFmtId="3" fontId="0" fillId="0" borderId="8" xfId="0" applyNumberFormat="1" applyFont="1" applyFill="1" applyBorder="1" applyAlignment="1" applyProtection="1">
      <alignment vertical="center"/>
    </xf>
    <xf numFmtId="3" fontId="0" fillId="0" borderId="9" xfId="0" applyNumberFormat="1" applyFont="1" applyFill="1" applyBorder="1" applyAlignment="1" applyProtection="1">
      <alignment vertical="center"/>
    </xf>
    <xf numFmtId="3" fontId="0" fillId="0" borderId="25" xfId="0" applyNumberFormat="1" applyFont="1" applyFill="1" applyBorder="1" applyAlignment="1" applyProtection="1">
      <alignment vertical="center"/>
    </xf>
    <xf numFmtId="3" fontId="0" fillId="0" borderId="26" xfId="0" applyNumberFormat="1" applyFont="1" applyFill="1" applyBorder="1" applyAlignment="1" applyProtection="1">
      <alignment vertical="center"/>
    </xf>
    <xf numFmtId="0" fontId="0" fillId="3" borderId="27" xfId="0" applyFont="1" applyFill="1" applyBorder="1" applyAlignment="1" applyProtection="1">
      <alignment horizontal="center" vertical="center" textRotation="90"/>
      <protection locked="0"/>
    </xf>
    <xf numFmtId="0" fontId="0" fillId="3" borderId="29" xfId="0" applyFont="1" applyFill="1" applyBorder="1" applyAlignment="1" applyProtection="1">
      <alignment horizontal="center" vertical="center" textRotation="90"/>
      <protection locked="0"/>
    </xf>
    <xf numFmtId="0" fontId="0" fillId="3" borderId="28" xfId="0" applyFont="1" applyFill="1" applyBorder="1" applyAlignment="1" applyProtection="1">
      <alignment horizontal="center" vertical="center" textRotation="90"/>
      <protection locked="0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53" xfId="0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 applyProtection="1">
      <alignment horizontal="center" vertical="center"/>
    </xf>
    <xf numFmtId="0" fontId="0" fillId="0" borderId="55" xfId="0" applyFont="1" applyFill="1" applyBorder="1" applyAlignment="1" applyProtection="1">
      <alignment horizontal="center" vertical="center"/>
    </xf>
    <xf numFmtId="164" fontId="0" fillId="0" borderId="31" xfId="0" applyNumberFormat="1" applyFont="1" applyFill="1" applyBorder="1" applyAlignment="1" applyProtection="1">
      <alignment horizontal="center" vertical="center"/>
    </xf>
    <xf numFmtId="164" fontId="0" fillId="0" borderId="32" xfId="0" applyNumberFormat="1" applyFont="1" applyFill="1" applyBorder="1" applyAlignment="1" applyProtection="1">
      <alignment horizontal="center" vertical="center"/>
    </xf>
    <xf numFmtId="164" fontId="0" fillId="0" borderId="33" xfId="0" applyNumberFormat="1" applyFont="1" applyFill="1" applyBorder="1" applyAlignment="1" applyProtection="1">
      <alignment horizontal="center" vertical="center"/>
    </xf>
    <xf numFmtId="164" fontId="0" fillId="0" borderId="52" xfId="0" applyNumberFormat="1" applyFont="1" applyFill="1" applyBorder="1" applyAlignment="1" applyProtection="1">
      <alignment horizontal="center" vertical="center"/>
    </xf>
    <xf numFmtId="167" fontId="0" fillId="0" borderId="31" xfId="0" applyNumberFormat="1" applyFont="1" applyFill="1" applyBorder="1" applyAlignment="1" applyProtection="1">
      <alignment horizontal="center" vertical="center"/>
    </xf>
    <xf numFmtId="167" fontId="0" fillId="0" borderId="32" xfId="0" applyNumberFormat="1" applyFont="1" applyFill="1" applyBorder="1" applyAlignment="1" applyProtection="1">
      <alignment horizontal="center" vertical="center"/>
    </xf>
    <xf numFmtId="167" fontId="0" fillId="0" borderId="33" xfId="0" applyNumberFormat="1" applyFont="1" applyFill="1" applyBorder="1" applyAlignment="1" applyProtection="1">
      <alignment horizontal="center" vertical="center"/>
    </xf>
    <xf numFmtId="167" fontId="0" fillId="0" borderId="27" xfId="0" applyNumberFormat="1" applyFont="1" applyFill="1" applyBorder="1" applyAlignment="1" applyProtection="1">
      <alignment horizontal="center" vertical="center"/>
    </xf>
    <xf numFmtId="167" fontId="0" fillId="0" borderId="29" xfId="0" applyNumberFormat="1" applyFont="1" applyFill="1" applyBorder="1" applyAlignment="1" applyProtection="1">
      <alignment horizontal="center" vertical="center"/>
    </xf>
    <xf numFmtId="167" fontId="0" fillId="0" borderId="28" xfId="0" applyNumberFormat="1" applyFont="1" applyFill="1" applyBorder="1" applyAlignment="1" applyProtection="1">
      <alignment horizontal="center" vertical="center"/>
    </xf>
    <xf numFmtId="167" fontId="0" fillId="0" borderId="52" xfId="0" applyNumberFormat="1" applyFont="1" applyFill="1" applyBorder="1" applyAlignment="1" applyProtection="1">
      <alignment horizontal="center" vertical="center"/>
    </xf>
    <xf numFmtId="164" fontId="0" fillId="3" borderId="31" xfId="0" applyNumberFormat="1" applyFont="1" applyFill="1" applyBorder="1" applyAlignment="1" applyProtection="1">
      <alignment horizontal="center" vertical="center"/>
      <protection locked="0"/>
    </xf>
    <xf numFmtId="164" fontId="0" fillId="3" borderId="32" xfId="0" applyNumberFormat="1" applyFont="1" applyFill="1" applyBorder="1" applyAlignment="1" applyProtection="1">
      <alignment horizontal="center" vertical="center"/>
      <protection locked="0"/>
    </xf>
    <xf numFmtId="164" fontId="0" fillId="3" borderId="33" xfId="0" applyNumberFormat="1" applyFont="1" applyFill="1" applyBorder="1" applyAlignment="1" applyProtection="1">
      <alignment horizontal="center" vertical="center"/>
      <protection locked="0"/>
    </xf>
    <xf numFmtId="168" fontId="0" fillId="0" borderId="40" xfId="0" applyNumberFormat="1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27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0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/>
      <protection locked="0"/>
    </xf>
    <xf numFmtId="0" fontId="0" fillId="0" borderId="48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5" fillId="6" borderId="3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51" xfId="0" applyFont="1" applyFill="1" applyBorder="1" applyAlignment="1" applyProtection="1">
      <alignment horizontal="center" vertical="center" wrapText="1"/>
    </xf>
    <xf numFmtId="0" fontId="5" fillId="6" borderId="35" xfId="0" applyFont="1" applyFill="1" applyBorder="1" applyAlignment="1" applyProtection="1">
      <alignment horizontal="center" vertical="center" wrapText="1"/>
    </xf>
    <xf numFmtId="0" fontId="5" fillId="6" borderId="40" xfId="0" applyFont="1" applyFill="1" applyBorder="1" applyAlignment="1" applyProtection="1">
      <alignment horizontal="center" vertical="center" wrapText="1"/>
    </xf>
    <xf numFmtId="0" fontId="5" fillId="6" borderId="47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5" borderId="7" xfId="0" applyFont="1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center" vertical="center"/>
    </xf>
    <xf numFmtId="0" fontId="0" fillId="4" borderId="40" xfId="0" applyFont="1" applyFill="1" applyBorder="1" applyAlignment="1" applyProtection="1">
      <alignment horizontal="center" vertical="center"/>
    </xf>
    <xf numFmtId="0" fontId="0" fillId="4" borderId="47" xfId="0" applyFont="1" applyFill="1" applyBorder="1" applyAlignment="1" applyProtection="1">
      <alignment horizontal="center" vertical="center"/>
    </xf>
    <xf numFmtId="169" fontId="4" fillId="4" borderId="41" xfId="0" applyNumberFormat="1" applyFont="1" applyFill="1" applyBorder="1" applyAlignment="1" applyProtection="1">
      <alignment horizontal="center" vertical="center"/>
    </xf>
    <xf numFmtId="169" fontId="4" fillId="4" borderId="1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 applyProtection="1">
      <alignment horizontal="center" vertical="center"/>
    </xf>
    <xf numFmtId="0" fontId="1" fillId="4" borderId="34" xfId="0" applyFont="1" applyFill="1" applyBorder="1" applyAlignment="1" applyProtection="1">
      <alignment horizontal="center" vertical="center"/>
    </xf>
    <xf numFmtId="0" fontId="1" fillId="4" borderId="42" xfId="0" applyFont="1" applyFill="1" applyBorder="1" applyAlignment="1" applyProtection="1">
      <alignment horizontal="center" vertical="center"/>
    </xf>
    <xf numFmtId="0" fontId="1" fillId="4" borderId="46" xfId="0" applyFont="1" applyFill="1" applyBorder="1" applyAlignment="1" applyProtection="1">
      <alignment horizontal="center" vertical="center"/>
    </xf>
    <xf numFmtId="0" fontId="1" fillId="4" borderId="35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51" xfId="0" applyFont="1" applyFill="1" applyBorder="1" applyAlignment="1" applyProtection="1">
      <alignment horizontal="center" vertical="center"/>
    </xf>
    <xf numFmtId="14" fontId="0" fillId="0" borderId="0" xfId="0" applyNumberFormat="1" applyFont="1" applyFill="1" applyAlignment="1" applyProtection="1">
      <alignment horizontal="center" vertical="center"/>
    </xf>
    <xf numFmtId="172" fontId="4" fillId="0" borderId="41" xfId="0" applyNumberFormat="1" applyFont="1" applyFill="1" applyBorder="1" applyAlignment="1" applyProtection="1">
      <alignment vertical="center"/>
    </xf>
    <xf numFmtId="172" fontId="3" fillId="0" borderId="41" xfId="0" applyNumberFormat="1" applyFont="1" applyFill="1" applyBorder="1" applyAlignment="1" applyProtection="1">
      <alignment horizontal="center" vertical="center"/>
    </xf>
    <xf numFmtId="172" fontId="4" fillId="0" borderId="11" xfId="0" applyNumberFormat="1" applyFont="1" applyFill="1" applyBorder="1" applyAlignment="1" applyProtection="1">
      <alignment vertical="center"/>
    </xf>
    <xf numFmtId="172" fontId="0" fillId="0" borderId="0" xfId="0" applyNumberFormat="1" applyFont="1" applyFill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169" fontId="4" fillId="6" borderId="41" xfId="0" applyNumberFormat="1" applyFont="1" applyFill="1" applyBorder="1" applyAlignment="1" applyProtection="1">
      <alignment horizontal="center" vertical="center"/>
    </xf>
    <xf numFmtId="166" fontId="3" fillId="6" borderId="41" xfId="0" applyNumberFormat="1" applyFont="1" applyFill="1" applyBorder="1" applyAlignment="1" applyProtection="1">
      <alignment horizontal="center" vertical="center"/>
    </xf>
    <xf numFmtId="169" fontId="4" fillId="6" borderId="1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32"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  <dxf>
      <fill>
        <patternFill>
          <bgColor rgb="FFBBC9D3"/>
        </patternFill>
      </fill>
    </dxf>
  </dxfs>
  <tableStyles count="0" defaultTableStyle="TableStyleMedium2" defaultPivotStyle="PivotStyleLight16"/>
  <colors>
    <mruColors>
      <color rgb="FFBBC9D3"/>
      <color rgb="FFFB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A90"/>
  <sheetViews>
    <sheetView tabSelected="1" zoomScale="70" zoomScaleNormal="70" workbookViewId="0">
      <pane xSplit="6" topLeftCell="G1" activePane="topRight" state="frozen"/>
      <selection pane="topRight" activeCell="AB90" sqref="AB90"/>
    </sheetView>
  </sheetViews>
  <sheetFormatPr defaultColWidth="8.85546875" defaultRowHeight="15" x14ac:dyDescent="0.25"/>
  <cols>
    <col min="1" max="1" width="3.85546875" style="8" customWidth="1"/>
    <col min="2" max="6" width="4.5703125" style="8" customWidth="1"/>
    <col min="7" max="235" width="3.85546875" style="8" customWidth="1"/>
    <col min="236" max="16384" width="8.85546875" style="8"/>
  </cols>
  <sheetData>
    <row r="1" spans="1:235" s="7" customFormat="1" ht="15.75" customHeight="1" thickBot="1" x14ac:dyDescent="0.3">
      <c r="A1" s="164"/>
      <c r="B1" s="165"/>
      <c r="C1" s="165"/>
      <c r="D1" s="165"/>
      <c r="E1" s="165"/>
      <c r="F1" s="166"/>
      <c r="G1" s="136">
        <v>44160</v>
      </c>
      <c r="H1" s="137"/>
      <c r="I1" s="137"/>
      <c r="J1" s="137"/>
      <c r="K1" s="137"/>
      <c r="L1" s="137"/>
      <c r="M1" s="138"/>
      <c r="N1" s="22"/>
      <c r="O1" s="125">
        <f>G1+1</f>
        <v>44161</v>
      </c>
      <c r="P1" s="126"/>
      <c r="Q1" s="126"/>
      <c r="R1" s="126"/>
      <c r="S1" s="126"/>
      <c r="T1" s="126"/>
      <c r="U1" s="127"/>
      <c r="V1" s="125">
        <f>O1+1</f>
        <v>44162</v>
      </c>
      <c r="W1" s="128"/>
      <c r="X1" s="126"/>
      <c r="Y1" s="126"/>
      <c r="Z1" s="126"/>
      <c r="AA1" s="126"/>
      <c r="AB1" s="126"/>
      <c r="AC1" s="127"/>
      <c r="AD1" s="125">
        <f>V1+1</f>
        <v>44163</v>
      </c>
      <c r="AE1" s="126"/>
      <c r="AF1" s="126"/>
      <c r="AG1" s="126"/>
      <c r="AH1" s="126"/>
      <c r="AI1" s="126"/>
      <c r="AJ1" s="126"/>
      <c r="AK1" s="127"/>
      <c r="AL1" s="125">
        <f>AD1+1</f>
        <v>44164</v>
      </c>
      <c r="AM1" s="126"/>
      <c r="AN1" s="126"/>
      <c r="AO1" s="126"/>
      <c r="AP1" s="126"/>
      <c r="AQ1" s="126"/>
      <c r="AR1" s="126"/>
      <c r="AS1" s="127"/>
      <c r="AT1" s="125">
        <f>AL1+1</f>
        <v>44165</v>
      </c>
      <c r="AU1" s="126"/>
      <c r="AV1" s="126"/>
      <c r="AW1" s="126"/>
      <c r="AX1" s="126"/>
      <c r="AY1" s="126"/>
      <c r="AZ1" s="126"/>
      <c r="BA1" s="127"/>
      <c r="BB1" s="125">
        <f>AT1+1</f>
        <v>44166</v>
      </c>
      <c r="BC1" s="126"/>
      <c r="BD1" s="126"/>
      <c r="BE1" s="126"/>
      <c r="BF1" s="126"/>
      <c r="BG1" s="126"/>
      <c r="BH1" s="127"/>
      <c r="BI1" s="125">
        <f t="shared" ref="BI1" si="0">BB1+1</f>
        <v>44167</v>
      </c>
      <c r="BJ1" s="126"/>
      <c r="BK1" s="126"/>
      <c r="BL1" s="126"/>
      <c r="BM1" s="126"/>
      <c r="BN1" s="126"/>
      <c r="BO1" s="127"/>
      <c r="BP1" s="125">
        <f t="shared" ref="BP1" si="1">BI1+1</f>
        <v>44168</v>
      </c>
      <c r="BQ1" s="126"/>
      <c r="BR1" s="126"/>
      <c r="BS1" s="126"/>
      <c r="BT1" s="126"/>
      <c r="BU1" s="126"/>
      <c r="BV1" s="127"/>
      <c r="BW1" s="125">
        <f t="shared" ref="BW1" si="2">BP1+1</f>
        <v>44169</v>
      </c>
      <c r="BX1" s="126"/>
      <c r="BY1" s="126"/>
      <c r="BZ1" s="126"/>
      <c r="CA1" s="126"/>
      <c r="CB1" s="126"/>
      <c r="CC1" s="127"/>
      <c r="CD1" s="125">
        <f t="shared" ref="CD1" si="3">BW1+1</f>
        <v>44170</v>
      </c>
      <c r="CE1" s="126"/>
      <c r="CF1" s="126"/>
      <c r="CG1" s="126"/>
      <c r="CH1" s="126"/>
      <c r="CI1" s="126"/>
      <c r="CJ1" s="127"/>
      <c r="CK1" s="125">
        <f t="shared" ref="CK1" si="4">CD1+1</f>
        <v>44171</v>
      </c>
      <c r="CL1" s="126"/>
      <c r="CM1" s="126"/>
      <c r="CN1" s="126"/>
      <c r="CO1" s="126"/>
      <c r="CP1" s="126"/>
      <c r="CQ1" s="127"/>
      <c r="CR1" s="125">
        <f t="shared" ref="CR1" si="5">CK1+1</f>
        <v>44172</v>
      </c>
      <c r="CS1" s="126"/>
      <c r="CT1" s="126"/>
      <c r="CU1" s="126"/>
      <c r="CV1" s="126"/>
      <c r="CW1" s="126"/>
      <c r="CX1" s="127"/>
      <c r="CY1" s="125">
        <f t="shared" ref="CY1" si="6">CR1+1</f>
        <v>44173</v>
      </c>
      <c r="CZ1" s="126"/>
      <c r="DA1" s="126"/>
      <c r="DB1" s="126"/>
      <c r="DC1" s="126"/>
      <c r="DD1" s="126"/>
      <c r="DE1" s="127"/>
      <c r="DF1" s="125">
        <f t="shared" ref="DF1" si="7">CY1+1</f>
        <v>44174</v>
      </c>
      <c r="DG1" s="126"/>
      <c r="DH1" s="126"/>
      <c r="DI1" s="126"/>
      <c r="DJ1" s="126"/>
      <c r="DK1" s="126"/>
      <c r="DL1" s="127"/>
      <c r="DM1" s="125">
        <f t="shared" ref="DM1" si="8">DF1+1</f>
        <v>44175</v>
      </c>
      <c r="DN1" s="126"/>
      <c r="DO1" s="126"/>
      <c r="DP1" s="126"/>
      <c r="DQ1" s="126"/>
      <c r="DR1" s="126"/>
      <c r="DS1" s="127"/>
      <c r="DT1" s="125">
        <f t="shared" ref="DT1" si="9">DM1+1</f>
        <v>44176</v>
      </c>
      <c r="DU1" s="126"/>
      <c r="DV1" s="126"/>
      <c r="DW1" s="126"/>
      <c r="DX1" s="126"/>
      <c r="DY1" s="126"/>
      <c r="DZ1" s="127"/>
      <c r="EA1" s="125">
        <f t="shared" ref="EA1" si="10">DT1+1</f>
        <v>44177</v>
      </c>
      <c r="EB1" s="126"/>
      <c r="EC1" s="126"/>
      <c r="ED1" s="126"/>
      <c r="EE1" s="126"/>
      <c r="EF1" s="126"/>
      <c r="EG1" s="127"/>
      <c r="EH1" s="125">
        <f t="shared" ref="EH1" si="11">EA1+1</f>
        <v>44178</v>
      </c>
      <c r="EI1" s="126"/>
      <c r="EJ1" s="126"/>
      <c r="EK1" s="126"/>
      <c r="EL1" s="126"/>
      <c r="EM1" s="126"/>
      <c r="EN1" s="127"/>
      <c r="EO1" s="125">
        <f t="shared" ref="EO1" si="12">EH1+1</f>
        <v>44179</v>
      </c>
      <c r="EP1" s="126"/>
      <c r="EQ1" s="126"/>
      <c r="ER1" s="126"/>
      <c r="ES1" s="126"/>
      <c r="ET1" s="126"/>
      <c r="EU1" s="127"/>
      <c r="EV1" s="125">
        <f t="shared" ref="EV1" si="13">EO1+1</f>
        <v>44180</v>
      </c>
      <c r="EW1" s="126"/>
      <c r="EX1" s="126"/>
      <c r="EY1" s="126"/>
      <c r="EZ1" s="126"/>
      <c r="FA1" s="126"/>
      <c r="FB1" s="127"/>
      <c r="FC1" s="125">
        <f t="shared" ref="FC1" si="14">EV1+1</f>
        <v>44181</v>
      </c>
      <c r="FD1" s="126"/>
      <c r="FE1" s="126"/>
      <c r="FF1" s="126"/>
      <c r="FG1" s="126"/>
      <c r="FH1" s="126"/>
      <c r="FI1" s="127"/>
      <c r="FJ1" s="125">
        <f t="shared" ref="FJ1" si="15">FC1+1</f>
        <v>44182</v>
      </c>
      <c r="FK1" s="126"/>
      <c r="FL1" s="126"/>
      <c r="FM1" s="126"/>
      <c r="FN1" s="126"/>
      <c r="FO1" s="126"/>
      <c r="FP1" s="127"/>
      <c r="FQ1" s="125">
        <f t="shared" ref="FQ1" si="16">FJ1+1</f>
        <v>44183</v>
      </c>
      <c r="FR1" s="126"/>
      <c r="FS1" s="126"/>
      <c r="FT1" s="126"/>
      <c r="FU1" s="126"/>
      <c r="FV1" s="126"/>
      <c r="FW1" s="127"/>
      <c r="FX1" s="125">
        <f t="shared" ref="FX1" si="17">FQ1+1</f>
        <v>44184</v>
      </c>
      <c r="FY1" s="126"/>
      <c r="FZ1" s="126"/>
      <c r="GA1" s="126"/>
      <c r="GB1" s="126"/>
      <c r="GC1" s="126"/>
      <c r="GD1" s="127"/>
      <c r="GE1" s="125">
        <f t="shared" ref="GE1" si="18">FX1+1</f>
        <v>44185</v>
      </c>
      <c r="GF1" s="126"/>
      <c r="GG1" s="126"/>
      <c r="GH1" s="126"/>
      <c r="GI1" s="126"/>
      <c r="GJ1" s="126"/>
      <c r="GK1" s="127"/>
      <c r="GL1" s="125">
        <f t="shared" ref="GL1" si="19">GE1+1</f>
        <v>44186</v>
      </c>
      <c r="GM1" s="126"/>
      <c r="GN1" s="126"/>
      <c r="GO1" s="126"/>
      <c r="GP1" s="126"/>
      <c r="GQ1" s="126"/>
      <c r="GR1" s="127"/>
      <c r="GS1" s="125">
        <f t="shared" ref="GS1" si="20">GL1+1</f>
        <v>44187</v>
      </c>
      <c r="GT1" s="126"/>
      <c r="GU1" s="126"/>
      <c r="GV1" s="126"/>
      <c r="GW1" s="126"/>
      <c r="GX1" s="126"/>
      <c r="GY1" s="127"/>
      <c r="GZ1" s="125">
        <f t="shared" ref="GZ1" si="21">GS1+1</f>
        <v>44188</v>
      </c>
      <c r="HA1" s="126"/>
      <c r="HB1" s="126"/>
      <c r="HC1" s="126"/>
      <c r="HD1" s="126"/>
      <c r="HE1" s="126"/>
      <c r="HF1" s="127"/>
      <c r="HG1" s="125">
        <f t="shared" ref="HG1" si="22">GZ1+1</f>
        <v>44189</v>
      </c>
      <c r="HH1" s="126"/>
      <c r="HI1" s="126"/>
      <c r="HJ1" s="126"/>
      <c r="HK1" s="126"/>
      <c r="HL1" s="126"/>
      <c r="HM1" s="127"/>
      <c r="HN1" s="125">
        <f t="shared" ref="HN1" si="23">HG1+1</f>
        <v>44190</v>
      </c>
      <c r="HO1" s="126"/>
      <c r="HP1" s="126"/>
      <c r="HQ1" s="126"/>
      <c r="HR1" s="126"/>
      <c r="HS1" s="126"/>
      <c r="HT1" s="127"/>
      <c r="HU1" s="125">
        <f t="shared" ref="HU1" si="24">HN1+1</f>
        <v>44191</v>
      </c>
      <c r="HV1" s="126"/>
      <c r="HW1" s="126"/>
      <c r="HX1" s="126"/>
      <c r="HY1" s="126"/>
      <c r="HZ1" s="126"/>
      <c r="IA1" s="127"/>
    </row>
    <row r="2" spans="1:235" ht="15.75" customHeight="1" thickBot="1" x14ac:dyDescent="0.3">
      <c r="A2" s="167"/>
      <c r="B2" s="168"/>
      <c r="C2" s="168"/>
      <c r="D2" s="168"/>
      <c r="E2" s="168"/>
      <c r="F2" s="169"/>
      <c r="G2" s="129">
        <f>G1</f>
        <v>44160</v>
      </c>
      <c r="H2" s="130"/>
      <c r="I2" s="130"/>
      <c r="J2" s="130"/>
      <c r="K2" s="130"/>
      <c r="L2" s="130"/>
      <c r="M2" s="131"/>
      <c r="N2" s="21"/>
      <c r="O2" s="129">
        <f t="shared" ref="O2" si="25">O1</f>
        <v>44161</v>
      </c>
      <c r="P2" s="130"/>
      <c r="Q2" s="130"/>
      <c r="R2" s="130"/>
      <c r="S2" s="130"/>
      <c r="T2" s="130"/>
      <c r="U2" s="131"/>
      <c r="V2" s="129">
        <f t="shared" ref="V2" si="26">V1</f>
        <v>44162</v>
      </c>
      <c r="W2" s="135"/>
      <c r="X2" s="130"/>
      <c r="Y2" s="130"/>
      <c r="Z2" s="130"/>
      <c r="AA2" s="130"/>
      <c r="AB2" s="130"/>
      <c r="AC2" s="131"/>
      <c r="AD2" s="132">
        <f t="shared" ref="AD2" si="27">AD1</f>
        <v>44163</v>
      </c>
      <c r="AE2" s="133"/>
      <c r="AF2" s="133"/>
      <c r="AG2" s="133"/>
      <c r="AH2" s="133"/>
      <c r="AI2" s="133"/>
      <c r="AJ2" s="133"/>
      <c r="AK2" s="134"/>
      <c r="AL2" s="132">
        <f t="shared" ref="AL2" si="28">AL1</f>
        <v>44164</v>
      </c>
      <c r="AM2" s="133"/>
      <c r="AN2" s="133"/>
      <c r="AO2" s="133"/>
      <c r="AP2" s="133"/>
      <c r="AQ2" s="133"/>
      <c r="AR2" s="133"/>
      <c r="AS2" s="134"/>
      <c r="AT2" s="132">
        <f t="shared" ref="AT2" si="29">AT1</f>
        <v>44165</v>
      </c>
      <c r="AU2" s="133"/>
      <c r="AV2" s="133"/>
      <c r="AW2" s="133"/>
      <c r="AX2" s="133"/>
      <c r="AY2" s="133"/>
      <c r="AZ2" s="133"/>
      <c r="BA2" s="134"/>
      <c r="BB2" s="132">
        <f t="shared" ref="BB2" si="30">BB1</f>
        <v>44166</v>
      </c>
      <c r="BC2" s="133"/>
      <c r="BD2" s="133"/>
      <c r="BE2" s="133"/>
      <c r="BF2" s="133"/>
      <c r="BG2" s="133"/>
      <c r="BH2" s="134"/>
      <c r="BI2" s="132">
        <f t="shared" ref="BI2" si="31">BI1</f>
        <v>44167</v>
      </c>
      <c r="BJ2" s="133"/>
      <c r="BK2" s="133"/>
      <c r="BL2" s="133"/>
      <c r="BM2" s="133"/>
      <c r="BN2" s="133"/>
      <c r="BO2" s="134"/>
      <c r="BP2" s="132">
        <f t="shared" ref="BP2" si="32">BP1</f>
        <v>44168</v>
      </c>
      <c r="BQ2" s="133"/>
      <c r="BR2" s="133"/>
      <c r="BS2" s="133"/>
      <c r="BT2" s="133"/>
      <c r="BU2" s="133"/>
      <c r="BV2" s="134"/>
      <c r="BW2" s="132">
        <f t="shared" ref="BW2" si="33">BW1</f>
        <v>44169</v>
      </c>
      <c r="BX2" s="133"/>
      <c r="BY2" s="133"/>
      <c r="BZ2" s="133"/>
      <c r="CA2" s="133"/>
      <c r="CB2" s="133"/>
      <c r="CC2" s="134"/>
      <c r="CD2" s="132">
        <f t="shared" ref="CD2" si="34">CD1</f>
        <v>44170</v>
      </c>
      <c r="CE2" s="133"/>
      <c r="CF2" s="133"/>
      <c r="CG2" s="133"/>
      <c r="CH2" s="133"/>
      <c r="CI2" s="133"/>
      <c r="CJ2" s="134"/>
      <c r="CK2" s="132">
        <f t="shared" ref="CK2" si="35">CK1</f>
        <v>44171</v>
      </c>
      <c r="CL2" s="133"/>
      <c r="CM2" s="133"/>
      <c r="CN2" s="133"/>
      <c r="CO2" s="133"/>
      <c r="CP2" s="133"/>
      <c r="CQ2" s="134"/>
      <c r="CR2" s="132">
        <f t="shared" ref="CR2" si="36">CR1</f>
        <v>44172</v>
      </c>
      <c r="CS2" s="133"/>
      <c r="CT2" s="133"/>
      <c r="CU2" s="133"/>
      <c r="CV2" s="133"/>
      <c r="CW2" s="133"/>
      <c r="CX2" s="134"/>
      <c r="CY2" s="132">
        <f t="shared" ref="CY2" si="37">CY1</f>
        <v>44173</v>
      </c>
      <c r="CZ2" s="133"/>
      <c r="DA2" s="133"/>
      <c r="DB2" s="133"/>
      <c r="DC2" s="133"/>
      <c r="DD2" s="133"/>
      <c r="DE2" s="134"/>
      <c r="DF2" s="132">
        <f t="shared" ref="DF2" si="38">DF1</f>
        <v>44174</v>
      </c>
      <c r="DG2" s="133"/>
      <c r="DH2" s="133"/>
      <c r="DI2" s="133"/>
      <c r="DJ2" s="133"/>
      <c r="DK2" s="133"/>
      <c r="DL2" s="134"/>
      <c r="DM2" s="132">
        <f t="shared" ref="DM2" si="39">DM1</f>
        <v>44175</v>
      </c>
      <c r="DN2" s="133"/>
      <c r="DO2" s="133"/>
      <c r="DP2" s="133"/>
      <c r="DQ2" s="133"/>
      <c r="DR2" s="133"/>
      <c r="DS2" s="134"/>
      <c r="DT2" s="132">
        <f t="shared" ref="DT2" si="40">DT1</f>
        <v>44176</v>
      </c>
      <c r="DU2" s="133"/>
      <c r="DV2" s="133"/>
      <c r="DW2" s="133"/>
      <c r="DX2" s="133"/>
      <c r="DY2" s="133"/>
      <c r="DZ2" s="134"/>
      <c r="EA2" s="132">
        <f t="shared" ref="EA2" si="41">EA1</f>
        <v>44177</v>
      </c>
      <c r="EB2" s="133"/>
      <c r="EC2" s="133"/>
      <c r="ED2" s="133"/>
      <c r="EE2" s="133"/>
      <c r="EF2" s="133"/>
      <c r="EG2" s="134"/>
      <c r="EH2" s="132">
        <f t="shared" ref="EH2" si="42">EH1</f>
        <v>44178</v>
      </c>
      <c r="EI2" s="133"/>
      <c r="EJ2" s="133"/>
      <c r="EK2" s="133"/>
      <c r="EL2" s="133"/>
      <c r="EM2" s="133"/>
      <c r="EN2" s="134"/>
      <c r="EO2" s="132">
        <f t="shared" ref="EO2" si="43">EO1</f>
        <v>44179</v>
      </c>
      <c r="EP2" s="133"/>
      <c r="EQ2" s="133"/>
      <c r="ER2" s="133"/>
      <c r="ES2" s="133"/>
      <c r="ET2" s="133"/>
      <c r="EU2" s="134"/>
      <c r="EV2" s="132">
        <f t="shared" ref="EV2" si="44">EV1</f>
        <v>44180</v>
      </c>
      <c r="EW2" s="133"/>
      <c r="EX2" s="133"/>
      <c r="EY2" s="133"/>
      <c r="EZ2" s="133"/>
      <c r="FA2" s="133"/>
      <c r="FB2" s="134"/>
      <c r="FC2" s="132">
        <f t="shared" ref="FC2" si="45">FC1</f>
        <v>44181</v>
      </c>
      <c r="FD2" s="133"/>
      <c r="FE2" s="133"/>
      <c r="FF2" s="133"/>
      <c r="FG2" s="133"/>
      <c r="FH2" s="133"/>
      <c r="FI2" s="134"/>
      <c r="FJ2" s="132">
        <f t="shared" ref="FJ2" si="46">FJ1</f>
        <v>44182</v>
      </c>
      <c r="FK2" s="133"/>
      <c r="FL2" s="133"/>
      <c r="FM2" s="133"/>
      <c r="FN2" s="133"/>
      <c r="FO2" s="133"/>
      <c r="FP2" s="134"/>
      <c r="FQ2" s="132">
        <f t="shared" ref="FQ2" si="47">FQ1</f>
        <v>44183</v>
      </c>
      <c r="FR2" s="133"/>
      <c r="FS2" s="133"/>
      <c r="FT2" s="133"/>
      <c r="FU2" s="133"/>
      <c r="FV2" s="133"/>
      <c r="FW2" s="134"/>
      <c r="FX2" s="132">
        <f t="shared" ref="FX2" si="48">FX1</f>
        <v>44184</v>
      </c>
      <c r="FY2" s="133"/>
      <c r="FZ2" s="133"/>
      <c r="GA2" s="133"/>
      <c r="GB2" s="133"/>
      <c r="GC2" s="133"/>
      <c r="GD2" s="134"/>
      <c r="GE2" s="132">
        <f t="shared" ref="GE2" si="49">GE1</f>
        <v>44185</v>
      </c>
      <c r="GF2" s="133"/>
      <c r="GG2" s="133"/>
      <c r="GH2" s="133"/>
      <c r="GI2" s="133"/>
      <c r="GJ2" s="133"/>
      <c r="GK2" s="134"/>
      <c r="GL2" s="132">
        <f t="shared" ref="GL2" si="50">GL1</f>
        <v>44186</v>
      </c>
      <c r="GM2" s="133"/>
      <c r="GN2" s="133"/>
      <c r="GO2" s="133"/>
      <c r="GP2" s="133"/>
      <c r="GQ2" s="133"/>
      <c r="GR2" s="134"/>
      <c r="GS2" s="132">
        <f t="shared" ref="GS2" si="51">GS1</f>
        <v>44187</v>
      </c>
      <c r="GT2" s="133"/>
      <c r="GU2" s="133"/>
      <c r="GV2" s="133"/>
      <c r="GW2" s="133"/>
      <c r="GX2" s="133"/>
      <c r="GY2" s="134"/>
      <c r="GZ2" s="132">
        <f t="shared" ref="GZ2" si="52">GZ1</f>
        <v>44188</v>
      </c>
      <c r="HA2" s="133"/>
      <c r="HB2" s="133"/>
      <c r="HC2" s="133"/>
      <c r="HD2" s="133"/>
      <c r="HE2" s="133"/>
      <c r="HF2" s="134"/>
      <c r="HG2" s="132">
        <f t="shared" ref="HG2" si="53">HG1</f>
        <v>44189</v>
      </c>
      <c r="HH2" s="133"/>
      <c r="HI2" s="133"/>
      <c r="HJ2" s="133"/>
      <c r="HK2" s="133"/>
      <c r="HL2" s="133"/>
      <c r="HM2" s="134"/>
      <c r="HN2" s="132">
        <f t="shared" ref="HN2" si="54">HN1</f>
        <v>44190</v>
      </c>
      <c r="HO2" s="133"/>
      <c r="HP2" s="133"/>
      <c r="HQ2" s="133"/>
      <c r="HR2" s="133"/>
      <c r="HS2" s="133"/>
      <c r="HT2" s="134"/>
      <c r="HU2" s="132">
        <f t="shared" ref="HU2" si="55">HU1</f>
        <v>44191</v>
      </c>
      <c r="HV2" s="133"/>
      <c r="HW2" s="133"/>
      <c r="HX2" s="133"/>
      <c r="HY2" s="133"/>
      <c r="HZ2" s="133"/>
      <c r="IA2" s="134"/>
    </row>
    <row r="3" spans="1:235" ht="84.75" thickBot="1" x14ac:dyDescent="0.3">
      <c r="A3" s="163" t="s">
        <v>0</v>
      </c>
      <c r="B3" s="160"/>
      <c r="C3" s="160"/>
      <c r="D3" s="160"/>
      <c r="E3" s="160"/>
      <c r="F3" s="160"/>
      <c r="G3" s="116" t="s">
        <v>6</v>
      </c>
      <c r="H3" s="117" t="s">
        <v>7</v>
      </c>
      <c r="I3" s="117" t="s">
        <v>8</v>
      </c>
      <c r="J3" s="117" t="s">
        <v>9</v>
      </c>
      <c r="K3" s="117" t="s">
        <v>10</v>
      </c>
      <c r="L3" s="117" t="s">
        <v>11</v>
      </c>
      <c r="M3" s="118" t="s">
        <v>12</v>
      </c>
      <c r="N3" s="19"/>
      <c r="O3" s="50" t="str">
        <f>$G$3</f>
        <v xml:space="preserve">товар 1 </v>
      </c>
      <c r="P3" s="89" t="str">
        <f>$H$3</f>
        <v>товар 2</v>
      </c>
      <c r="Q3" s="89" t="str">
        <f>$I$3</f>
        <v>товар 3</v>
      </c>
      <c r="R3" s="89" t="str">
        <f>$J$3</f>
        <v>товар 4</v>
      </c>
      <c r="S3" s="89" t="str">
        <f>$K$3</f>
        <v>товар 5</v>
      </c>
      <c r="T3" s="89" t="str">
        <f>$L$3</f>
        <v>товар 6</v>
      </c>
      <c r="U3" s="23" t="str">
        <f>$M$3</f>
        <v>товар 7</v>
      </c>
      <c r="V3" s="50" t="str">
        <f>$G$3</f>
        <v xml:space="preserve">товар 1 </v>
      </c>
      <c r="W3" s="89"/>
      <c r="X3" s="89" t="str">
        <f>$H$3</f>
        <v>товар 2</v>
      </c>
      <c r="Y3" s="89" t="str">
        <f>$I$3</f>
        <v>товар 3</v>
      </c>
      <c r="Z3" s="89" t="str">
        <f>$J$3</f>
        <v>товар 4</v>
      </c>
      <c r="AA3" s="89" t="str">
        <f>$K$3</f>
        <v>товар 5</v>
      </c>
      <c r="AB3" s="89" t="str">
        <f>$L$3</f>
        <v>товар 6</v>
      </c>
      <c r="AC3" s="51" t="str">
        <f>$M$3</f>
        <v>товар 7</v>
      </c>
      <c r="AD3" s="50" t="str">
        <f>$G$3</f>
        <v xml:space="preserve">товар 1 </v>
      </c>
      <c r="AE3" s="89" t="str">
        <f>$H$3</f>
        <v>товар 2</v>
      </c>
      <c r="AF3" s="89"/>
      <c r="AG3" s="89" t="str">
        <f>$I$3</f>
        <v>товар 3</v>
      </c>
      <c r="AH3" s="89" t="str">
        <f>$J$3</f>
        <v>товар 4</v>
      </c>
      <c r="AI3" s="89" t="str">
        <f>$K$3</f>
        <v>товар 5</v>
      </c>
      <c r="AJ3" s="89" t="str">
        <f>$L$3</f>
        <v>товар 6</v>
      </c>
      <c r="AK3" s="51" t="str">
        <f>$M$3</f>
        <v>товар 7</v>
      </c>
      <c r="AL3" s="50" t="str">
        <f>$G$3</f>
        <v xml:space="preserve">товар 1 </v>
      </c>
      <c r="AM3" s="89" t="str">
        <f>$H$3</f>
        <v>товар 2</v>
      </c>
      <c r="AN3" s="89" t="str">
        <f>$I$3</f>
        <v>товар 3</v>
      </c>
      <c r="AO3" s="89"/>
      <c r="AP3" s="89" t="str">
        <f>$J$3</f>
        <v>товар 4</v>
      </c>
      <c r="AQ3" s="89" t="str">
        <f>$K$3</f>
        <v>товар 5</v>
      </c>
      <c r="AR3" s="89" t="str">
        <f>$L$3</f>
        <v>товар 6</v>
      </c>
      <c r="AS3" s="51" t="str">
        <f>$M$3</f>
        <v>товар 7</v>
      </c>
      <c r="AT3" s="50" t="str">
        <f>$G$3</f>
        <v xml:space="preserve">товар 1 </v>
      </c>
      <c r="AU3" s="89" t="str">
        <f>$H$3</f>
        <v>товар 2</v>
      </c>
      <c r="AV3" s="89" t="str">
        <f>$I$3</f>
        <v>товар 3</v>
      </c>
      <c r="AW3" s="89" t="str">
        <f>$J$3</f>
        <v>товар 4</v>
      </c>
      <c r="AX3" s="89"/>
      <c r="AY3" s="89" t="str">
        <f>$K$3</f>
        <v>товар 5</v>
      </c>
      <c r="AZ3" s="89" t="str">
        <f>$L$3</f>
        <v>товар 6</v>
      </c>
      <c r="BA3" s="51" t="str">
        <f>$M$3</f>
        <v>товар 7</v>
      </c>
      <c r="BB3" s="50" t="str">
        <f>$G$3</f>
        <v xml:space="preserve">товар 1 </v>
      </c>
      <c r="BC3" s="89" t="str">
        <f>$H$3</f>
        <v>товар 2</v>
      </c>
      <c r="BD3" s="89" t="str">
        <f>$I$3</f>
        <v>товар 3</v>
      </c>
      <c r="BE3" s="89" t="str">
        <f>$J$3</f>
        <v>товар 4</v>
      </c>
      <c r="BF3" s="89" t="str">
        <f>$K$3</f>
        <v>товар 5</v>
      </c>
      <c r="BG3" s="89" t="str">
        <f>$L$3</f>
        <v>товар 6</v>
      </c>
      <c r="BH3" s="89" t="str">
        <f>$M$3</f>
        <v>товар 7</v>
      </c>
      <c r="BI3" s="50" t="str">
        <f t="shared" ref="BI3" si="56">$G$3</f>
        <v xml:space="preserve">товар 1 </v>
      </c>
      <c r="BJ3" s="89" t="str">
        <f t="shared" ref="BJ3" si="57">$H$3</f>
        <v>товар 2</v>
      </c>
      <c r="BK3" s="89" t="str">
        <f t="shared" ref="BK3" si="58">$I$3</f>
        <v>товар 3</v>
      </c>
      <c r="BL3" s="89" t="str">
        <f t="shared" ref="BL3" si="59">$J$3</f>
        <v>товар 4</v>
      </c>
      <c r="BM3" s="89" t="str">
        <f t="shared" ref="BM3" si="60">$K$3</f>
        <v>товар 5</v>
      </c>
      <c r="BN3" s="89" t="str">
        <f t="shared" ref="BN3" si="61">$L$3</f>
        <v>товар 6</v>
      </c>
      <c r="BO3" s="89" t="str">
        <f t="shared" ref="BO3" si="62">$M$3</f>
        <v>товар 7</v>
      </c>
      <c r="BP3" s="50" t="str">
        <f t="shared" ref="BP3" si="63">$G$3</f>
        <v xml:space="preserve">товар 1 </v>
      </c>
      <c r="BQ3" s="89" t="str">
        <f t="shared" ref="BQ3" si="64">$H$3</f>
        <v>товар 2</v>
      </c>
      <c r="BR3" s="89" t="str">
        <f t="shared" ref="BR3" si="65">$I$3</f>
        <v>товар 3</v>
      </c>
      <c r="BS3" s="89" t="str">
        <f t="shared" ref="BS3" si="66">$J$3</f>
        <v>товар 4</v>
      </c>
      <c r="BT3" s="89" t="str">
        <f t="shared" ref="BT3" si="67">$K$3</f>
        <v>товар 5</v>
      </c>
      <c r="BU3" s="89" t="str">
        <f t="shared" ref="BU3" si="68">$L$3</f>
        <v>товар 6</v>
      </c>
      <c r="BV3" s="89" t="str">
        <f t="shared" ref="BV3" si="69">$M$3</f>
        <v>товар 7</v>
      </c>
      <c r="BW3" s="50" t="str">
        <f t="shared" ref="BW3" si="70">$G$3</f>
        <v xml:space="preserve">товар 1 </v>
      </c>
      <c r="BX3" s="89" t="str">
        <f t="shared" ref="BX3" si="71">$H$3</f>
        <v>товар 2</v>
      </c>
      <c r="BY3" s="89" t="str">
        <f t="shared" ref="BY3" si="72">$I$3</f>
        <v>товар 3</v>
      </c>
      <c r="BZ3" s="89" t="str">
        <f t="shared" ref="BZ3" si="73">$J$3</f>
        <v>товар 4</v>
      </c>
      <c r="CA3" s="89" t="str">
        <f t="shared" ref="CA3" si="74">$K$3</f>
        <v>товар 5</v>
      </c>
      <c r="CB3" s="89" t="str">
        <f t="shared" ref="CB3" si="75">$L$3</f>
        <v>товар 6</v>
      </c>
      <c r="CC3" s="89" t="str">
        <f t="shared" ref="CC3" si="76">$M$3</f>
        <v>товар 7</v>
      </c>
      <c r="CD3" s="50" t="str">
        <f t="shared" ref="CD3" si="77">$G$3</f>
        <v xml:space="preserve">товар 1 </v>
      </c>
      <c r="CE3" s="89" t="str">
        <f t="shared" ref="CE3" si="78">$H$3</f>
        <v>товар 2</v>
      </c>
      <c r="CF3" s="89" t="str">
        <f t="shared" ref="CF3" si="79">$I$3</f>
        <v>товар 3</v>
      </c>
      <c r="CG3" s="89" t="str">
        <f t="shared" ref="CG3" si="80">$J$3</f>
        <v>товар 4</v>
      </c>
      <c r="CH3" s="89" t="str">
        <f t="shared" ref="CH3" si="81">$K$3</f>
        <v>товар 5</v>
      </c>
      <c r="CI3" s="89" t="str">
        <f t="shared" ref="CI3" si="82">$L$3</f>
        <v>товар 6</v>
      </c>
      <c r="CJ3" s="89" t="str">
        <f t="shared" ref="CJ3" si="83">$M$3</f>
        <v>товар 7</v>
      </c>
      <c r="CK3" s="50" t="str">
        <f t="shared" ref="CK3" si="84">$G$3</f>
        <v xml:space="preserve">товар 1 </v>
      </c>
      <c r="CL3" s="89" t="str">
        <f t="shared" ref="CL3" si="85">$H$3</f>
        <v>товар 2</v>
      </c>
      <c r="CM3" s="89" t="str">
        <f t="shared" ref="CM3" si="86">$I$3</f>
        <v>товар 3</v>
      </c>
      <c r="CN3" s="89" t="str">
        <f t="shared" ref="CN3" si="87">$J$3</f>
        <v>товар 4</v>
      </c>
      <c r="CO3" s="89" t="str">
        <f t="shared" ref="CO3" si="88">$K$3</f>
        <v>товар 5</v>
      </c>
      <c r="CP3" s="89" t="str">
        <f t="shared" ref="CP3" si="89">$L$3</f>
        <v>товар 6</v>
      </c>
      <c r="CQ3" s="89" t="str">
        <f t="shared" ref="CQ3" si="90">$M$3</f>
        <v>товар 7</v>
      </c>
      <c r="CR3" s="50" t="str">
        <f t="shared" ref="CR3:EA3" si="91">$G$3</f>
        <v xml:space="preserve">товар 1 </v>
      </c>
      <c r="CS3" s="89" t="str">
        <f t="shared" ref="CS3:EB3" si="92">$H$3</f>
        <v>товар 2</v>
      </c>
      <c r="CT3" s="89" t="str">
        <f t="shared" ref="CT3:EC3" si="93">$I$3</f>
        <v>товар 3</v>
      </c>
      <c r="CU3" s="89" t="str">
        <f t="shared" ref="CU3:ED3" si="94">$J$3</f>
        <v>товар 4</v>
      </c>
      <c r="CV3" s="89" t="str">
        <f t="shared" ref="CV3:EE3" si="95">$K$3</f>
        <v>товар 5</v>
      </c>
      <c r="CW3" s="89" t="str">
        <f t="shared" ref="CW3:EF3" si="96">$L$3</f>
        <v>товар 6</v>
      </c>
      <c r="CX3" s="89" t="str">
        <f t="shared" ref="CX3:EG3" si="97">$M$3</f>
        <v>товар 7</v>
      </c>
      <c r="CY3" s="50" t="str">
        <f t="shared" ref="CY3:EH3" si="98">$G$3</f>
        <v xml:space="preserve">товар 1 </v>
      </c>
      <c r="CZ3" s="89" t="str">
        <f t="shared" ref="CZ3:EI3" si="99">$H$3</f>
        <v>товар 2</v>
      </c>
      <c r="DA3" s="89" t="str">
        <f t="shared" ref="DA3:EJ3" si="100">$I$3</f>
        <v>товар 3</v>
      </c>
      <c r="DB3" s="89" t="str">
        <f t="shared" ref="DB3:EK3" si="101">$J$3</f>
        <v>товар 4</v>
      </c>
      <c r="DC3" s="89" t="str">
        <f t="shared" ref="DC3:EL3" si="102">$K$3</f>
        <v>товар 5</v>
      </c>
      <c r="DD3" s="89" t="str">
        <f t="shared" ref="DD3:EM3" si="103">$L$3</f>
        <v>товар 6</v>
      </c>
      <c r="DE3" s="89" t="str">
        <f t="shared" ref="DE3:EN3" si="104">$M$3</f>
        <v>товар 7</v>
      </c>
      <c r="DF3" s="50" t="str">
        <f t="shared" ref="DF3:EO3" si="105">$G$3</f>
        <v xml:space="preserve">товар 1 </v>
      </c>
      <c r="DG3" s="89" t="str">
        <f t="shared" ref="DG3:EP3" si="106">$H$3</f>
        <v>товар 2</v>
      </c>
      <c r="DH3" s="89" t="str">
        <f t="shared" ref="DH3:EQ3" si="107">$I$3</f>
        <v>товар 3</v>
      </c>
      <c r="DI3" s="89" t="str">
        <f t="shared" ref="DI3:ER3" si="108">$J$3</f>
        <v>товар 4</v>
      </c>
      <c r="DJ3" s="89" t="str">
        <f t="shared" ref="DJ3:ES3" si="109">$K$3</f>
        <v>товар 5</v>
      </c>
      <c r="DK3" s="89" t="str">
        <f t="shared" ref="DK3:ET3" si="110">$L$3</f>
        <v>товар 6</v>
      </c>
      <c r="DL3" s="89" t="str">
        <f t="shared" ref="DL3:EU3" si="111">$M$3</f>
        <v>товар 7</v>
      </c>
      <c r="DM3" s="50" t="str">
        <f t="shared" ref="DM3:EV3" si="112">$G$3</f>
        <v xml:space="preserve">товар 1 </v>
      </c>
      <c r="DN3" s="89" t="str">
        <f t="shared" ref="DN3:EW3" si="113">$H$3</f>
        <v>товар 2</v>
      </c>
      <c r="DO3" s="89" t="str">
        <f t="shared" ref="DO3:EX3" si="114">$I$3</f>
        <v>товар 3</v>
      </c>
      <c r="DP3" s="89" t="str">
        <f t="shared" ref="DP3:EY3" si="115">$J$3</f>
        <v>товар 4</v>
      </c>
      <c r="DQ3" s="89" t="str">
        <f t="shared" ref="DQ3:EZ3" si="116">$K$3</f>
        <v>товар 5</v>
      </c>
      <c r="DR3" s="89" t="str">
        <f t="shared" ref="DR3:FA3" si="117">$L$3</f>
        <v>товар 6</v>
      </c>
      <c r="DS3" s="89" t="str">
        <f t="shared" ref="DS3:FB3" si="118">$M$3</f>
        <v>товар 7</v>
      </c>
      <c r="DT3" s="50" t="str">
        <f t="shared" ref="DT3" si="119">$G$3</f>
        <v xml:space="preserve">товар 1 </v>
      </c>
      <c r="DU3" s="89" t="str">
        <f t="shared" ref="DU3" si="120">$H$3</f>
        <v>товар 2</v>
      </c>
      <c r="DV3" s="89" t="str">
        <f t="shared" ref="DV3" si="121">$I$3</f>
        <v>товар 3</v>
      </c>
      <c r="DW3" s="89" t="str">
        <f t="shared" ref="DW3" si="122">$J$3</f>
        <v>товар 4</v>
      </c>
      <c r="DX3" s="89" t="str">
        <f t="shared" ref="DX3" si="123">$K$3</f>
        <v>товар 5</v>
      </c>
      <c r="DY3" s="89" t="str">
        <f t="shared" ref="DY3" si="124">$L$3</f>
        <v>товар 6</v>
      </c>
      <c r="DZ3" s="89" t="str">
        <f t="shared" ref="DZ3" si="125">$M$3</f>
        <v>товар 7</v>
      </c>
      <c r="EA3" s="50" t="str">
        <f t="shared" si="91"/>
        <v xml:space="preserve">товар 1 </v>
      </c>
      <c r="EB3" s="89" t="str">
        <f t="shared" si="92"/>
        <v>товар 2</v>
      </c>
      <c r="EC3" s="89" t="str">
        <f t="shared" si="93"/>
        <v>товар 3</v>
      </c>
      <c r="ED3" s="89" t="str">
        <f t="shared" si="94"/>
        <v>товар 4</v>
      </c>
      <c r="EE3" s="89" t="str">
        <f t="shared" si="95"/>
        <v>товар 5</v>
      </c>
      <c r="EF3" s="89" t="str">
        <f t="shared" si="96"/>
        <v>товар 6</v>
      </c>
      <c r="EG3" s="89" t="str">
        <f t="shared" si="97"/>
        <v>товар 7</v>
      </c>
      <c r="EH3" s="50" t="str">
        <f t="shared" si="98"/>
        <v xml:space="preserve">товар 1 </v>
      </c>
      <c r="EI3" s="89" t="str">
        <f t="shared" si="99"/>
        <v>товар 2</v>
      </c>
      <c r="EJ3" s="89" t="str">
        <f t="shared" si="100"/>
        <v>товар 3</v>
      </c>
      <c r="EK3" s="89" t="str">
        <f t="shared" si="101"/>
        <v>товар 4</v>
      </c>
      <c r="EL3" s="89" t="str">
        <f t="shared" si="102"/>
        <v>товар 5</v>
      </c>
      <c r="EM3" s="89" t="str">
        <f t="shared" si="103"/>
        <v>товар 6</v>
      </c>
      <c r="EN3" s="89" t="str">
        <f t="shared" si="104"/>
        <v>товар 7</v>
      </c>
      <c r="EO3" s="50" t="str">
        <f t="shared" si="105"/>
        <v xml:space="preserve">товар 1 </v>
      </c>
      <c r="EP3" s="89" t="str">
        <f t="shared" si="106"/>
        <v>товар 2</v>
      </c>
      <c r="EQ3" s="89" t="str">
        <f t="shared" si="107"/>
        <v>товар 3</v>
      </c>
      <c r="ER3" s="89" t="str">
        <f t="shared" si="108"/>
        <v>товар 4</v>
      </c>
      <c r="ES3" s="89" t="str">
        <f t="shared" si="109"/>
        <v>товар 5</v>
      </c>
      <c r="ET3" s="89" t="str">
        <f t="shared" si="110"/>
        <v>товар 6</v>
      </c>
      <c r="EU3" s="89" t="str">
        <f t="shared" si="111"/>
        <v>товар 7</v>
      </c>
      <c r="EV3" s="50" t="str">
        <f t="shared" si="112"/>
        <v xml:space="preserve">товар 1 </v>
      </c>
      <c r="EW3" s="89" t="str">
        <f t="shared" si="113"/>
        <v>товар 2</v>
      </c>
      <c r="EX3" s="89" t="str">
        <f t="shared" si="114"/>
        <v>товар 3</v>
      </c>
      <c r="EY3" s="89" t="str">
        <f t="shared" si="115"/>
        <v>товар 4</v>
      </c>
      <c r="EZ3" s="89" t="str">
        <f t="shared" si="116"/>
        <v>товар 5</v>
      </c>
      <c r="FA3" s="89" t="str">
        <f t="shared" si="117"/>
        <v>товар 6</v>
      </c>
      <c r="FB3" s="89" t="str">
        <f t="shared" si="118"/>
        <v>товар 7</v>
      </c>
      <c r="FC3" s="50" t="str">
        <f t="shared" ref="FC3" si="126">$G$3</f>
        <v xml:space="preserve">товар 1 </v>
      </c>
      <c r="FD3" s="89" t="str">
        <f t="shared" ref="FD3" si="127">$H$3</f>
        <v>товар 2</v>
      </c>
      <c r="FE3" s="89" t="str">
        <f t="shared" ref="FE3" si="128">$I$3</f>
        <v>товар 3</v>
      </c>
      <c r="FF3" s="89" t="str">
        <f t="shared" ref="FF3" si="129">$J$3</f>
        <v>товар 4</v>
      </c>
      <c r="FG3" s="89" t="str">
        <f t="shared" ref="FG3" si="130">$K$3</f>
        <v>товар 5</v>
      </c>
      <c r="FH3" s="89" t="str">
        <f t="shared" ref="FH3" si="131">$L$3</f>
        <v>товар 6</v>
      </c>
      <c r="FI3" s="89" t="str">
        <f t="shared" ref="FI3" si="132">$M$3</f>
        <v>товар 7</v>
      </c>
      <c r="FJ3" s="50" t="str">
        <f t="shared" ref="FJ3:GS3" si="133">$G$3</f>
        <v xml:space="preserve">товар 1 </v>
      </c>
      <c r="FK3" s="89" t="str">
        <f t="shared" ref="FK3:GT3" si="134">$H$3</f>
        <v>товар 2</v>
      </c>
      <c r="FL3" s="89" t="str">
        <f t="shared" ref="FL3:GU3" si="135">$I$3</f>
        <v>товар 3</v>
      </c>
      <c r="FM3" s="89" t="str">
        <f t="shared" ref="FM3:GV3" si="136">$J$3</f>
        <v>товар 4</v>
      </c>
      <c r="FN3" s="89" t="str">
        <f t="shared" ref="FN3:GW3" si="137">$K$3</f>
        <v>товар 5</v>
      </c>
      <c r="FO3" s="89" t="str">
        <f t="shared" ref="FO3:GX3" si="138">$L$3</f>
        <v>товар 6</v>
      </c>
      <c r="FP3" s="89" t="str">
        <f t="shared" ref="FP3:GY3" si="139">$M$3</f>
        <v>товар 7</v>
      </c>
      <c r="FQ3" s="50" t="str">
        <f t="shared" ref="FQ3:GZ3" si="140">$G$3</f>
        <v xml:space="preserve">товар 1 </v>
      </c>
      <c r="FR3" s="89" t="str">
        <f t="shared" ref="FR3:HA3" si="141">$H$3</f>
        <v>товар 2</v>
      </c>
      <c r="FS3" s="89" t="str">
        <f t="shared" ref="FS3:HB3" si="142">$I$3</f>
        <v>товар 3</v>
      </c>
      <c r="FT3" s="89" t="str">
        <f t="shared" ref="FT3:HC3" si="143">$J$3</f>
        <v>товар 4</v>
      </c>
      <c r="FU3" s="89" t="str">
        <f t="shared" ref="FU3:HD3" si="144">$K$3</f>
        <v>товар 5</v>
      </c>
      <c r="FV3" s="89" t="str">
        <f t="shared" ref="FV3:HE3" si="145">$L$3</f>
        <v>товар 6</v>
      </c>
      <c r="FW3" s="89" t="str">
        <f t="shared" ref="FW3:HF3" si="146">$M$3</f>
        <v>товар 7</v>
      </c>
      <c r="FX3" s="50" t="str">
        <f t="shared" ref="FX3:HG3" si="147">$G$3</f>
        <v xml:space="preserve">товар 1 </v>
      </c>
      <c r="FY3" s="89" t="str">
        <f t="shared" ref="FY3:HH3" si="148">$H$3</f>
        <v>товар 2</v>
      </c>
      <c r="FZ3" s="89" t="str">
        <f t="shared" ref="FZ3:HI3" si="149">$I$3</f>
        <v>товар 3</v>
      </c>
      <c r="GA3" s="89" t="str">
        <f t="shared" ref="GA3:HJ3" si="150">$J$3</f>
        <v>товар 4</v>
      </c>
      <c r="GB3" s="89" t="str">
        <f t="shared" ref="GB3:HK3" si="151">$K$3</f>
        <v>товар 5</v>
      </c>
      <c r="GC3" s="89" t="str">
        <f t="shared" ref="GC3:HL3" si="152">$L$3</f>
        <v>товар 6</v>
      </c>
      <c r="GD3" s="89" t="str">
        <f t="shared" ref="GD3:HM3" si="153">$M$3</f>
        <v>товар 7</v>
      </c>
      <c r="GE3" s="50" t="str">
        <f t="shared" ref="GE3:HN3" si="154">$G$3</f>
        <v xml:space="preserve">товар 1 </v>
      </c>
      <c r="GF3" s="89" t="str">
        <f t="shared" ref="GF3:HO3" si="155">$H$3</f>
        <v>товар 2</v>
      </c>
      <c r="GG3" s="89" t="str">
        <f t="shared" ref="GG3:HP3" si="156">$I$3</f>
        <v>товар 3</v>
      </c>
      <c r="GH3" s="89" t="str">
        <f t="shared" ref="GH3:HQ3" si="157">$J$3</f>
        <v>товар 4</v>
      </c>
      <c r="GI3" s="89" t="str">
        <f t="shared" ref="GI3:HR3" si="158">$K$3</f>
        <v>товар 5</v>
      </c>
      <c r="GJ3" s="89" t="str">
        <f t="shared" ref="GJ3:HS3" si="159">$L$3</f>
        <v>товар 6</v>
      </c>
      <c r="GK3" s="89" t="str">
        <f t="shared" ref="GK3:HT3" si="160">$M$3</f>
        <v>товар 7</v>
      </c>
      <c r="GL3" s="50" t="str">
        <f t="shared" ref="GL3" si="161">$G$3</f>
        <v xml:space="preserve">товар 1 </v>
      </c>
      <c r="GM3" s="89" t="str">
        <f t="shared" ref="GM3" si="162">$H$3</f>
        <v>товар 2</v>
      </c>
      <c r="GN3" s="89" t="str">
        <f t="shared" ref="GN3" si="163">$I$3</f>
        <v>товар 3</v>
      </c>
      <c r="GO3" s="89" t="str">
        <f t="shared" ref="GO3" si="164">$J$3</f>
        <v>товар 4</v>
      </c>
      <c r="GP3" s="89" t="str">
        <f t="shared" ref="GP3" si="165">$K$3</f>
        <v>товар 5</v>
      </c>
      <c r="GQ3" s="89" t="str">
        <f t="shared" ref="GQ3" si="166">$L$3</f>
        <v>товар 6</v>
      </c>
      <c r="GR3" s="89" t="str">
        <f t="shared" ref="GR3" si="167">$M$3</f>
        <v>товар 7</v>
      </c>
      <c r="GS3" s="50" t="str">
        <f t="shared" si="133"/>
        <v xml:space="preserve">товар 1 </v>
      </c>
      <c r="GT3" s="89" t="str">
        <f t="shared" si="134"/>
        <v>товар 2</v>
      </c>
      <c r="GU3" s="89" t="str">
        <f t="shared" si="135"/>
        <v>товар 3</v>
      </c>
      <c r="GV3" s="89" t="str">
        <f t="shared" si="136"/>
        <v>товар 4</v>
      </c>
      <c r="GW3" s="89" t="str">
        <f t="shared" si="137"/>
        <v>товар 5</v>
      </c>
      <c r="GX3" s="89" t="str">
        <f t="shared" si="138"/>
        <v>товар 6</v>
      </c>
      <c r="GY3" s="89" t="str">
        <f t="shared" si="139"/>
        <v>товар 7</v>
      </c>
      <c r="GZ3" s="50" t="str">
        <f t="shared" si="140"/>
        <v xml:space="preserve">товар 1 </v>
      </c>
      <c r="HA3" s="89" t="str">
        <f t="shared" si="141"/>
        <v>товар 2</v>
      </c>
      <c r="HB3" s="89" t="str">
        <f t="shared" si="142"/>
        <v>товар 3</v>
      </c>
      <c r="HC3" s="89" t="str">
        <f t="shared" si="143"/>
        <v>товар 4</v>
      </c>
      <c r="HD3" s="89" t="str">
        <f t="shared" si="144"/>
        <v>товар 5</v>
      </c>
      <c r="HE3" s="89" t="str">
        <f t="shared" si="145"/>
        <v>товар 6</v>
      </c>
      <c r="HF3" s="89" t="str">
        <f t="shared" si="146"/>
        <v>товар 7</v>
      </c>
      <c r="HG3" s="50" t="str">
        <f t="shared" si="147"/>
        <v xml:space="preserve">товар 1 </v>
      </c>
      <c r="HH3" s="89" t="str">
        <f t="shared" si="148"/>
        <v>товар 2</v>
      </c>
      <c r="HI3" s="89" t="str">
        <f t="shared" si="149"/>
        <v>товар 3</v>
      </c>
      <c r="HJ3" s="89" t="str">
        <f t="shared" si="150"/>
        <v>товар 4</v>
      </c>
      <c r="HK3" s="89" t="str">
        <f t="shared" si="151"/>
        <v>товар 5</v>
      </c>
      <c r="HL3" s="89" t="str">
        <f t="shared" si="152"/>
        <v>товар 6</v>
      </c>
      <c r="HM3" s="89" t="str">
        <f t="shared" si="153"/>
        <v>товар 7</v>
      </c>
      <c r="HN3" s="50" t="str">
        <f t="shared" si="154"/>
        <v xml:space="preserve">товар 1 </v>
      </c>
      <c r="HO3" s="89" t="str">
        <f t="shared" si="155"/>
        <v>товар 2</v>
      </c>
      <c r="HP3" s="89" t="str">
        <f t="shared" si="156"/>
        <v>товар 3</v>
      </c>
      <c r="HQ3" s="89" t="str">
        <f t="shared" si="157"/>
        <v>товар 4</v>
      </c>
      <c r="HR3" s="89" t="str">
        <f t="shared" si="158"/>
        <v>товар 5</v>
      </c>
      <c r="HS3" s="89" t="str">
        <f t="shared" si="159"/>
        <v>товар 6</v>
      </c>
      <c r="HT3" s="89" t="str">
        <f t="shared" si="160"/>
        <v>товар 7</v>
      </c>
      <c r="HU3" s="50" t="str">
        <f t="shared" ref="HU3" si="168">$G$3</f>
        <v xml:space="preserve">товар 1 </v>
      </c>
      <c r="HV3" s="89" t="str">
        <f t="shared" ref="HV3" si="169">$H$3</f>
        <v>товар 2</v>
      </c>
      <c r="HW3" s="89" t="str">
        <f t="shared" ref="HW3" si="170">$I$3</f>
        <v>товар 3</v>
      </c>
      <c r="HX3" s="89" t="str">
        <f t="shared" ref="HX3" si="171">$J$3</f>
        <v>товар 4</v>
      </c>
      <c r="HY3" s="89" t="str">
        <f t="shared" ref="HY3" si="172">$K$3</f>
        <v>товар 5</v>
      </c>
      <c r="HZ3" s="89" t="str">
        <f t="shared" ref="HZ3" si="173">$L$3</f>
        <v>товар 6</v>
      </c>
      <c r="IA3" s="89" t="str">
        <f t="shared" ref="IA3" si="174">$M$3</f>
        <v>товар 7</v>
      </c>
    </row>
    <row r="4" spans="1:235" x14ac:dyDescent="0.25">
      <c r="A4" s="28">
        <v>1</v>
      </c>
      <c r="B4" s="170" t="s">
        <v>13</v>
      </c>
      <c r="C4" s="171"/>
      <c r="D4" s="171"/>
      <c r="E4" s="171"/>
      <c r="F4" s="172"/>
      <c r="G4" s="37">
        <v>1</v>
      </c>
      <c r="H4" s="38">
        <v>1</v>
      </c>
      <c r="I4" s="38">
        <v>1</v>
      </c>
      <c r="J4" s="38">
        <v>1</v>
      </c>
      <c r="K4" s="38">
        <v>1</v>
      </c>
      <c r="L4" s="38">
        <v>1</v>
      </c>
      <c r="M4" s="61">
        <v>1</v>
      </c>
      <c r="N4" s="64">
        <v>1</v>
      </c>
      <c r="O4" s="48">
        <v>1</v>
      </c>
      <c r="P4" s="88">
        <v>1</v>
      </c>
      <c r="Q4" s="88">
        <v>1</v>
      </c>
      <c r="R4" s="88">
        <v>1</v>
      </c>
      <c r="S4" s="88">
        <v>1</v>
      </c>
      <c r="T4" s="88">
        <v>1</v>
      </c>
      <c r="U4" s="49">
        <v>1</v>
      </c>
      <c r="V4" s="48">
        <v>1</v>
      </c>
      <c r="W4" s="90">
        <v>1</v>
      </c>
      <c r="X4" s="88">
        <v>1</v>
      </c>
      <c r="Y4" s="88">
        <v>1</v>
      </c>
      <c r="Z4" s="88">
        <v>1</v>
      </c>
      <c r="AA4" s="88">
        <v>1</v>
      </c>
      <c r="AB4" s="88">
        <v>1</v>
      </c>
      <c r="AC4" s="49">
        <v>1</v>
      </c>
      <c r="AD4" s="37">
        <v>1</v>
      </c>
      <c r="AE4" s="38">
        <v>1</v>
      </c>
      <c r="AF4" s="38">
        <v>1</v>
      </c>
      <c r="AG4" s="38">
        <v>1</v>
      </c>
      <c r="AH4" s="38">
        <v>1</v>
      </c>
      <c r="AI4" s="38">
        <v>1</v>
      </c>
      <c r="AJ4" s="38">
        <v>1</v>
      </c>
      <c r="AK4" s="61">
        <v>1</v>
      </c>
      <c r="AL4" s="37">
        <v>1</v>
      </c>
      <c r="AM4" s="38">
        <v>1</v>
      </c>
      <c r="AN4" s="38">
        <v>1</v>
      </c>
      <c r="AO4" s="38">
        <v>1</v>
      </c>
      <c r="AP4" s="38">
        <v>1</v>
      </c>
      <c r="AQ4" s="38">
        <v>1</v>
      </c>
      <c r="AR4" s="38">
        <v>1</v>
      </c>
      <c r="AS4" s="61">
        <v>1</v>
      </c>
      <c r="AT4" s="37">
        <v>1</v>
      </c>
      <c r="AU4" s="38">
        <v>1</v>
      </c>
      <c r="AV4" s="38">
        <v>1</v>
      </c>
      <c r="AW4" s="38">
        <v>1</v>
      </c>
      <c r="AX4" s="38">
        <v>1</v>
      </c>
      <c r="AY4" s="38">
        <v>1</v>
      </c>
      <c r="AZ4" s="38">
        <v>1</v>
      </c>
      <c r="BA4" s="61">
        <v>1</v>
      </c>
      <c r="BB4" s="37">
        <v>1</v>
      </c>
      <c r="BC4" s="38">
        <v>1</v>
      </c>
      <c r="BD4" s="38">
        <v>1</v>
      </c>
      <c r="BE4" s="38">
        <v>1</v>
      </c>
      <c r="BF4" s="38">
        <v>1</v>
      </c>
      <c r="BG4" s="38">
        <v>1</v>
      </c>
      <c r="BH4" s="61">
        <v>1</v>
      </c>
      <c r="BI4" s="37">
        <v>1</v>
      </c>
      <c r="BJ4" s="38">
        <v>1</v>
      </c>
      <c r="BK4" s="38">
        <v>1</v>
      </c>
      <c r="BL4" s="38">
        <v>1</v>
      </c>
      <c r="BM4" s="38">
        <v>1</v>
      </c>
      <c r="BN4" s="38">
        <v>1</v>
      </c>
      <c r="BO4" s="61">
        <v>1</v>
      </c>
      <c r="BP4" s="37">
        <v>1</v>
      </c>
      <c r="BQ4" s="38">
        <v>1</v>
      </c>
      <c r="BR4" s="38">
        <v>1</v>
      </c>
      <c r="BS4" s="38">
        <v>1</v>
      </c>
      <c r="BT4" s="38">
        <v>1</v>
      </c>
      <c r="BU4" s="38">
        <v>1</v>
      </c>
      <c r="BV4" s="61">
        <v>1</v>
      </c>
      <c r="BW4" s="37">
        <v>1</v>
      </c>
      <c r="BX4" s="38">
        <v>1</v>
      </c>
      <c r="BY4" s="38">
        <v>1</v>
      </c>
      <c r="BZ4" s="38">
        <v>1</v>
      </c>
      <c r="CA4" s="38">
        <v>1</v>
      </c>
      <c r="CB4" s="38">
        <v>1</v>
      </c>
      <c r="CC4" s="61">
        <v>1</v>
      </c>
      <c r="CD4" s="37">
        <v>1</v>
      </c>
      <c r="CE4" s="38">
        <v>1</v>
      </c>
      <c r="CF4" s="38">
        <v>1</v>
      </c>
      <c r="CG4" s="38">
        <v>1</v>
      </c>
      <c r="CH4" s="38">
        <v>1</v>
      </c>
      <c r="CI4" s="38">
        <v>1</v>
      </c>
      <c r="CJ4" s="61">
        <v>1</v>
      </c>
      <c r="CK4" s="37">
        <v>1</v>
      </c>
      <c r="CL4" s="38">
        <v>1</v>
      </c>
      <c r="CM4" s="38">
        <v>1</v>
      </c>
      <c r="CN4" s="38">
        <v>1</v>
      </c>
      <c r="CO4" s="38">
        <v>1</v>
      </c>
      <c r="CP4" s="38">
        <v>1</v>
      </c>
      <c r="CQ4" s="61">
        <v>1</v>
      </c>
      <c r="CR4" s="37">
        <v>1</v>
      </c>
      <c r="CS4" s="38">
        <v>1</v>
      </c>
      <c r="CT4" s="38">
        <v>1</v>
      </c>
      <c r="CU4" s="38">
        <v>1</v>
      </c>
      <c r="CV4" s="38">
        <v>1</v>
      </c>
      <c r="CW4" s="38">
        <v>1</v>
      </c>
      <c r="CX4" s="61">
        <v>1</v>
      </c>
      <c r="CY4" s="37">
        <v>1</v>
      </c>
      <c r="CZ4" s="38">
        <v>1</v>
      </c>
      <c r="DA4" s="38">
        <v>1</v>
      </c>
      <c r="DB4" s="38">
        <v>1</v>
      </c>
      <c r="DC4" s="38">
        <v>1</v>
      </c>
      <c r="DD4" s="38">
        <v>1</v>
      </c>
      <c r="DE4" s="61">
        <v>1</v>
      </c>
      <c r="DF4" s="37">
        <v>1</v>
      </c>
      <c r="DG4" s="38">
        <v>1</v>
      </c>
      <c r="DH4" s="38">
        <v>1</v>
      </c>
      <c r="DI4" s="38">
        <v>1</v>
      </c>
      <c r="DJ4" s="38">
        <v>1</v>
      </c>
      <c r="DK4" s="38">
        <v>1</v>
      </c>
      <c r="DL4" s="61">
        <v>1</v>
      </c>
      <c r="DM4" s="37">
        <v>1</v>
      </c>
      <c r="DN4" s="38">
        <v>1</v>
      </c>
      <c r="DO4" s="38">
        <v>1</v>
      </c>
      <c r="DP4" s="38">
        <v>1</v>
      </c>
      <c r="DQ4" s="38">
        <v>1</v>
      </c>
      <c r="DR4" s="38">
        <v>1</v>
      </c>
      <c r="DS4" s="61">
        <v>1</v>
      </c>
      <c r="DT4" s="37">
        <v>1</v>
      </c>
      <c r="DU4" s="38">
        <v>1</v>
      </c>
      <c r="DV4" s="38">
        <v>1</v>
      </c>
      <c r="DW4" s="38">
        <v>1</v>
      </c>
      <c r="DX4" s="38">
        <v>1</v>
      </c>
      <c r="DY4" s="38">
        <v>1</v>
      </c>
      <c r="DZ4" s="61">
        <v>1</v>
      </c>
      <c r="EA4" s="37">
        <v>1</v>
      </c>
      <c r="EB4" s="38">
        <v>1</v>
      </c>
      <c r="EC4" s="38">
        <v>1</v>
      </c>
      <c r="ED4" s="38">
        <v>1</v>
      </c>
      <c r="EE4" s="38">
        <v>1</v>
      </c>
      <c r="EF4" s="38">
        <v>1</v>
      </c>
      <c r="EG4" s="61">
        <v>1</v>
      </c>
      <c r="EH4" s="37">
        <v>1</v>
      </c>
      <c r="EI4" s="38">
        <v>1</v>
      </c>
      <c r="EJ4" s="38">
        <v>1</v>
      </c>
      <c r="EK4" s="38">
        <v>1</v>
      </c>
      <c r="EL4" s="38">
        <v>1</v>
      </c>
      <c r="EM4" s="38">
        <v>1</v>
      </c>
      <c r="EN4" s="61">
        <v>1</v>
      </c>
      <c r="EO4" s="37">
        <v>1</v>
      </c>
      <c r="EP4" s="38">
        <v>1</v>
      </c>
      <c r="EQ4" s="38">
        <v>1</v>
      </c>
      <c r="ER4" s="38">
        <v>1</v>
      </c>
      <c r="ES4" s="38">
        <v>1</v>
      </c>
      <c r="ET4" s="38">
        <v>1</v>
      </c>
      <c r="EU4" s="61">
        <v>1</v>
      </c>
      <c r="EV4" s="37">
        <v>1</v>
      </c>
      <c r="EW4" s="38">
        <v>1</v>
      </c>
      <c r="EX4" s="38">
        <v>1</v>
      </c>
      <c r="EY4" s="38">
        <v>1</v>
      </c>
      <c r="EZ4" s="38">
        <v>1</v>
      </c>
      <c r="FA4" s="38">
        <v>1</v>
      </c>
      <c r="FB4" s="61">
        <v>1</v>
      </c>
      <c r="FC4" s="37">
        <v>1</v>
      </c>
      <c r="FD4" s="38">
        <v>1</v>
      </c>
      <c r="FE4" s="38">
        <v>1</v>
      </c>
      <c r="FF4" s="38">
        <v>1</v>
      </c>
      <c r="FG4" s="38">
        <v>1</v>
      </c>
      <c r="FH4" s="38">
        <v>1</v>
      </c>
      <c r="FI4" s="61">
        <v>1</v>
      </c>
      <c r="FJ4" s="37">
        <v>1</v>
      </c>
      <c r="FK4" s="38">
        <v>1</v>
      </c>
      <c r="FL4" s="38">
        <v>1</v>
      </c>
      <c r="FM4" s="38">
        <v>1</v>
      </c>
      <c r="FN4" s="38">
        <v>1</v>
      </c>
      <c r="FO4" s="38">
        <v>1</v>
      </c>
      <c r="FP4" s="61">
        <v>1</v>
      </c>
      <c r="FQ4" s="37">
        <v>1</v>
      </c>
      <c r="FR4" s="38">
        <v>1</v>
      </c>
      <c r="FS4" s="38">
        <v>1</v>
      </c>
      <c r="FT4" s="38">
        <v>1</v>
      </c>
      <c r="FU4" s="38">
        <v>1</v>
      </c>
      <c r="FV4" s="38">
        <v>1</v>
      </c>
      <c r="FW4" s="61">
        <v>1</v>
      </c>
      <c r="FX4" s="37">
        <v>1</v>
      </c>
      <c r="FY4" s="38">
        <v>1</v>
      </c>
      <c r="FZ4" s="38">
        <v>1</v>
      </c>
      <c r="GA4" s="38">
        <v>1</v>
      </c>
      <c r="GB4" s="38">
        <v>1</v>
      </c>
      <c r="GC4" s="38">
        <v>1</v>
      </c>
      <c r="GD4" s="61">
        <v>1</v>
      </c>
      <c r="GE4" s="37">
        <v>1</v>
      </c>
      <c r="GF4" s="38">
        <v>1</v>
      </c>
      <c r="GG4" s="38">
        <v>1</v>
      </c>
      <c r="GH4" s="38">
        <v>1</v>
      </c>
      <c r="GI4" s="38">
        <v>1</v>
      </c>
      <c r="GJ4" s="38">
        <v>1</v>
      </c>
      <c r="GK4" s="61">
        <v>1</v>
      </c>
      <c r="GL4" s="37">
        <v>1</v>
      </c>
      <c r="GM4" s="38">
        <v>1</v>
      </c>
      <c r="GN4" s="38">
        <v>1</v>
      </c>
      <c r="GO4" s="38">
        <v>1</v>
      </c>
      <c r="GP4" s="38">
        <v>1</v>
      </c>
      <c r="GQ4" s="38">
        <v>1</v>
      </c>
      <c r="GR4" s="61">
        <v>1</v>
      </c>
      <c r="GS4" s="37">
        <v>1</v>
      </c>
      <c r="GT4" s="38">
        <v>1</v>
      </c>
      <c r="GU4" s="38">
        <v>1</v>
      </c>
      <c r="GV4" s="38">
        <v>1</v>
      </c>
      <c r="GW4" s="38">
        <v>1</v>
      </c>
      <c r="GX4" s="38">
        <v>1</v>
      </c>
      <c r="GY4" s="61">
        <v>1</v>
      </c>
      <c r="GZ4" s="37">
        <v>1</v>
      </c>
      <c r="HA4" s="38">
        <v>1</v>
      </c>
      <c r="HB4" s="38">
        <v>1</v>
      </c>
      <c r="HC4" s="38">
        <v>1</v>
      </c>
      <c r="HD4" s="38">
        <v>1</v>
      </c>
      <c r="HE4" s="38">
        <v>1</v>
      </c>
      <c r="HF4" s="61">
        <v>1</v>
      </c>
      <c r="HG4" s="37">
        <v>1</v>
      </c>
      <c r="HH4" s="38">
        <v>1</v>
      </c>
      <c r="HI4" s="38">
        <v>1</v>
      </c>
      <c r="HJ4" s="38">
        <v>1</v>
      </c>
      <c r="HK4" s="38">
        <v>1</v>
      </c>
      <c r="HL4" s="38">
        <v>1</v>
      </c>
      <c r="HM4" s="61">
        <v>1</v>
      </c>
      <c r="HN4" s="37">
        <v>1</v>
      </c>
      <c r="HO4" s="38">
        <v>1</v>
      </c>
      <c r="HP4" s="38">
        <v>1</v>
      </c>
      <c r="HQ4" s="38">
        <v>1</v>
      </c>
      <c r="HR4" s="38">
        <v>1</v>
      </c>
      <c r="HS4" s="38">
        <v>1</v>
      </c>
      <c r="HT4" s="61">
        <v>1</v>
      </c>
      <c r="HU4" s="37">
        <v>1</v>
      </c>
      <c r="HV4" s="38">
        <v>1</v>
      </c>
      <c r="HW4" s="38">
        <v>1</v>
      </c>
      <c r="HX4" s="38">
        <v>1</v>
      </c>
      <c r="HY4" s="38">
        <v>1</v>
      </c>
      <c r="HZ4" s="38">
        <v>1</v>
      </c>
      <c r="IA4" s="61">
        <v>1</v>
      </c>
    </row>
    <row r="5" spans="1:235" x14ac:dyDescent="0.25">
      <c r="A5" s="27">
        <v>2</v>
      </c>
      <c r="B5" s="150" t="s">
        <v>14</v>
      </c>
      <c r="C5" s="151"/>
      <c r="D5" s="151"/>
      <c r="E5" s="151"/>
      <c r="F5" s="152"/>
      <c r="G5" s="39"/>
      <c r="H5" s="41"/>
      <c r="I5" s="41"/>
      <c r="J5" s="41"/>
      <c r="K5" s="41"/>
      <c r="L5" s="41"/>
      <c r="M5" s="44"/>
      <c r="N5" s="65"/>
      <c r="O5" s="39"/>
      <c r="P5" s="41"/>
      <c r="Q5" s="41"/>
      <c r="R5" s="41"/>
      <c r="S5" s="41"/>
      <c r="T5" s="41"/>
      <c r="U5" s="44"/>
      <c r="V5" s="39"/>
      <c r="W5" s="40"/>
      <c r="X5" s="41"/>
      <c r="Y5" s="41"/>
      <c r="Z5" s="41"/>
      <c r="AA5" s="41"/>
      <c r="AB5" s="41"/>
      <c r="AC5" s="44"/>
      <c r="AD5" s="39"/>
      <c r="AE5" s="41"/>
      <c r="AF5" s="41"/>
      <c r="AG5" s="41"/>
      <c r="AH5" s="41"/>
      <c r="AI5" s="41"/>
      <c r="AJ5" s="41"/>
      <c r="AK5" s="44"/>
      <c r="AL5" s="39"/>
      <c r="AM5" s="41"/>
      <c r="AN5" s="41"/>
      <c r="AO5" s="41"/>
      <c r="AP5" s="41"/>
      <c r="AQ5" s="41"/>
      <c r="AR5" s="41"/>
      <c r="AS5" s="44"/>
      <c r="AT5" s="39"/>
      <c r="AU5" s="41"/>
      <c r="AV5" s="41"/>
      <c r="AW5" s="41"/>
      <c r="AX5" s="41"/>
      <c r="AY5" s="41"/>
      <c r="AZ5" s="41"/>
      <c r="BA5" s="44"/>
      <c r="BB5" s="39"/>
      <c r="BC5" s="41"/>
      <c r="BD5" s="41"/>
      <c r="BE5" s="41"/>
      <c r="BF5" s="41"/>
      <c r="BG5" s="41"/>
      <c r="BH5" s="44"/>
      <c r="BI5" s="39"/>
      <c r="BJ5" s="41"/>
      <c r="BK5" s="41"/>
      <c r="BL5" s="41"/>
      <c r="BM5" s="41"/>
      <c r="BN5" s="41"/>
      <c r="BO5" s="44"/>
      <c r="BP5" s="39"/>
      <c r="BQ5" s="41"/>
      <c r="BR5" s="41"/>
      <c r="BS5" s="41"/>
      <c r="BT5" s="41"/>
      <c r="BU5" s="41"/>
      <c r="BV5" s="44"/>
      <c r="BW5" s="39"/>
      <c r="BX5" s="41"/>
      <c r="BY5" s="41"/>
      <c r="BZ5" s="41"/>
      <c r="CA5" s="41"/>
      <c r="CB5" s="41"/>
      <c r="CC5" s="44"/>
      <c r="CD5" s="39"/>
      <c r="CE5" s="41"/>
      <c r="CF5" s="41"/>
      <c r="CG5" s="41"/>
      <c r="CH5" s="41"/>
      <c r="CI5" s="41"/>
      <c r="CJ5" s="44"/>
      <c r="CK5" s="39"/>
      <c r="CL5" s="41"/>
      <c r="CM5" s="41"/>
      <c r="CN5" s="41"/>
      <c r="CO5" s="41"/>
      <c r="CP5" s="41"/>
      <c r="CQ5" s="44"/>
      <c r="CR5" s="39"/>
      <c r="CS5" s="41"/>
      <c r="CT5" s="41"/>
      <c r="CU5" s="41"/>
      <c r="CV5" s="41"/>
      <c r="CW5" s="41"/>
      <c r="CX5" s="44"/>
      <c r="CY5" s="39"/>
      <c r="CZ5" s="41"/>
      <c r="DA5" s="41"/>
      <c r="DB5" s="41"/>
      <c r="DC5" s="41"/>
      <c r="DD5" s="41"/>
      <c r="DE5" s="44"/>
      <c r="DF5" s="39"/>
      <c r="DG5" s="41"/>
      <c r="DH5" s="41"/>
      <c r="DI5" s="41"/>
      <c r="DJ5" s="41"/>
      <c r="DK5" s="41"/>
      <c r="DL5" s="44"/>
      <c r="DM5" s="39"/>
      <c r="DN5" s="41"/>
      <c r="DO5" s="41"/>
      <c r="DP5" s="41"/>
      <c r="DQ5" s="41"/>
      <c r="DR5" s="41"/>
      <c r="DS5" s="44"/>
      <c r="DT5" s="39"/>
      <c r="DU5" s="41"/>
      <c r="DV5" s="41"/>
      <c r="DW5" s="41"/>
      <c r="DX5" s="41"/>
      <c r="DY5" s="41"/>
      <c r="DZ5" s="44"/>
      <c r="EA5" s="39"/>
      <c r="EB5" s="41"/>
      <c r="EC5" s="41"/>
      <c r="ED5" s="41"/>
      <c r="EE5" s="41"/>
      <c r="EF5" s="41"/>
      <c r="EG5" s="44"/>
      <c r="EH5" s="39"/>
      <c r="EI5" s="41"/>
      <c r="EJ5" s="41"/>
      <c r="EK5" s="41"/>
      <c r="EL5" s="41"/>
      <c r="EM5" s="41"/>
      <c r="EN5" s="44"/>
      <c r="EO5" s="39"/>
      <c r="EP5" s="41"/>
      <c r="EQ5" s="41"/>
      <c r="ER5" s="41"/>
      <c r="ES5" s="41"/>
      <c r="ET5" s="41"/>
      <c r="EU5" s="44"/>
      <c r="EV5" s="39"/>
      <c r="EW5" s="41"/>
      <c r="EX5" s="41"/>
      <c r="EY5" s="41"/>
      <c r="EZ5" s="41"/>
      <c r="FA5" s="41"/>
      <c r="FB5" s="44"/>
      <c r="FC5" s="39"/>
      <c r="FD5" s="41"/>
      <c r="FE5" s="41"/>
      <c r="FF5" s="41"/>
      <c r="FG5" s="41"/>
      <c r="FH5" s="41"/>
      <c r="FI5" s="44"/>
      <c r="FJ5" s="39"/>
      <c r="FK5" s="41"/>
      <c r="FL5" s="41"/>
      <c r="FM5" s="41"/>
      <c r="FN5" s="41"/>
      <c r="FO5" s="41"/>
      <c r="FP5" s="44"/>
      <c r="FQ5" s="39"/>
      <c r="FR5" s="41"/>
      <c r="FS5" s="41"/>
      <c r="FT5" s="41"/>
      <c r="FU5" s="41"/>
      <c r="FV5" s="41"/>
      <c r="FW5" s="44"/>
      <c r="FX5" s="39"/>
      <c r="FY5" s="41"/>
      <c r="FZ5" s="41"/>
      <c r="GA5" s="41"/>
      <c r="GB5" s="41"/>
      <c r="GC5" s="41"/>
      <c r="GD5" s="44"/>
      <c r="GE5" s="39"/>
      <c r="GF5" s="41"/>
      <c r="GG5" s="41"/>
      <c r="GH5" s="41"/>
      <c r="GI5" s="41"/>
      <c r="GJ5" s="41"/>
      <c r="GK5" s="44"/>
      <c r="GL5" s="39"/>
      <c r="GM5" s="41"/>
      <c r="GN5" s="41"/>
      <c r="GO5" s="41"/>
      <c r="GP5" s="41"/>
      <c r="GQ5" s="41"/>
      <c r="GR5" s="44"/>
      <c r="GS5" s="39"/>
      <c r="GT5" s="41"/>
      <c r="GU5" s="41"/>
      <c r="GV5" s="41"/>
      <c r="GW5" s="41"/>
      <c r="GX5" s="41"/>
      <c r="GY5" s="44"/>
      <c r="GZ5" s="39"/>
      <c r="HA5" s="41"/>
      <c r="HB5" s="41"/>
      <c r="HC5" s="41"/>
      <c r="HD5" s="41"/>
      <c r="HE5" s="41"/>
      <c r="HF5" s="44"/>
      <c r="HG5" s="39"/>
      <c r="HH5" s="41"/>
      <c r="HI5" s="41"/>
      <c r="HJ5" s="41"/>
      <c r="HK5" s="41"/>
      <c r="HL5" s="41"/>
      <c r="HM5" s="44"/>
      <c r="HN5" s="39"/>
      <c r="HO5" s="41"/>
      <c r="HP5" s="41"/>
      <c r="HQ5" s="41"/>
      <c r="HR5" s="41"/>
      <c r="HS5" s="41"/>
      <c r="HT5" s="44"/>
      <c r="HU5" s="39"/>
      <c r="HV5" s="41"/>
      <c r="HW5" s="41"/>
      <c r="HX5" s="41"/>
      <c r="HY5" s="41"/>
      <c r="HZ5" s="41"/>
      <c r="IA5" s="44"/>
    </row>
    <row r="6" spans="1:235" x14ac:dyDescent="0.25">
      <c r="A6" s="27">
        <v>3</v>
      </c>
      <c r="B6" s="150" t="s">
        <v>15</v>
      </c>
      <c r="C6" s="151"/>
      <c r="D6" s="151"/>
      <c r="E6" s="151"/>
      <c r="F6" s="152"/>
      <c r="G6" s="39"/>
      <c r="H6" s="41"/>
      <c r="I6" s="41"/>
      <c r="J6" s="88"/>
      <c r="K6" s="88"/>
      <c r="L6" s="88"/>
      <c r="M6" s="49"/>
      <c r="N6" s="65"/>
      <c r="O6" s="39"/>
      <c r="P6" s="41"/>
      <c r="Q6" s="41"/>
      <c r="R6" s="41"/>
      <c r="S6" s="41"/>
      <c r="T6" s="41"/>
      <c r="U6" s="44"/>
      <c r="V6" s="39"/>
      <c r="W6" s="40"/>
      <c r="X6" s="41"/>
      <c r="Y6" s="41"/>
      <c r="Z6" s="41"/>
      <c r="AA6" s="41"/>
      <c r="AB6" s="41"/>
      <c r="AC6" s="44"/>
      <c r="AD6" s="39"/>
      <c r="AE6" s="41"/>
      <c r="AF6" s="41"/>
      <c r="AG6" s="41"/>
      <c r="AH6" s="41"/>
      <c r="AI6" s="41"/>
      <c r="AJ6" s="41"/>
      <c r="AK6" s="44"/>
      <c r="AL6" s="39"/>
      <c r="AM6" s="41"/>
      <c r="AN6" s="41"/>
      <c r="AO6" s="41"/>
      <c r="AP6" s="41"/>
      <c r="AQ6" s="41"/>
      <c r="AR6" s="41"/>
      <c r="AS6" s="44"/>
      <c r="AT6" s="39"/>
      <c r="AU6" s="41"/>
      <c r="AV6" s="41"/>
      <c r="AW6" s="41"/>
      <c r="AX6" s="41"/>
      <c r="AY6" s="41"/>
      <c r="AZ6" s="41"/>
      <c r="BA6" s="44"/>
      <c r="BB6" s="39"/>
      <c r="BC6" s="41"/>
      <c r="BD6" s="41"/>
      <c r="BE6" s="41"/>
      <c r="BF6" s="41"/>
      <c r="BG6" s="41"/>
      <c r="BH6" s="44"/>
      <c r="BI6" s="39"/>
      <c r="BJ6" s="41"/>
      <c r="BK6" s="41"/>
      <c r="BL6" s="41"/>
      <c r="BM6" s="41"/>
      <c r="BN6" s="41"/>
      <c r="BO6" s="44"/>
      <c r="BP6" s="39"/>
      <c r="BQ6" s="41"/>
      <c r="BR6" s="41"/>
      <c r="BS6" s="41"/>
      <c r="BT6" s="41"/>
      <c r="BU6" s="41"/>
      <c r="BV6" s="44"/>
      <c r="BW6" s="39"/>
      <c r="BX6" s="41"/>
      <c r="BY6" s="41"/>
      <c r="BZ6" s="41"/>
      <c r="CA6" s="41"/>
      <c r="CB6" s="41"/>
      <c r="CC6" s="44"/>
      <c r="CD6" s="39"/>
      <c r="CE6" s="41"/>
      <c r="CF6" s="41"/>
      <c r="CG6" s="41"/>
      <c r="CH6" s="41"/>
      <c r="CI6" s="41"/>
      <c r="CJ6" s="44"/>
      <c r="CK6" s="39"/>
      <c r="CL6" s="41"/>
      <c r="CM6" s="41"/>
      <c r="CN6" s="41"/>
      <c r="CO6" s="41"/>
      <c r="CP6" s="41"/>
      <c r="CQ6" s="44"/>
      <c r="CR6" s="39"/>
      <c r="CS6" s="41"/>
      <c r="CT6" s="41"/>
      <c r="CU6" s="41"/>
      <c r="CV6" s="41"/>
      <c r="CW6" s="41"/>
      <c r="CX6" s="44"/>
      <c r="CY6" s="39"/>
      <c r="CZ6" s="41"/>
      <c r="DA6" s="41"/>
      <c r="DB6" s="41"/>
      <c r="DC6" s="41"/>
      <c r="DD6" s="41"/>
      <c r="DE6" s="44"/>
      <c r="DF6" s="39"/>
      <c r="DG6" s="41"/>
      <c r="DH6" s="41"/>
      <c r="DI6" s="41"/>
      <c r="DJ6" s="41"/>
      <c r="DK6" s="41"/>
      <c r="DL6" s="44"/>
      <c r="DM6" s="39"/>
      <c r="DN6" s="41"/>
      <c r="DO6" s="41"/>
      <c r="DP6" s="41"/>
      <c r="DQ6" s="41"/>
      <c r="DR6" s="41"/>
      <c r="DS6" s="44"/>
      <c r="DT6" s="39"/>
      <c r="DU6" s="41"/>
      <c r="DV6" s="41"/>
      <c r="DW6" s="41"/>
      <c r="DX6" s="41"/>
      <c r="DY6" s="41"/>
      <c r="DZ6" s="44"/>
      <c r="EA6" s="39"/>
      <c r="EB6" s="41"/>
      <c r="EC6" s="41"/>
      <c r="ED6" s="41"/>
      <c r="EE6" s="41"/>
      <c r="EF6" s="41"/>
      <c r="EG6" s="44"/>
      <c r="EH6" s="39"/>
      <c r="EI6" s="41"/>
      <c r="EJ6" s="41"/>
      <c r="EK6" s="41"/>
      <c r="EL6" s="41"/>
      <c r="EM6" s="41"/>
      <c r="EN6" s="44"/>
      <c r="EO6" s="39"/>
      <c r="EP6" s="41"/>
      <c r="EQ6" s="41"/>
      <c r="ER6" s="41"/>
      <c r="ES6" s="41"/>
      <c r="ET6" s="41"/>
      <c r="EU6" s="44"/>
      <c r="EV6" s="39"/>
      <c r="EW6" s="41"/>
      <c r="EX6" s="41"/>
      <c r="EY6" s="41"/>
      <c r="EZ6" s="41"/>
      <c r="FA6" s="41"/>
      <c r="FB6" s="44"/>
      <c r="FC6" s="39"/>
      <c r="FD6" s="41"/>
      <c r="FE6" s="41"/>
      <c r="FF6" s="41"/>
      <c r="FG6" s="41"/>
      <c r="FH6" s="41"/>
      <c r="FI6" s="44"/>
      <c r="FJ6" s="39"/>
      <c r="FK6" s="41"/>
      <c r="FL6" s="41"/>
      <c r="FM6" s="41"/>
      <c r="FN6" s="41"/>
      <c r="FO6" s="41"/>
      <c r="FP6" s="44"/>
      <c r="FQ6" s="39"/>
      <c r="FR6" s="41"/>
      <c r="FS6" s="41"/>
      <c r="FT6" s="41"/>
      <c r="FU6" s="41"/>
      <c r="FV6" s="41"/>
      <c r="FW6" s="44"/>
      <c r="FX6" s="39"/>
      <c r="FY6" s="41"/>
      <c r="FZ6" s="41"/>
      <c r="GA6" s="41"/>
      <c r="GB6" s="41"/>
      <c r="GC6" s="41"/>
      <c r="GD6" s="44"/>
      <c r="GE6" s="39"/>
      <c r="GF6" s="41"/>
      <c r="GG6" s="41"/>
      <c r="GH6" s="41"/>
      <c r="GI6" s="41"/>
      <c r="GJ6" s="41"/>
      <c r="GK6" s="44"/>
      <c r="GL6" s="39"/>
      <c r="GM6" s="41"/>
      <c r="GN6" s="41"/>
      <c r="GO6" s="41"/>
      <c r="GP6" s="41"/>
      <c r="GQ6" s="41"/>
      <c r="GR6" s="44"/>
      <c r="GS6" s="39"/>
      <c r="GT6" s="41"/>
      <c r="GU6" s="41"/>
      <c r="GV6" s="41"/>
      <c r="GW6" s="41"/>
      <c r="GX6" s="41"/>
      <c r="GY6" s="44"/>
      <c r="GZ6" s="39"/>
      <c r="HA6" s="41"/>
      <c r="HB6" s="41"/>
      <c r="HC6" s="41"/>
      <c r="HD6" s="41"/>
      <c r="HE6" s="41"/>
      <c r="HF6" s="44"/>
      <c r="HG6" s="39"/>
      <c r="HH6" s="41"/>
      <c r="HI6" s="41"/>
      <c r="HJ6" s="41"/>
      <c r="HK6" s="41"/>
      <c r="HL6" s="41"/>
      <c r="HM6" s="44"/>
      <c r="HN6" s="39"/>
      <c r="HO6" s="41"/>
      <c r="HP6" s="41"/>
      <c r="HQ6" s="41"/>
      <c r="HR6" s="41"/>
      <c r="HS6" s="41"/>
      <c r="HT6" s="44"/>
      <c r="HU6" s="39"/>
      <c r="HV6" s="41"/>
      <c r="HW6" s="41"/>
      <c r="HX6" s="41"/>
      <c r="HY6" s="41"/>
      <c r="HZ6" s="41"/>
      <c r="IA6" s="44"/>
    </row>
    <row r="7" spans="1:235" x14ac:dyDescent="0.25">
      <c r="A7" s="27">
        <v>4</v>
      </c>
      <c r="B7" s="150" t="s">
        <v>16</v>
      </c>
      <c r="C7" s="151"/>
      <c r="D7" s="151"/>
      <c r="E7" s="151"/>
      <c r="F7" s="152"/>
      <c r="G7" s="39"/>
      <c r="H7" s="41"/>
      <c r="I7" s="41"/>
      <c r="J7" s="41"/>
      <c r="K7" s="41"/>
      <c r="L7" s="41"/>
      <c r="M7" s="44"/>
      <c r="N7" s="65"/>
      <c r="O7" s="39"/>
      <c r="P7" s="41"/>
      <c r="Q7" s="41"/>
      <c r="R7" s="41"/>
      <c r="S7" s="41"/>
      <c r="T7" s="41"/>
      <c r="U7" s="44"/>
      <c r="V7" s="39"/>
      <c r="W7" s="40"/>
      <c r="X7" s="41"/>
      <c r="Y7" s="41"/>
      <c r="Z7" s="41"/>
      <c r="AA7" s="41"/>
      <c r="AB7" s="41"/>
      <c r="AC7" s="44"/>
      <c r="AD7" s="39"/>
      <c r="AE7" s="41"/>
      <c r="AF7" s="41"/>
      <c r="AG7" s="41"/>
      <c r="AH7" s="41"/>
      <c r="AI7" s="41"/>
      <c r="AJ7" s="41"/>
      <c r="AK7" s="44"/>
      <c r="AL7" s="39"/>
      <c r="AM7" s="41"/>
      <c r="AN7" s="41"/>
      <c r="AO7" s="41"/>
      <c r="AP7" s="41"/>
      <c r="AQ7" s="41"/>
      <c r="AR7" s="41"/>
      <c r="AS7" s="44"/>
      <c r="AT7" s="39"/>
      <c r="AU7" s="41"/>
      <c r="AV7" s="41"/>
      <c r="AW7" s="41"/>
      <c r="AX7" s="41"/>
      <c r="AY7" s="41"/>
      <c r="AZ7" s="41"/>
      <c r="BA7" s="44"/>
      <c r="BB7" s="39"/>
      <c r="BC7" s="41"/>
      <c r="BD7" s="41"/>
      <c r="BE7" s="41"/>
      <c r="BF7" s="41"/>
      <c r="BG7" s="41"/>
      <c r="BH7" s="44"/>
      <c r="BI7" s="39"/>
      <c r="BJ7" s="41"/>
      <c r="BK7" s="41"/>
      <c r="BL7" s="41"/>
      <c r="BM7" s="41"/>
      <c r="BN7" s="41"/>
      <c r="BO7" s="44"/>
      <c r="BP7" s="39"/>
      <c r="BQ7" s="41"/>
      <c r="BR7" s="41"/>
      <c r="BS7" s="41"/>
      <c r="BT7" s="41"/>
      <c r="BU7" s="41"/>
      <c r="BV7" s="44"/>
      <c r="BW7" s="39"/>
      <c r="BX7" s="41"/>
      <c r="BY7" s="41"/>
      <c r="BZ7" s="41"/>
      <c r="CA7" s="41"/>
      <c r="CB7" s="41"/>
      <c r="CC7" s="44"/>
      <c r="CD7" s="39"/>
      <c r="CE7" s="41"/>
      <c r="CF7" s="41"/>
      <c r="CG7" s="41"/>
      <c r="CH7" s="41"/>
      <c r="CI7" s="41"/>
      <c r="CJ7" s="44"/>
      <c r="CK7" s="39"/>
      <c r="CL7" s="41"/>
      <c r="CM7" s="41"/>
      <c r="CN7" s="41"/>
      <c r="CO7" s="41"/>
      <c r="CP7" s="41"/>
      <c r="CQ7" s="44"/>
      <c r="CR7" s="39"/>
      <c r="CS7" s="41"/>
      <c r="CT7" s="41"/>
      <c r="CU7" s="41"/>
      <c r="CV7" s="41"/>
      <c r="CW7" s="41"/>
      <c r="CX7" s="44"/>
      <c r="CY7" s="39"/>
      <c r="CZ7" s="41"/>
      <c r="DA7" s="41"/>
      <c r="DB7" s="41"/>
      <c r="DC7" s="41"/>
      <c r="DD7" s="41"/>
      <c r="DE7" s="44"/>
      <c r="DF7" s="39"/>
      <c r="DG7" s="41"/>
      <c r="DH7" s="41"/>
      <c r="DI7" s="41"/>
      <c r="DJ7" s="41"/>
      <c r="DK7" s="41"/>
      <c r="DL7" s="44"/>
      <c r="DM7" s="39"/>
      <c r="DN7" s="41"/>
      <c r="DO7" s="41"/>
      <c r="DP7" s="41"/>
      <c r="DQ7" s="41"/>
      <c r="DR7" s="41"/>
      <c r="DS7" s="44"/>
      <c r="DT7" s="39"/>
      <c r="DU7" s="41"/>
      <c r="DV7" s="41"/>
      <c r="DW7" s="41"/>
      <c r="DX7" s="41"/>
      <c r="DY7" s="41"/>
      <c r="DZ7" s="44"/>
      <c r="EA7" s="39"/>
      <c r="EB7" s="41"/>
      <c r="EC7" s="41"/>
      <c r="ED7" s="41"/>
      <c r="EE7" s="41"/>
      <c r="EF7" s="41"/>
      <c r="EG7" s="44"/>
      <c r="EH7" s="39"/>
      <c r="EI7" s="41"/>
      <c r="EJ7" s="41"/>
      <c r="EK7" s="41"/>
      <c r="EL7" s="41"/>
      <c r="EM7" s="41"/>
      <c r="EN7" s="44"/>
      <c r="EO7" s="39"/>
      <c r="EP7" s="41"/>
      <c r="EQ7" s="41"/>
      <c r="ER7" s="41"/>
      <c r="ES7" s="41"/>
      <c r="ET7" s="41"/>
      <c r="EU7" s="44"/>
      <c r="EV7" s="39"/>
      <c r="EW7" s="41"/>
      <c r="EX7" s="41"/>
      <c r="EY7" s="41"/>
      <c r="EZ7" s="41"/>
      <c r="FA7" s="41"/>
      <c r="FB7" s="44"/>
      <c r="FC7" s="39"/>
      <c r="FD7" s="41"/>
      <c r="FE7" s="41"/>
      <c r="FF7" s="41"/>
      <c r="FG7" s="41"/>
      <c r="FH7" s="41"/>
      <c r="FI7" s="44"/>
      <c r="FJ7" s="39"/>
      <c r="FK7" s="41"/>
      <c r="FL7" s="41"/>
      <c r="FM7" s="41"/>
      <c r="FN7" s="41"/>
      <c r="FO7" s="41"/>
      <c r="FP7" s="44"/>
      <c r="FQ7" s="39"/>
      <c r="FR7" s="41"/>
      <c r="FS7" s="41"/>
      <c r="FT7" s="41"/>
      <c r="FU7" s="41"/>
      <c r="FV7" s="41"/>
      <c r="FW7" s="44"/>
      <c r="FX7" s="39"/>
      <c r="FY7" s="41"/>
      <c r="FZ7" s="41"/>
      <c r="GA7" s="41"/>
      <c r="GB7" s="41"/>
      <c r="GC7" s="41"/>
      <c r="GD7" s="44"/>
      <c r="GE7" s="39"/>
      <c r="GF7" s="41"/>
      <c r="GG7" s="41"/>
      <c r="GH7" s="41"/>
      <c r="GI7" s="41"/>
      <c r="GJ7" s="41"/>
      <c r="GK7" s="44"/>
      <c r="GL7" s="39"/>
      <c r="GM7" s="41"/>
      <c r="GN7" s="41"/>
      <c r="GO7" s="41"/>
      <c r="GP7" s="41"/>
      <c r="GQ7" s="41"/>
      <c r="GR7" s="44"/>
      <c r="GS7" s="39"/>
      <c r="GT7" s="41"/>
      <c r="GU7" s="41"/>
      <c r="GV7" s="41"/>
      <c r="GW7" s="41"/>
      <c r="GX7" s="41"/>
      <c r="GY7" s="44"/>
      <c r="GZ7" s="39"/>
      <c r="HA7" s="41"/>
      <c r="HB7" s="41"/>
      <c r="HC7" s="41"/>
      <c r="HD7" s="41"/>
      <c r="HE7" s="41"/>
      <c r="HF7" s="44"/>
      <c r="HG7" s="39"/>
      <c r="HH7" s="41"/>
      <c r="HI7" s="41"/>
      <c r="HJ7" s="41"/>
      <c r="HK7" s="41"/>
      <c r="HL7" s="41"/>
      <c r="HM7" s="44"/>
      <c r="HN7" s="39"/>
      <c r="HO7" s="41"/>
      <c r="HP7" s="41"/>
      <c r="HQ7" s="41"/>
      <c r="HR7" s="41"/>
      <c r="HS7" s="41"/>
      <c r="HT7" s="44"/>
      <c r="HU7" s="39"/>
      <c r="HV7" s="41"/>
      <c r="HW7" s="41"/>
      <c r="HX7" s="41"/>
      <c r="HY7" s="41"/>
      <c r="HZ7" s="41"/>
      <c r="IA7" s="44"/>
    </row>
    <row r="8" spans="1:235" x14ac:dyDescent="0.25">
      <c r="A8" s="27">
        <v>5</v>
      </c>
      <c r="B8" s="150" t="s">
        <v>17</v>
      </c>
      <c r="C8" s="151"/>
      <c r="D8" s="151"/>
      <c r="E8" s="151"/>
      <c r="F8" s="152"/>
      <c r="G8" s="39"/>
      <c r="H8" s="41"/>
      <c r="I8" s="41"/>
      <c r="J8" s="88"/>
      <c r="K8" s="88"/>
      <c r="L8" s="88"/>
      <c r="M8" s="49"/>
      <c r="N8" s="65"/>
      <c r="O8" s="39"/>
      <c r="P8" s="41"/>
      <c r="Q8" s="41"/>
      <c r="R8" s="41"/>
      <c r="S8" s="41"/>
      <c r="T8" s="41"/>
      <c r="U8" s="44"/>
      <c r="V8" s="39"/>
      <c r="W8" s="40"/>
      <c r="X8" s="41"/>
      <c r="Y8" s="41"/>
      <c r="Z8" s="41"/>
      <c r="AA8" s="41"/>
      <c r="AB8" s="41"/>
      <c r="AC8" s="44"/>
      <c r="AD8" s="39"/>
      <c r="AE8" s="41"/>
      <c r="AF8" s="41"/>
      <c r="AG8" s="41"/>
      <c r="AH8" s="41"/>
      <c r="AI8" s="41"/>
      <c r="AJ8" s="41"/>
      <c r="AK8" s="44"/>
      <c r="AL8" s="39"/>
      <c r="AM8" s="41"/>
      <c r="AN8" s="41"/>
      <c r="AO8" s="41"/>
      <c r="AP8" s="41"/>
      <c r="AQ8" s="41"/>
      <c r="AR8" s="41"/>
      <c r="AS8" s="44"/>
      <c r="AT8" s="39"/>
      <c r="AU8" s="41"/>
      <c r="AV8" s="41"/>
      <c r="AW8" s="41"/>
      <c r="AX8" s="41"/>
      <c r="AY8" s="41"/>
      <c r="AZ8" s="41"/>
      <c r="BA8" s="44"/>
      <c r="BB8" s="39"/>
      <c r="BC8" s="41"/>
      <c r="BD8" s="41"/>
      <c r="BE8" s="41"/>
      <c r="BF8" s="41"/>
      <c r="BG8" s="41"/>
      <c r="BH8" s="44"/>
      <c r="BI8" s="39"/>
      <c r="BJ8" s="41"/>
      <c r="BK8" s="41"/>
      <c r="BL8" s="41"/>
      <c r="BM8" s="41"/>
      <c r="BN8" s="41"/>
      <c r="BO8" s="44"/>
      <c r="BP8" s="39"/>
      <c r="BQ8" s="41"/>
      <c r="BR8" s="41"/>
      <c r="BS8" s="41"/>
      <c r="BT8" s="41"/>
      <c r="BU8" s="41"/>
      <c r="BV8" s="44"/>
      <c r="BW8" s="39"/>
      <c r="BX8" s="41"/>
      <c r="BY8" s="41"/>
      <c r="BZ8" s="41"/>
      <c r="CA8" s="41"/>
      <c r="CB8" s="41"/>
      <c r="CC8" s="44"/>
      <c r="CD8" s="39"/>
      <c r="CE8" s="41"/>
      <c r="CF8" s="41"/>
      <c r="CG8" s="41"/>
      <c r="CH8" s="41"/>
      <c r="CI8" s="41"/>
      <c r="CJ8" s="44"/>
      <c r="CK8" s="39"/>
      <c r="CL8" s="41"/>
      <c r="CM8" s="41"/>
      <c r="CN8" s="41"/>
      <c r="CO8" s="41"/>
      <c r="CP8" s="41"/>
      <c r="CQ8" s="44"/>
      <c r="CR8" s="39"/>
      <c r="CS8" s="41"/>
      <c r="CT8" s="41"/>
      <c r="CU8" s="41"/>
      <c r="CV8" s="41"/>
      <c r="CW8" s="41"/>
      <c r="CX8" s="44"/>
      <c r="CY8" s="39"/>
      <c r="CZ8" s="41"/>
      <c r="DA8" s="41"/>
      <c r="DB8" s="41"/>
      <c r="DC8" s="41"/>
      <c r="DD8" s="41"/>
      <c r="DE8" s="44"/>
      <c r="DF8" s="39"/>
      <c r="DG8" s="41"/>
      <c r="DH8" s="41"/>
      <c r="DI8" s="41"/>
      <c r="DJ8" s="41"/>
      <c r="DK8" s="41"/>
      <c r="DL8" s="44"/>
      <c r="DM8" s="39"/>
      <c r="DN8" s="41"/>
      <c r="DO8" s="41"/>
      <c r="DP8" s="41"/>
      <c r="DQ8" s="41"/>
      <c r="DR8" s="41"/>
      <c r="DS8" s="44"/>
      <c r="DT8" s="39"/>
      <c r="DU8" s="41"/>
      <c r="DV8" s="41"/>
      <c r="DW8" s="41"/>
      <c r="DX8" s="41"/>
      <c r="DY8" s="41"/>
      <c r="DZ8" s="44"/>
      <c r="EA8" s="39"/>
      <c r="EB8" s="41"/>
      <c r="EC8" s="41"/>
      <c r="ED8" s="41"/>
      <c r="EE8" s="41"/>
      <c r="EF8" s="41"/>
      <c r="EG8" s="44"/>
      <c r="EH8" s="39"/>
      <c r="EI8" s="41"/>
      <c r="EJ8" s="41"/>
      <c r="EK8" s="41"/>
      <c r="EL8" s="41"/>
      <c r="EM8" s="41"/>
      <c r="EN8" s="44"/>
      <c r="EO8" s="39"/>
      <c r="EP8" s="41"/>
      <c r="EQ8" s="41"/>
      <c r="ER8" s="41"/>
      <c r="ES8" s="41"/>
      <c r="ET8" s="41"/>
      <c r="EU8" s="44"/>
      <c r="EV8" s="39"/>
      <c r="EW8" s="41"/>
      <c r="EX8" s="41"/>
      <c r="EY8" s="41"/>
      <c r="EZ8" s="41"/>
      <c r="FA8" s="41"/>
      <c r="FB8" s="44"/>
      <c r="FC8" s="39"/>
      <c r="FD8" s="41"/>
      <c r="FE8" s="41"/>
      <c r="FF8" s="41"/>
      <c r="FG8" s="41"/>
      <c r="FH8" s="41"/>
      <c r="FI8" s="44"/>
      <c r="FJ8" s="39"/>
      <c r="FK8" s="41"/>
      <c r="FL8" s="41"/>
      <c r="FM8" s="41"/>
      <c r="FN8" s="41"/>
      <c r="FO8" s="41"/>
      <c r="FP8" s="44"/>
      <c r="FQ8" s="39"/>
      <c r="FR8" s="41"/>
      <c r="FS8" s="41"/>
      <c r="FT8" s="41"/>
      <c r="FU8" s="41"/>
      <c r="FV8" s="41"/>
      <c r="FW8" s="44"/>
      <c r="FX8" s="39"/>
      <c r="FY8" s="41"/>
      <c r="FZ8" s="41"/>
      <c r="GA8" s="41"/>
      <c r="GB8" s="41"/>
      <c r="GC8" s="41"/>
      <c r="GD8" s="44"/>
      <c r="GE8" s="39"/>
      <c r="GF8" s="41"/>
      <c r="GG8" s="41"/>
      <c r="GH8" s="41"/>
      <c r="GI8" s="41"/>
      <c r="GJ8" s="41"/>
      <c r="GK8" s="44"/>
      <c r="GL8" s="39"/>
      <c r="GM8" s="41"/>
      <c r="GN8" s="41"/>
      <c r="GO8" s="41"/>
      <c r="GP8" s="41"/>
      <c r="GQ8" s="41"/>
      <c r="GR8" s="44"/>
      <c r="GS8" s="39"/>
      <c r="GT8" s="41"/>
      <c r="GU8" s="41"/>
      <c r="GV8" s="41"/>
      <c r="GW8" s="41"/>
      <c r="GX8" s="41"/>
      <c r="GY8" s="44"/>
      <c r="GZ8" s="39"/>
      <c r="HA8" s="41"/>
      <c r="HB8" s="41"/>
      <c r="HC8" s="41"/>
      <c r="HD8" s="41"/>
      <c r="HE8" s="41"/>
      <c r="HF8" s="44"/>
      <c r="HG8" s="39"/>
      <c r="HH8" s="41"/>
      <c r="HI8" s="41"/>
      <c r="HJ8" s="41"/>
      <c r="HK8" s="41"/>
      <c r="HL8" s="41"/>
      <c r="HM8" s="44"/>
      <c r="HN8" s="39"/>
      <c r="HO8" s="41"/>
      <c r="HP8" s="41"/>
      <c r="HQ8" s="41"/>
      <c r="HR8" s="41"/>
      <c r="HS8" s="41"/>
      <c r="HT8" s="44"/>
      <c r="HU8" s="39"/>
      <c r="HV8" s="41"/>
      <c r="HW8" s="41"/>
      <c r="HX8" s="41"/>
      <c r="HY8" s="41"/>
      <c r="HZ8" s="41"/>
      <c r="IA8" s="44"/>
    </row>
    <row r="9" spans="1:235" x14ac:dyDescent="0.25">
      <c r="A9" s="27">
        <v>6</v>
      </c>
      <c r="B9" s="150" t="s">
        <v>18</v>
      </c>
      <c r="C9" s="151"/>
      <c r="D9" s="151"/>
      <c r="E9" s="151"/>
      <c r="F9" s="152"/>
      <c r="G9" s="39"/>
      <c r="H9" s="41"/>
      <c r="I9" s="41"/>
      <c r="J9" s="41"/>
      <c r="K9" s="41"/>
      <c r="L9" s="41"/>
      <c r="M9" s="44"/>
      <c r="N9" s="65"/>
      <c r="O9" s="39"/>
      <c r="P9" s="41"/>
      <c r="Q9" s="41"/>
      <c r="R9" s="41"/>
      <c r="S9" s="41"/>
      <c r="T9" s="41"/>
      <c r="U9" s="44"/>
      <c r="V9" s="39"/>
      <c r="W9" s="40"/>
      <c r="X9" s="41"/>
      <c r="Y9" s="41"/>
      <c r="Z9" s="41"/>
      <c r="AA9" s="41"/>
      <c r="AB9" s="41"/>
      <c r="AC9" s="44"/>
      <c r="AD9" s="39"/>
      <c r="AE9" s="41"/>
      <c r="AF9" s="41"/>
      <c r="AG9" s="41"/>
      <c r="AH9" s="41"/>
      <c r="AI9" s="41"/>
      <c r="AJ9" s="41"/>
      <c r="AK9" s="44"/>
      <c r="AL9" s="39"/>
      <c r="AM9" s="41"/>
      <c r="AN9" s="41"/>
      <c r="AO9" s="41"/>
      <c r="AP9" s="41"/>
      <c r="AQ9" s="41"/>
      <c r="AR9" s="41"/>
      <c r="AS9" s="44"/>
      <c r="AT9" s="39"/>
      <c r="AU9" s="41"/>
      <c r="AV9" s="41"/>
      <c r="AW9" s="41"/>
      <c r="AX9" s="41"/>
      <c r="AY9" s="41"/>
      <c r="AZ9" s="41"/>
      <c r="BA9" s="44"/>
      <c r="BB9" s="39"/>
      <c r="BC9" s="41"/>
      <c r="BD9" s="41"/>
      <c r="BE9" s="41"/>
      <c r="BF9" s="41"/>
      <c r="BG9" s="41"/>
      <c r="BH9" s="44"/>
      <c r="BI9" s="39"/>
      <c r="BJ9" s="41"/>
      <c r="BK9" s="41"/>
      <c r="BL9" s="41"/>
      <c r="BM9" s="41"/>
      <c r="BN9" s="41"/>
      <c r="BO9" s="44"/>
      <c r="BP9" s="39"/>
      <c r="BQ9" s="41"/>
      <c r="BR9" s="41"/>
      <c r="BS9" s="41"/>
      <c r="BT9" s="41"/>
      <c r="BU9" s="41"/>
      <c r="BV9" s="44"/>
      <c r="BW9" s="39"/>
      <c r="BX9" s="41"/>
      <c r="BY9" s="41"/>
      <c r="BZ9" s="41"/>
      <c r="CA9" s="41"/>
      <c r="CB9" s="41"/>
      <c r="CC9" s="44"/>
      <c r="CD9" s="39"/>
      <c r="CE9" s="41"/>
      <c r="CF9" s="41"/>
      <c r="CG9" s="41"/>
      <c r="CH9" s="41"/>
      <c r="CI9" s="41"/>
      <c r="CJ9" s="44"/>
      <c r="CK9" s="39"/>
      <c r="CL9" s="41"/>
      <c r="CM9" s="41"/>
      <c r="CN9" s="41"/>
      <c r="CO9" s="41"/>
      <c r="CP9" s="41"/>
      <c r="CQ9" s="44"/>
      <c r="CR9" s="39"/>
      <c r="CS9" s="41"/>
      <c r="CT9" s="41"/>
      <c r="CU9" s="41"/>
      <c r="CV9" s="41"/>
      <c r="CW9" s="41"/>
      <c r="CX9" s="44"/>
      <c r="CY9" s="39"/>
      <c r="CZ9" s="41"/>
      <c r="DA9" s="41"/>
      <c r="DB9" s="41"/>
      <c r="DC9" s="41"/>
      <c r="DD9" s="41"/>
      <c r="DE9" s="44"/>
      <c r="DF9" s="39"/>
      <c r="DG9" s="41"/>
      <c r="DH9" s="41"/>
      <c r="DI9" s="41"/>
      <c r="DJ9" s="41"/>
      <c r="DK9" s="41"/>
      <c r="DL9" s="44"/>
      <c r="DM9" s="39"/>
      <c r="DN9" s="41"/>
      <c r="DO9" s="41"/>
      <c r="DP9" s="41"/>
      <c r="DQ9" s="41"/>
      <c r="DR9" s="41"/>
      <c r="DS9" s="44"/>
      <c r="DT9" s="39"/>
      <c r="DU9" s="41"/>
      <c r="DV9" s="41"/>
      <c r="DW9" s="41"/>
      <c r="DX9" s="41"/>
      <c r="DY9" s="41"/>
      <c r="DZ9" s="44"/>
      <c r="EA9" s="39"/>
      <c r="EB9" s="41"/>
      <c r="EC9" s="41"/>
      <c r="ED9" s="41"/>
      <c r="EE9" s="41"/>
      <c r="EF9" s="41"/>
      <c r="EG9" s="44"/>
      <c r="EH9" s="39"/>
      <c r="EI9" s="41"/>
      <c r="EJ9" s="41"/>
      <c r="EK9" s="41"/>
      <c r="EL9" s="41"/>
      <c r="EM9" s="41"/>
      <c r="EN9" s="44"/>
      <c r="EO9" s="39"/>
      <c r="EP9" s="41"/>
      <c r="EQ9" s="41"/>
      <c r="ER9" s="41"/>
      <c r="ES9" s="41"/>
      <c r="ET9" s="41"/>
      <c r="EU9" s="44"/>
      <c r="EV9" s="39"/>
      <c r="EW9" s="41"/>
      <c r="EX9" s="41"/>
      <c r="EY9" s="41"/>
      <c r="EZ9" s="41"/>
      <c r="FA9" s="41"/>
      <c r="FB9" s="44"/>
      <c r="FC9" s="39"/>
      <c r="FD9" s="41"/>
      <c r="FE9" s="41"/>
      <c r="FF9" s="41"/>
      <c r="FG9" s="41"/>
      <c r="FH9" s="41"/>
      <c r="FI9" s="44"/>
      <c r="FJ9" s="39"/>
      <c r="FK9" s="41"/>
      <c r="FL9" s="41"/>
      <c r="FM9" s="41"/>
      <c r="FN9" s="41"/>
      <c r="FO9" s="41"/>
      <c r="FP9" s="44"/>
      <c r="FQ9" s="39"/>
      <c r="FR9" s="41"/>
      <c r="FS9" s="41"/>
      <c r="FT9" s="41"/>
      <c r="FU9" s="41"/>
      <c r="FV9" s="41"/>
      <c r="FW9" s="44"/>
      <c r="FX9" s="39"/>
      <c r="FY9" s="41"/>
      <c r="FZ9" s="41"/>
      <c r="GA9" s="41"/>
      <c r="GB9" s="41"/>
      <c r="GC9" s="41"/>
      <c r="GD9" s="44"/>
      <c r="GE9" s="39"/>
      <c r="GF9" s="41"/>
      <c r="GG9" s="41"/>
      <c r="GH9" s="41"/>
      <c r="GI9" s="41"/>
      <c r="GJ9" s="41"/>
      <c r="GK9" s="44"/>
      <c r="GL9" s="39"/>
      <c r="GM9" s="41"/>
      <c r="GN9" s="41"/>
      <c r="GO9" s="41"/>
      <c r="GP9" s="41"/>
      <c r="GQ9" s="41"/>
      <c r="GR9" s="44"/>
      <c r="GS9" s="39"/>
      <c r="GT9" s="41"/>
      <c r="GU9" s="41"/>
      <c r="GV9" s="41"/>
      <c r="GW9" s="41"/>
      <c r="GX9" s="41"/>
      <c r="GY9" s="44"/>
      <c r="GZ9" s="39"/>
      <c r="HA9" s="41"/>
      <c r="HB9" s="41"/>
      <c r="HC9" s="41"/>
      <c r="HD9" s="41"/>
      <c r="HE9" s="41"/>
      <c r="HF9" s="44"/>
      <c r="HG9" s="39"/>
      <c r="HH9" s="41"/>
      <c r="HI9" s="41"/>
      <c r="HJ9" s="41"/>
      <c r="HK9" s="41"/>
      <c r="HL9" s="41"/>
      <c r="HM9" s="44"/>
      <c r="HN9" s="39"/>
      <c r="HO9" s="41"/>
      <c r="HP9" s="41"/>
      <c r="HQ9" s="41"/>
      <c r="HR9" s="41"/>
      <c r="HS9" s="41"/>
      <c r="HT9" s="44"/>
      <c r="HU9" s="39"/>
      <c r="HV9" s="41"/>
      <c r="HW9" s="41"/>
      <c r="HX9" s="41"/>
      <c r="HY9" s="41"/>
      <c r="HZ9" s="41"/>
      <c r="IA9" s="44"/>
    </row>
    <row r="10" spans="1:235" x14ac:dyDescent="0.25">
      <c r="A10" s="27">
        <v>7</v>
      </c>
      <c r="B10" s="150" t="s">
        <v>19</v>
      </c>
      <c r="C10" s="151"/>
      <c r="D10" s="151"/>
      <c r="E10" s="151"/>
      <c r="F10" s="152"/>
      <c r="G10" s="39"/>
      <c r="H10" s="41"/>
      <c r="I10" s="41"/>
      <c r="J10" s="88"/>
      <c r="K10" s="88"/>
      <c r="L10" s="88"/>
      <c r="M10" s="49"/>
      <c r="N10" s="65"/>
      <c r="O10" s="39"/>
      <c r="P10" s="41"/>
      <c r="Q10" s="41"/>
      <c r="R10" s="41"/>
      <c r="S10" s="41"/>
      <c r="T10" s="41"/>
      <c r="U10" s="44"/>
      <c r="V10" s="39"/>
      <c r="W10" s="40"/>
      <c r="X10" s="41"/>
      <c r="Y10" s="41"/>
      <c r="Z10" s="41"/>
      <c r="AA10" s="41"/>
      <c r="AB10" s="41"/>
      <c r="AC10" s="44"/>
      <c r="AD10" s="39"/>
      <c r="AE10" s="41"/>
      <c r="AF10" s="41"/>
      <c r="AG10" s="41"/>
      <c r="AH10" s="41"/>
      <c r="AI10" s="41"/>
      <c r="AJ10" s="41"/>
      <c r="AK10" s="44"/>
      <c r="AL10" s="39"/>
      <c r="AM10" s="41"/>
      <c r="AN10" s="41"/>
      <c r="AO10" s="41"/>
      <c r="AP10" s="41"/>
      <c r="AQ10" s="41"/>
      <c r="AR10" s="41"/>
      <c r="AS10" s="44"/>
      <c r="AT10" s="39"/>
      <c r="AU10" s="41"/>
      <c r="AV10" s="41"/>
      <c r="AW10" s="41"/>
      <c r="AX10" s="41"/>
      <c r="AY10" s="41"/>
      <c r="AZ10" s="41"/>
      <c r="BA10" s="44"/>
      <c r="BB10" s="39"/>
      <c r="BC10" s="41"/>
      <c r="BD10" s="41"/>
      <c r="BE10" s="41"/>
      <c r="BF10" s="41"/>
      <c r="BG10" s="41"/>
      <c r="BH10" s="44"/>
      <c r="BI10" s="39"/>
      <c r="BJ10" s="41"/>
      <c r="BK10" s="41"/>
      <c r="BL10" s="41"/>
      <c r="BM10" s="41"/>
      <c r="BN10" s="41"/>
      <c r="BO10" s="44"/>
      <c r="BP10" s="39"/>
      <c r="BQ10" s="41"/>
      <c r="BR10" s="41"/>
      <c r="BS10" s="41"/>
      <c r="BT10" s="41"/>
      <c r="BU10" s="41"/>
      <c r="BV10" s="44"/>
      <c r="BW10" s="39"/>
      <c r="BX10" s="41"/>
      <c r="BY10" s="41"/>
      <c r="BZ10" s="41"/>
      <c r="CA10" s="41"/>
      <c r="CB10" s="41"/>
      <c r="CC10" s="44"/>
      <c r="CD10" s="39"/>
      <c r="CE10" s="41"/>
      <c r="CF10" s="41"/>
      <c r="CG10" s="41"/>
      <c r="CH10" s="41"/>
      <c r="CI10" s="41"/>
      <c r="CJ10" s="44"/>
      <c r="CK10" s="39"/>
      <c r="CL10" s="41"/>
      <c r="CM10" s="41"/>
      <c r="CN10" s="41"/>
      <c r="CO10" s="41"/>
      <c r="CP10" s="41"/>
      <c r="CQ10" s="44"/>
      <c r="CR10" s="39"/>
      <c r="CS10" s="41"/>
      <c r="CT10" s="41"/>
      <c r="CU10" s="41"/>
      <c r="CV10" s="41"/>
      <c r="CW10" s="41"/>
      <c r="CX10" s="44"/>
      <c r="CY10" s="39"/>
      <c r="CZ10" s="41"/>
      <c r="DA10" s="41"/>
      <c r="DB10" s="41"/>
      <c r="DC10" s="41"/>
      <c r="DD10" s="41"/>
      <c r="DE10" s="44"/>
      <c r="DF10" s="39"/>
      <c r="DG10" s="41"/>
      <c r="DH10" s="41"/>
      <c r="DI10" s="41"/>
      <c r="DJ10" s="41"/>
      <c r="DK10" s="41"/>
      <c r="DL10" s="44"/>
      <c r="DM10" s="39"/>
      <c r="DN10" s="41"/>
      <c r="DO10" s="41"/>
      <c r="DP10" s="41"/>
      <c r="DQ10" s="41"/>
      <c r="DR10" s="41"/>
      <c r="DS10" s="44"/>
      <c r="DT10" s="39"/>
      <c r="DU10" s="41"/>
      <c r="DV10" s="41"/>
      <c r="DW10" s="41"/>
      <c r="DX10" s="41"/>
      <c r="DY10" s="41"/>
      <c r="DZ10" s="44"/>
      <c r="EA10" s="39"/>
      <c r="EB10" s="41"/>
      <c r="EC10" s="41"/>
      <c r="ED10" s="41"/>
      <c r="EE10" s="41"/>
      <c r="EF10" s="41"/>
      <c r="EG10" s="44"/>
      <c r="EH10" s="39"/>
      <c r="EI10" s="41"/>
      <c r="EJ10" s="41"/>
      <c r="EK10" s="41"/>
      <c r="EL10" s="41"/>
      <c r="EM10" s="41"/>
      <c r="EN10" s="44"/>
      <c r="EO10" s="39"/>
      <c r="EP10" s="41"/>
      <c r="EQ10" s="41"/>
      <c r="ER10" s="41"/>
      <c r="ES10" s="41"/>
      <c r="ET10" s="41"/>
      <c r="EU10" s="44"/>
      <c r="EV10" s="39"/>
      <c r="EW10" s="41"/>
      <c r="EX10" s="41"/>
      <c r="EY10" s="41"/>
      <c r="EZ10" s="41"/>
      <c r="FA10" s="41"/>
      <c r="FB10" s="44"/>
      <c r="FC10" s="39"/>
      <c r="FD10" s="41"/>
      <c r="FE10" s="41"/>
      <c r="FF10" s="41"/>
      <c r="FG10" s="41"/>
      <c r="FH10" s="41"/>
      <c r="FI10" s="44"/>
      <c r="FJ10" s="39"/>
      <c r="FK10" s="41"/>
      <c r="FL10" s="41"/>
      <c r="FM10" s="41"/>
      <c r="FN10" s="41"/>
      <c r="FO10" s="41"/>
      <c r="FP10" s="44"/>
      <c r="FQ10" s="39"/>
      <c r="FR10" s="41"/>
      <c r="FS10" s="41"/>
      <c r="FT10" s="41"/>
      <c r="FU10" s="41"/>
      <c r="FV10" s="41"/>
      <c r="FW10" s="44"/>
      <c r="FX10" s="39"/>
      <c r="FY10" s="41"/>
      <c r="FZ10" s="41"/>
      <c r="GA10" s="41"/>
      <c r="GB10" s="41"/>
      <c r="GC10" s="41"/>
      <c r="GD10" s="44"/>
      <c r="GE10" s="39"/>
      <c r="GF10" s="41"/>
      <c r="GG10" s="41"/>
      <c r="GH10" s="41"/>
      <c r="GI10" s="41"/>
      <c r="GJ10" s="41"/>
      <c r="GK10" s="44"/>
      <c r="GL10" s="39"/>
      <c r="GM10" s="41"/>
      <c r="GN10" s="41"/>
      <c r="GO10" s="41"/>
      <c r="GP10" s="41"/>
      <c r="GQ10" s="41"/>
      <c r="GR10" s="44"/>
      <c r="GS10" s="39"/>
      <c r="GT10" s="41"/>
      <c r="GU10" s="41"/>
      <c r="GV10" s="41"/>
      <c r="GW10" s="41"/>
      <c r="GX10" s="41"/>
      <c r="GY10" s="44"/>
      <c r="GZ10" s="39"/>
      <c r="HA10" s="41"/>
      <c r="HB10" s="41"/>
      <c r="HC10" s="41"/>
      <c r="HD10" s="41"/>
      <c r="HE10" s="41"/>
      <c r="HF10" s="44"/>
      <c r="HG10" s="39"/>
      <c r="HH10" s="41"/>
      <c r="HI10" s="41"/>
      <c r="HJ10" s="41"/>
      <c r="HK10" s="41"/>
      <c r="HL10" s="41"/>
      <c r="HM10" s="44"/>
      <c r="HN10" s="39"/>
      <c r="HO10" s="41"/>
      <c r="HP10" s="41"/>
      <c r="HQ10" s="41"/>
      <c r="HR10" s="41"/>
      <c r="HS10" s="41"/>
      <c r="HT10" s="44"/>
      <c r="HU10" s="39"/>
      <c r="HV10" s="41"/>
      <c r="HW10" s="41"/>
      <c r="HX10" s="41"/>
      <c r="HY10" s="41"/>
      <c r="HZ10" s="41"/>
      <c r="IA10" s="44"/>
    </row>
    <row r="11" spans="1:235" x14ac:dyDescent="0.25">
      <c r="A11" s="27">
        <v>8</v>
      </c>
      <c r="B11" s="150" t="s">
        <v>20</v>
      </c>
      <c r="C11" s="151"/>
      <c r="D11" s="151"/>
      <c r="E11" s="151"/>
      <c r="F11" s="152"/>
      <c r="G11" s="39"/>
      <c r="H11" s="41"/>
      <c r="I11" s="41"/>
      <c r="J11" s="41"/>
      <c r="K11" s="41"/>
      <c r="L11" s="41"/>
      <c r="M11" s="44"/>
      <c r="N11" s="65"/>
      <c r="O11" s="39"/>
      <c r="P11" s="41"/>
      <c r="Q11" s="41"/>
      <c r="R11" s="41"/>
      <c r="S11" s="41"/>
      <c r="T11" s="41"/>
      <c r="U11" s="44"/>
      <c r="V11" s="39"/>
      <c r="W11" s="40"/>
      <c r="X11" s="41"/>
      <c r="Y11" s="41"/>
      <c r="Z11" s="41"/>
      <c r="AA11" s="41"/>
      <c r="AB11" s="41"/>
      <c r="AC11" s="44"/>
      <c r="AD11" s="39"/>
      <c r="AE11" s="41"/>
      <c r="AF11" s="41"/>
      <c r="AG11" s="41"/>
      <c r="AH11" s="41"/>
      <c r="AI11" s="41"/>
      <c r="AJ11" s="41"/>
      <c r="AK11" s="44"/>
      <c r="AL11" s="39"/>
      <c r="AM11" s="41"/>
      <c r="AN11" s="41"/>
      <c r="AO11" s="41"/>
      <c r="AP11" s="41"/>
      <c r="AQ11" s="41"/>
      <c r="AR11" s="41"/>
      <c r="AS11" s="44"/>
      <c r="AT11" s="39"/>
      <c r="AU11" s="41"/>
      <c r="AV11" s="41"/>
      <c r="AW11" s="41"/>
      <c r="AX11" s="41"/>
      <c r="AY11" s="41"/>
      <c r="AZ11" s="41"/>
      <c r="BA11" s="44"/>
      <c r="BB11" s="39"/>
      <c r="BC11" s="41"/>
      <c r="BD11" s="41"/>
      <c r="BE11" s="41"/>
      <c r="BF11" s="41"/>
      <c r="BG11" s="41"/>
      <c r="BH11" s="44"/>
      <c r="BI11" s="39"/>
      <c r="BJ11" s="41"/>
      <c r="BK11" s="41"/>
      <c r="BL11" s="41"/>
      <c r="BM11" s="41"/>
      <c r="BN11" s="41"/>
      <c r="BO11" s="44"/>
      <c r="BP11" s="39"/>
      <c r="BQ11" s="41"/>
      <c r="BR11" s="41"/>
      <c r="BS11" s="41"/>
      <c r="BT11" s="41"/>
      <c r="BU11" s="41"/>
      <c r="BV11" s="44"/>
      <c r="BW11" s="39"/>
      <c r="BX11" s="41"/>
      <c r="BY11" s="41"/>
      <c r="BZ11" s="41"/>
      <c r="CA11" s="41"/>
      <c r="CB11" s="41"/>
      <c r="CC11" s="44"/>
      <c r="CD11" s="39"/>
      <c r="CE11" s="41"/>
      <c r="CF11" s="41"/>
      <c r="CG11" s="41"/>
      <c r="CH11" s="41"/>
      <c r="CI11" s="41"/>
      <c r="CJ11" s="44"/>
      <c r="CK11" s="39"/>
      <c r="CL11" s="41"/>
      <c r="CM11" s="41"/>
      <c r="CN11" s="41"/>
      <c r="CO11" s="41"/>
      <c r="CP11" s="41"/>
      <c r="CQ11" s="44"/>
      <c r="CR11" s="39"/>
      <c r="CS11" s="41"/>
      <c r="CT11" s="41"/>
      <c r="CU11" s="41"/>
      <c r="CV11" s="41"/>
      <c r="CW11" s="41"/>
      <c r="CX11" s="44"/>
      <c r="CY11" s="39"/>
      <c r="CZ11" s="41"/>
      <c r="DA11" s="41"/>
      <c r="DB11" s="41"/>
      <c r="DC11" s="41"/>
      <c r="DD11" s="41"/>
      <c r="DE11" s="44"/>
      <c r="DF11" s="39"/>
      <c r="DG11" s="41"/>
      <c r="DH11" s="41"/>
      <c r="DI11" s="41"/>
      <c r="DJ11" s="41"/>
      <c r="DK11" s="41"/>
      <c r="DL11" s="44"/>
      <c r="DM11" s="39"/>
      <c r="DN11" s="41"/>
      <c r="DO11" s="41"/>
      <c r="DP11" s="41"/>
      <c r="DQ11" s="41"/>
      <c r="DR11" s="41"/>
      <c r="DS11" s="44"/>
      <c r="DT11" s="39"/>
      <c r="DU11" s="41"/>
      <c r="DV11" s="41"/>
      <c r="DW11" s="41"/>
      <c r="DX11" s="41"/>
      <c r="DY11" s="41"/>
      <c r="DZ11" s="44"/>
      <c r="EA11" s="39"/>
      <c r="EB11" s="41"/>
      <c r="EC11" s="41"/>
      <c r="ED11" s="41"/>
      <c r="EE11" s="41"/>
      <c r="EF11" s="41"/>
      <c r="EG11" s="44"/>
      <c r="EH11" s="39"/>
      <c r="EI11" s="41"/>
      <c r="EJ11" s="41"/>
      <c r="EK11" s="41"/>
      <c r="EL11" s="41"/>
      <c r="EM11" s="41"/>
      <c r="EN11" s="44"/>
      <c r="EO11" s="39"/>
      <c r="EP11" s="41"/>
      <c r="EQ11" s="41"/>
      <c r="ER11" s="41"/>
      <c r="ES11" s="41"/>
      <c r="ET11" s="41"/>
      <c r="EU11" s="44"/>
      <c r="EV11" s="39"/>
      <c r="EW11" s="41"/>
      <c r="EX11" s="41"/>
      <c r="EY11" s="41"/>
      <c r="EZ11" s="41"/>
      <c r="FA11" s="41"/>
      <c r="FB11" s="44"/>
      <c r="FC11" s="39"/>
      <c r="FD11" s="41"/>
      <c r="FE11" s="41"/>
      <c r="FF11" s="41"/>
      <c r="FG11" s="41"/>
      <c r="FH11" s="41"/>
      <c r="FI11" s="44"/>
      <c r="FJ11" s="39"/>
      <c r="FK11" s="41"/>
      <c r="FL11" s="41"/>
      <c r="FM11" s="41"/>
      <c r="FN11" s="41"/>
      <c r="FO11" s="41"/>
      <c r="FP11" s="44"/>
      <c r="FQ11" s="39"/>
      <c r="FR11" s="41"/>
      <c r="FS11" s="41"/>
      <c r="FT11" s="41"/>
      <c r="FU11" s="41"/>
      <c r="FV11" s="41"/>
      <c r="FW11" s="44"/>
      <c r="FX11" s="39"/>
      <c r="FY11" s="41"/>
      <c r="FZ11" s="41"/>
      <c r="GA11" s="41"/>
      <c r="GB11" s="41"/>
      <c r="GC11" s="41"/>
      <c r="GD11" s="44"/>
      <c r="GE11" s="39"/>
      <c r="GF11" s="41"/>
      <c r="GG11" s="41"/>
      <c r="GH11" s="41"/>
      <c r="GI11" s="41"/>
      <c r="GJ11" s="41"/>
      <c r="GK11" s="44"/>
      <c r="GL11" s="39"/>
      <c r="GM11" s="41"/>
      <c r="GN11" s="41"/>
      <c r="GO11" s="41"/>
      <c r="GP11" s="41"/>
      <c r="GQ11" s="41"/>
      <c r="GR11" s="44"/>
      <c r="GS11" s="39"/>
      <c r="GT11" s="41"/>
      <c r="GU11" s="41"/>
      <c r="GV11" s="41"/>
      <c r="GW11" s="41"/>
      <c r="GX11" s="41"/>
      <c r="GY11" s="44"/>
      <c r="GZ11" s="39"/>
      <c r="HA11" s="41"/>
      <c r="HB11" s="41"/>
      <c r="HC11" s="41"/>
      <c r="HD11" s="41"/>
      <c r="HE11" s="41"/>
      <c r="HF11" s="44"/>
      <c r="HG11" s="39"/>
      <c r="HH11" s="41"/>
      <c r="HI11" s="41"/>
      <c r="HJ11" s="41"/>
      <c r="HK11" s="41"/>
      <c r="HL11" s="41"/>
      <c r="HM11" s="44"/>
      <c r="HN11" s="39"/>
      <c r="HO11" s="41"/>
      <c r="HP11" s="41"/>
      <c r="HQ11" s="41"/>
      <c r="HR11" s="41"/>
      <c r="HS11" s="41"/>
      <c r="HT11" s="44"/>
      <c r="HU11" s="39"/>
      <c r="HV11" s="41"/>
      <c r="HW11" s="41"/>
      <c r="HX11" s="41"/>
      <c r="HY11" s="41"/>
      <c r="HZ11" s="41"/>
      <c r="IA11" s="44"/>
    </row>
    <row r="12" spans="1:235" x14ac:dyDescent="0.25">
      <c r="A12" s="27">
        <v>9</v>
      </c>
      <c r="B12" s="150" t="s">
        <v>21</v>
      </c>
      <c r="C12" s="151"/>
      <c r="D12" s="151"/>
      <c r="E12" s="151"/>
      <c r="F12" s="152"/>
      <c r="G12" s="39"/>
      <c r="H12" s="41"/>
      <c r="I12" s="41"/>
      <c r="J12" s="88"/>
      <c r="K12" s="88"/>
      <c r="L12" s="88"/>
      <c r="M12" s="49"/>
      <c r="N12" s="65"/>
      <c r="O12" s="39"/>
      <c r="P12" s="41"/>
      <c r="Q12" s="41"/>
      <c r="R12" s="41"/>
      <c r="S12" s="41"/>
      <c r="T12" s="41"/>
      <c r="U12" s="44"/>
      <c r="V12" s="39"/>
      <c r="W12" s="40"/>
      <c r="X12" s="41"/>
      <c r="Y12" s="41"/>
      <c r="Z12" s="41"/>
      <c r="AA12" s="41"/>
      <c r="AB12" s="41"/>
      <c r="AC12" s="44"/>
      <c r="AD12" s="39"/>
      <c r="AE12" s="41"/>
      <c r="AF12" s="41"/>
      <c r="AG12" s="41"/>
      <c r="AH12" s="41"/>
      <c r="AI12" s="41"/>
      <c r="AJ12" s="41"/>
      <c r="AK12" s="44"/>
      <c r="AL12" s="39"/>
      <c r="AM12" s="41"/>
      <c r="AN12" s="41"/>
      <c r="AO12" s="41"/>
      <c r="AP12" s="41"/>
      <c r="AQ12" s="41"/>
      <c r="AR12" s="41"/>
      <c r="AS12" s="44"/>
      <c r="AT12" s="39"/>
      <c r="AU12" s="41"/>
      <c r="AV12" s="41"/>
      <c r="AW12" s="41"/>
      <c r="AX12" s="41"/>
      <c r="AY12" s="41"/>
      <c r="AZ12" s="41"/>
      <c r="BA12" s="44"/>
      <c r="BB12" s="39"/>
      <c r="BC12" s="41"/>
      <c r="BD12" s="41"/>
      <c r="BE12" s="41"/>
      <c r="BF12" s="41"/>
      <c r="BG12" s="41"/>
      <c r="BH12" s="44"/>
      <c r="BI12" s="39"/>
      <c r="BJ12" s="41"/>
      <c r="BK12" s="41"/>
      <c r="BL12" s="41"/>
      <c r="BM12" s="41"/>
      <c r="BN12" s="41"/>
      <c r="BO12" s="44"/>
      <c r="BP12" s="39"/>
      <c r="BQ12" s="41"/>
      <c r="BR12" s="41"/>
      <c r="BS12" s="41"/>
      <c r="BT12" s="41"/>
      <c r="BU12" s="41"/>
      <c r="BV12" s="44"/>
      <c r="BW12" s="39"/>
      <c r="BX12" s="41"/>
      <c r="BY12" s="41"/>
      <c r="BZ12" s="41"/>
      <c r="CA12" s="41"/>
      <c r="CB12" s="41"/>
      <c r="CC12" s="44"/>
      <c r="CD12" s="39"/>
      <c r="CE12" s="41"/>
      <c r="CF12" s="41"/>
      <c r="CG12" s="41"/>
      <c r="CH12" s="41"/>
      <c r="CI12" s="41"/>
      <c r="CJ12" s="44"/>
      <c r="CK12" s="39"/>
      <c r="CL12" s="41"/>
      <c r="CM12" s="41"/>
      <c r="CN12" s="41"/>
      <c r="CO12" s="41"/>
      <c r="CP12" s="41"/>
      <c r="CQ12" s="44"/>
      <c r="CR12" s="39"/>
      <c r="CS12" s="41"/>
      <c r="CT12" s="41"/>
      <c r="CU12" s="41"/>
      <c r="CV12" s="41"/>
      <c r="CW12" s="41"/>
      <c r="CX12" s="44"/>
      <c r="CY12" s="39"/>
      <c r="CZ12" s="41"/>
      <c r="DA12" s="41"/>
      <c r="DB12" s="41"/>
      <c r="DC12" s="41"/>
      <c r="DD12" s="41"/>
      <c r="DE12" s="44"/>
      <c r="DF12" s="39"/>
      <c r="DG12" s="41"/>
      <c r="DH12" s="41"/>
      <c r="DI12" s="41"/>
      <c r="DJ12" s="41"/>
      <c r="DK12" s="41"/>
      <c r="DL12" s="44"/>
      <c r="DM12" s="39"/>
      <c r="DN12" s="41"/>
      <c r="DO12" s="41"/>
      <c r="DP12" s="41"/>
      <c r="DQ12" s="41"/>
      <c r="DR12" s="41"/>
      <c r="DS12" s="44"/>
      <c r="DT12" s="39"/>
      <c r="DU12" s="41"/>
      <c r="DV12" s="41"/>
      <c r="DW12" s="41"/>
      <c r="DX12" s="41"/>
      <c r="DY12" s="41"/>
      <c r="DZ12" s="44"/>
      <c r="EA12" s="39"/>
      <c r="EB12" s="41"/>
      <c r="EC12" s="41"/>
      <c r="ED12" s="41"/>
      <c r="EE12" s="41"/>
      <c r="EF12" s="41"/>
      <c r="EG12" s="44"/>
      <c r="EH12" s="39"/>
      <c r="EI12" s="41"/>
      <c r="EJ12" s="41"/>
      <c r="EK12" s="41"/>
      <c r="EL12" s="41"/>
      <c r="EM12" s="41"/>
      <c r="EN12" s="44"/>
      <c r="EO12" s="39"/>
      <c r="EP12" s="41"/>
      <c r="EQ12" s="41"/>
      <c r="ER12" s="41"/>
      <c r="ES12" s="41"/>
      <c r="ET12" s="41"/>
      <c r="EU12" s="44"/>
      <c r="EV12" s="39"/>
      <c r="EW12" s="41"/>
      <c r="EX12" s="41"/>
      <c r="EY12" s="41"/>
      <c r="EZ12" s="41"/>
      <c r="FA12" s="41"/>
      <c r="FB12" s="44"/>
      <c r="FC12" s="39"/>
      <c r="FD12" s="41"/>
      <c r="FE12" s="41"/>
      <c r="FF12" s="41"/>
      <c r="FG12" s="41"/>
      <c r="FH12" s="41"/>
      <c r="FI12" s="44"/>
      <c r="FJ12" s="39"/>
      <c r="FK12" s="41"/>
      <c r="FL12" s="41"/>
      <c r="FM12" s="41"/>
      <c r="FN12" s="41"/>
      <c r="FO12" s="41"/>
      <c r="FP12" s="44"/>
      <c r="FQ12" s="39"/>
      <c r="FR12" s="41"/>
      <c r="FS12" s="41"/>
      <c r="FT12" s="41"/>
      <c r="FU12" s="41"/>
      <c r="FV12" s="41"/>
      <c r="FW12" s="44"/>
      <c r="FX12" s="39"/>
      <c r="FY12" s="41"/>
      <c r="FZ12" s="41"/>
      <c r="GA12" s="41"/>
      <c r="GB12" s="41"/>
      <c r="GC12" s="41"/>
      <c r="GD12" s="44"/>
      <c r="GE12" s="39"/>
      <c r="GF12" s="41"/>
      <c r="GG12" s="41"/>
      <c r="GH12" s="41"/>
      <c r="GI12" s="41"/>
      <c r="GJ12" s="41"/>
      <c r="GK12" s="44"/>
      <c r="GL12" s="39"/>
      <c r="GM12" s="41"/>
      <c r="GN12" s="41"/>
      <c r="GO12" s="41"/>
      <c r="GP12" s="41"/>
      <c r="GQ12" s="41"/>
      <c r="GR12" s="44"/>
      <c r="GS12" s="39"/>
      <c r="GT12" s="41"/>
      <c r="GU12" s="41"/>
      <c r="GV12" s="41"/>
      <c r="GW12" s="41"/>
      <c r="GX12" s="41"/>
      <c r="GY12" s="44"/>
      <c r="GZ12" s="39"/>
      <c r="HA12" s="41"/>
      <c r="HB12" s="41"/>
      <c r="HC12" s="41"/>
      <c r="HD12" s="41"/>
      <c r="HE12" s="41"/>
      <c r="HF12" s="44"/>
      <c r="HG12" s="39"/>
      <c r="HH12" s="41"/>
      <c r="HI12" s="41"/>
      <c r="HJ12" s="41"/>
      <c r="HK12" s="41"/>
      <c r="HL12" s="41"/>
      <c r="HM12" s="44"/>
      <c r="HN12" s="39"/>
      <c r="HO12" s="41"/>
      <c r="HP12" s="41"/>
      <c r="HQ12" s="41"/>
      <c r="HR12" s="41"/>
      <c r="HS12" s="41"/>
      <c r="HT12" s="44"/>
      <c r="HU12" s="39"/>
      <c r="HV12" s="41"/>
      <c r="HW12" s="41"/>
      <c r="HX12" s="41"/>
      <c r="HY12" s="41"/>
      <c r="HZ12" s="41"/>
      <c r="IA12" s="44"/>
    </row>
    <row r="13" spans="1:235" x14ac:dyDescent="0.25">
      <c r="A13" s="27">
        <v>10</v>
      </c>
      <c r="B13" s="150" t="s">
        <v>22</v>
      </c>
      <c r="C13" s="151"/>
      <c r="D13" s="151"/>
      <c r="E13" s="151"/>
      <c r="F13" s="152"/>
      <c r="G13" s="39"/>
      <c r="H13" s="41"/>
      <c r="I13" s="41"/>
      <c r="J13" s="41"/>
      <c r="K13" s="41"/>
      <c r="L13" s="41"/>
      <c r="M13" s="44"/>
      <c r="N13" s="65"/>
      <c r="O13" s="39"/>
      <c r="P13" s="41"/>
      <c r="Q13" s="41"/>
      <c r="R13" s="41"/>
      <c r="S13" s="41"/>
      <c r="T13" s="41"/>
      <c r="U13" s="44"/>
      <c r="V13" s="39"/>
      <c r="W13" s="40"/>
      <c r="X13" s="41"/>
      <c r="Y13" s="41"/>
      <c r="Z13" s="41"/>
      <c r="AA13" s="41"/>
      <c r="AB13" s="41"/>
      <c r="AC13" s="44"/>
      <c r="AD13" s="39"/>
      <c r="AE13" s="41"/>
      <c r="AF13" s="41"/>
      <c r="AG13" s="41"/>
      <c r="AH13" s="41"/>
      <c r="AI13" s="41"/>
      <c r="AJ13" s="41"/>
      <c r="AK13" s="44"/>
      <c r="AL13" s="39"/>
      <c r="AM13" s="41"/>
      <c r="AN13" s="41"/>
      <c r="AO13" s="41"/>
      <c r="AP13" s="41"/>
      <c r="AQ13" s="41"/>
      <c r="AR13" s="41"/>
      <c r="AS13" s="44"/>
      <c r="AT13" s="39"/>
      <c r="AU13" s="41"/>
      <c r="AV13" s="41"/>
      <c r="AW13" s="41"/>
      <c r="AX13" s="41"/>
      <c r="AY13" s="41"/>
      <c r="AZ13" s="41"/>
      <c r="BA13" s="44"/>
      <c r="BB13" s="39"/>
      <c r="BC13" s="41"/>
      <c r="BD13" s="41"/>
      <c r="BE13" s="41"/>
      <c r="BF13" s="41"/>
      <c r="BG13" s="41"/>
      <c r="BH13" s="44"/>
      <c r="BI13" s="39"/>
      <c r="BJ13" s="41"/>
      <c r="BK13" s="41"/>
      <c r="BL13" s="41"/>
      <c r="BM13" s="41"/>
      <c r="BN13" s="41"/>
      <c r="BO13" s="44"/>
      <c r="BP13" s="39"/>
      <c r="BQ13" s="41"/>
      <c r="BR13" s="41"/>
      <c r="BS13" s="41"/>
      <c r="BT13" s="41"/>
      <c r="BU13" s="41"/>
      <c r="BV13" s="44"/>
      <c r="BW13" s="39"/>
      <c r="BX13" s="41"/>
      <c r="BY13" s="41"/>
      <c r="BZ13" s="41"/>
      <c r="CA13" s="41"/>
      <c r="CB13" s="41"/>
      <c r="CC13" s="44"/>
      <c r="CD13" s="39"/>
      <c r="CE13" s="41"/>
      <c r="CF13" s="41"/>
      <c r="CG13" s="41"/>
      <c r="CH13" s="41"/>
      <c r="CI13" s="41"/>
      <c r="CJ13" s="44"/>
      <c r="CK13" s="39"/>
      <c r="CL13" s="41"/>
      <c r="CM13" s="41"/>
      <c r="CN13" s="41"/>
      <c r="CO13" s="41"/>
      <c r="CP13" s="41"/>
      <c r="CQ13" s="44"/>
      <c r="CR13" s="39"/>
      <c r="CS13" s="41"/>
      <c r="CT13" s="41"/>
      <c r="CU13" s="41"/>
      <c r="CV13" s="41"/>
      <c r="CW13" s="41"/>
      <c r="CX13" s="44"/>
      <c r="CY13" s="39"/>
      <c r="CZ13" s="41"/>
      <c r="DA13" s="41"/>
      <c r="DB13" s="41"/>
      <c r="DC13" s="41"/>
      <c r="DD13" s="41"/>
      <c r="DE13" s="44"/>
      <c r="DF13" s="39"/>
      <c r="DG13" s="41"/>
      <c r="DH13" s="41"/>
      <c r="DI13" s="41"/>
      <c r="DJ13" s="41"/>
      <c r="DK13" s="41"/>
      <c r="DL13" s="44"/>
      <c r="DM13" s="39"/>
      <c r="DN13" s="41"/>
      <c r="DO13" s="41"/>
      <c r="DP13" s="41"/>
      <c r="DQ13" s="41"/>
      <c r="DR13" s="41"/>
      <c r="DS13" s="44"/>
      <c r="DT13" s="39"/>
      <c r="DU13" s="41"/>
      <c r="DV13" s="41"/>
      <c r="DW13" s="41"/>
      <c r="DX13" s="41"/>
      <c r="DY13" s="41"/>
      <c r="DZ13" s="44"/>
      <c r="EA13" s="39"/>
      <c r="EB13" s="41"/>
      <c r="EC13" s="41"/>
      <c r="ED13" s="41"/>
      <c r="EE13" s="41"/>
      <c r="EF13" s="41"/>
      <c r="EG13" s="44"/>
      <c r="EH13" s="39"/>
      <c r="EI13" s="41"/>
      <c r="EJ13" s="41"/>
      <c r="EK13" s="41"/>
      <c r="EL13" s="41"/>
      <c r="EM13" s="41"/>
      <c r="EN13" s="44"/>
      <c r="EO13" s="39"/>
      <c r="EP13" s="41"/>
      <c r="EQ13" s="41"/>
      <c r="ER13" s="41"/>
      <c r="ES13" s="41"/>
      <c r="ET13" s="41"/>
      <c r="EU13" s="44"/>
      <c r="EV13" s="39"/>
      <c r="EW13" s="41"/>
      <c r="EX13" s="41"/>
      <c r="EY13" s="41"/>
      <c r="EZ13" s="41"/>
      <c r="FA13" s="41"/>
      <c r="FB13" s="44"/>
      <c r="FC13" s="39"/>
      <c r="FD13" s="41"/>
      <c r="FE13" s="41"/>
      <c r="FF13" s="41"/>
      <c r="FG13" s="41"/>
      <c r="FH13" s="41"/>
      <c r="FI13" s="44"/>
      <c r="FJ13" s="39"/>
      <c r="FK13" s="41"/>
      <c r="FL13" s="41"/>
      <c r="FM13" s="41"/>
      <c r="FN13" s="41"/>
      <c r="FO13" s="41"/>
      <c r="FP13" s="44"/>
      <c r="FQ13" s="39"/>
      <c r="FR13" s="41"/>
      <c r="FS13" s="41"/>
      <c r="FT13" s="41"/>
      <c r="FU13" s="41"/>
      <c r="FV13" s="41"/>
      <c r="FW13" s="44"/>
      <c r="FX13" s="39"/>
      <c r="FY13" s="41"/>
      <c r="FZ13" s="41"/>
      <c r="GA13" s="41"/>
      <c r="GB13" s="41"/>
      <c r="GC13" s="41"/>
      <c r="GD13" s="44"/>
      <c r="GE13" s="39"/>
      <c r="GF13" s="41"/>
      <c r="GG13" s="41"/>
      <c r="GH13" s="41"/>
      <c r="GI13" s="41"/>
      <c r="GJ13" s="41"/>
      <c r="GK13" s="44"/>
      <c r="GL13" s="39"/>
      <c r="GM13" s="41"/>
      <c r="GN13" s="41"/>
      <c r="GO13" s="41"/>
      <c r="GP13" s="41"/>
      <c r="GQ13" s="41"/>
      <c r="GR13" s="44"/>
      <c r="GS13" s="39"/>
      <c r="GT13" s="41"/>
      <c r="GU13" s="41"/>
      <c r="GV13" s="41"/>
      <c r="GW13" s="41"/>
      <c r="GX13" s="41"/>
      <c r="GY13" s="44"/>
      <c r="GZ13" s="39"/>
      <c r="HA13" s="41"/>
      <c r="HB13" s="41"/>
      <c r="HC13" s="41"/>
      <c r="HD13" s="41"/>
      <c r="HE13" s="41"/>
      <c r="HF13" s="44"/>
      <c r="HG13" s="39"/>
      <c r="HH13" s="41"/>
      <c r="HI13" s="41"/>
      <c r="HJ13" s="41"/>
      <c r="HK13" s="41"/>
      <c r="HL13" s="41"/>
      <c r="HM13" s="44"/>
      <c r="HN13" s="39"/>
      <c r="HO13" s="41"/>
      <c r="HP13" s="41"/>
      <c r="HQ13" s="41"/>
      <c r="HR13" s="41"/>
      <c r="HS13" s="41"/>
      <c r="HT13" s="44"/>
      <c r="HU13" s="39"/>
      <c r="HV13" s="41"/>
      <c r="HW13" s="41"/>
      <c r="HX13" s="41"/>
      <c r="HY13" s="41"/>
      <c r="HZ13" s="41"/>
      <c r="IA13" s="44"/>
    </row>
    <row r="14" spans="1:235" x14ac:dyDescent="0.25">
      <c r="A14" s="27">
        <v>11</v>
      </c>
      <c r="B14" s="150" t="s">
        <v>23</v>
      </c>
      <c r="C14" s="151"/>
      <c r="D14" s="151"/>
      <c r="E14" s="151"/>
      <c r="F14" s="152"/>
      <c r="G14" s="39"/>
      <c r="H14" s="41"/>
      <c r="I14" s="41"/>
      <c r="J14" s="88"/>
      <c r="K14" s="88"/>
      <c r="L14" s="88"/>
      <c r="M14" s="49"/>
      <c r="N14" s="65"/>
      <c r="O14" s="39"/>
      <c r="P14" s="41"/>
      <c r="Q14" s="41"/>
      <c r="R14" s="41"/>
      <c r="S14" s="41"/>
      <c r="T14" s="41"/>
      <c r="U14" s="44"/>
      <c r="V14" s="39"/>
      <c r="W14" s="40"/>
      <c r="X14" s="41"/>
      <c r="Y14" s="41"/>
      <c r="Z14" s="41"/>
      <c r="AA14" s="41"/>
      <c r="AB14" s="41"/>
      <c r="AC14" s="44"/>
      <c r="AD14" s="39"/>
      <c r="AE14" s="41"/>
      <c r="AF14" s="41"/>
      <c r="AG14" s="41"/>
      <c r="AH14" s="41"/>
      <c r="AI14" s="41"/>
      <c r="AJ14" s="41"/>
      <c r="AK14" s="44"/>
      <c r="AL14" s="39"/>
      <c r="AM14" s="41"/>
      <c r="AN14" s="41"/>
      <c r="AO14" s="41"/>
      <c r="AP14" s="41"/>
      <c r="AQ14" s="41"/>
      <c r="AR14" s="41"/>
      <c r="AS14" s="44"/>
      <c r="AT14" s="39"/>
      <c r="AU14" s="41"/>
      <c r="AV14" s="41"/>
      <c r="AW14" s="41"/>
      <c r="AX14" s="41"/>
      <c r="AY14" s="41"/>
      <c r="AZ14" s="41"/>
      <c r="BA14" s="44"/>
      <c r="BB14" s="39"/>
      <c r="BC14" s="41"/>
      <c r="BD14" s="41"/>
      <c r="BE14" s="41"/>
      <c r="BF14" s="41"/>
      <c r="BG14" s="41"/>
      <c r="BH14" s="44"/>
      <c r="BI14" s="39"/>
      <c r="BJ14" s="41"/>
      <c r="BK14" s="41"/>
      <c r="BL14" s="41"/>
      <c r="BM14" s="41"/>
      <c r="BN14" s="41"/>
      <c r="BO14" s="44"/>
      <c r="BP14" s="39"/>
      <c r="BQ14" s="41"/>
      <c r="BR14" s="41"/>
      <c r="BS14" s="41"/>
      <c r="BT14" s="41"/>
      <c r="BU14" s="41"/>
      <c r="BV14" s="44"/>
      <c r="BW14" s="39"/>
      <c r="BX14" s="41"/>
      <c r="BY14" s="41"/>
      <c r="BZ14" s="41"/>
      <c r="CA14" s="41"/>
      <c r="CB14" s="41"/>
      <c r="CC14" s="44"/>
      <c r="CD14" s="39"/>
      <c r="CE14" s="41"/>
      <c r="CF14" s="41"/>
      <c r="CG14" s="41"/>
      <c r="CH14" s="41"/>
      <c r="CI14" s="41"/>
      <c r="CJ14" s="44"/>
      <c r="CK14" s="39"/>
      <c r="CL14" s="41"/>
      <c r="CM14" s="41"/>
      <c r="CN14" s="41"/>
      <c r="CO14" s="41"/>
      <c r="CP14" s="41"/>
      <c r="CQ14" s="44"/>
      <c r="CR14" s="39"/>
      <c r="CS14" s="41"/>
      <c r="CT14" s="41"/>
      <c r="CU14" s="41"/>
      <c r="CV14" s="41"/>
      <c r="CW14" s="41"/>
      <c r="CX14" s="44"/>
      <c r="CY14" s="39"/>
      <c r="CZ14" s="41"/>
      <c r="DA14" s="41"/>
      <c r="DB14" s="41"/>
      <c r="DC14" s="41"/>
      <c r="DD14" s="41"/>
      <c r="DE14" s="44"/>
      <c r="DF14" s="39"/>
      <c r="DG14" s="41"/>
      <c r="DH14" s="41"/>
      <c r="DI14" s="41"/>
      <c r="DJ14" s="41"/>
      <c r="DK14" s="41"/>
      <c r="DL14" s="44"/>
      <c r="DM14" s="39"/>
      <c r="DN14" s="41"/>
      <c r="DO14" s="41"/>
      <c r="DP14" s="41"/>
      <c r="DQ14" s="41"/>
      <c r="DR14" s="41"/>
      <c r="DS14" s="44"/>
      <c r="DT14" s="39"/>
      <c r="DU14" s="41"/>
      <c r="DV14" s="41"/>
      <c r="DW14" s="41"/>
      <c r="DX14" s="41"/>
      <c r="DY14" s="41"/>
      <c r="DZ14" s="44"/>
      <c r="EA14" s="39"/>
      <c r="EB14" s="41"/>
      <c r="EC14" s="41"/>
      <c r="ED14" s="41"/>
      <c r="EE14" s="41"/>
      <c r="EF14" s="41"/>
      <c r="EG14" s="44"/>
      <c r="EH14" s="39"/>
      <c r="EI14" s="41"/>
      <c r="EJ14" s="41"/>
      <c r="EK14" s="41"/>
      <c r="EL14" s="41"/>
      <c r="EM14" s="41"/>
      <c r="EN14" s="44"/>
      <c r="EO14" s="39"/>
      <c r="EP14" s="41"/>
      <c r="EQ14" s="41"/>
      <c r="ER14" s="41"/>
      <c r="ES14" s="41"/>
      <c r="ET14" s="41"/>
      <c r="EU14" s="44"/>
      <c r="EV14" s="39"/>
      <c r="EW14" s="41"/>
      <c r="EX14" s="41"/>
      <c r="EY14" s="41"/>
      <c r="EZ14" s="41"/>
      <c r="FA14" s="41"/>
      <c r="FB14" s="44"/>
      <c r="FC14" s="39"/>
      <c r="FD14" s="41"/>
      <c r="FE14" s="41"/>
      <c r="FF14" s="41"/>
      <c r="FG14" s="41"/>
      <c r="FH14" s="41"/>
      <c r="FI14" s="44"/>
      <c r="FJ14" s="39"/>
      <c r="FK14" s="41"/>
      <c r="FL14" s="41"/>
      <c r="FM14" s="41"/>
      <c r="FN14" s="41"/>
      <c r="FO14" s="41"/>
      <c r="FP14" s="44"/>
      <c r="FQ14" s="39"/>
      <c r="FR14" s="41"/>
      <c r="FS14" s="41"/>
      <c r="FT14" s="41"/>
      <c r="FU14" s="41"/>
      <c r="FV14" s="41"/>
      <c r="FW14" s="44"/>
      <c r="FX14" s="39"/>
      <c r="FY14" s="41"/>
      <c r="FZ14" s="41"/>
      <c r="GA14" s="41"/>
      <c r="GB14" s="41"/>
      <c r="GC14" s="41"/>
      <c r="GD14" s="44"/>
      <c r="GE14" s="39"/>
      <c r="GF14" s="41"/>
      <c r="GG14" s="41"/>
      <c r="GH14" s="41"/>
      <c r="GI14" s="41"/>
      <c r="GJ14" s="41"/>
      <c r="GK14" s="44"/>
      <c r="GL14" s="39"/>
      <c r="GM14" s="41"/>
      <c r="GN14" s="41"/>
      <c r="GO14" s="41"/>
      <c r="GP14" s="41"/>
      <c r="GQ14" s="41"/>
      <c r="GR14" s="44"/>
      <c r="GS14" s="39"/>
      <c r="GT14" s="41"/>
      <c r="GU14" s="41"/>
      <c r="GV14" s="41"/>
      <c r="GW14" s="41"/>
      <c r="GX14" s="41"/>
      <c r="GY14" s="44"/>
      <c r="GZ14" s="39"/>
      <c r="HA14" s="41"/>
      <c r="HB14" s="41"/>
      <c r="HC14" s="41"/>
      <c r="HD14" s="41"/>
      <c r="HE14" s="41"/>
      <c r="HF14" s="44"/>
      <c r="HG14" s="39"/>
      <c r="HH14" s="41"/>
      <c r="HI14" s="41"/>
      <c r="HJ14" s="41"/>
      <c r="HK14" s="41"/>
      <c r="HL14" s="41"/>
      <c r="HM14" s="44"/>
      <c r="HN14" s="39"/>
      <c r="HO14" s="41"/>
      <c r="HP14" s="41"/>
      <c r="HQ14" s="41"/>
      <c r="HR14" s="41"/>
      <c r="HS14" s="41"/>
      <c r="HT14" s="44"/>
      <c r="HU14" s="39"/>
      <c r="HV14" s="41"/>
      <c r="HW14" s="41"/>
      <c r="HX14" s="41"/>
      <c r="HY14" s="41"/>
      <c r="HZ14" s="41"/>
      <c r="IA14" s="44"/>
    </row>
    <row r="15" spans="1:235" x14ac:dyDescent="0.25">
      <c r="A15" s="27">
        <v>12</v>
      </c>
      <c r="B15" s="150" t="s">
        <v>24</v>
      </c>
      <c r="C15" s="151"/>
      <c r="D15" s="151"/>
      <c r="E15" s="151"/>
      <c r="F15" s="152"/>
      <c r="G15" s="39"/>
      <c r="H15" s="41"/>
      <c r="I15" s="41"/>
      <c r="J15" s="41"/>
      <c r="K15" s="41"/>
      <c r="L15" s="41"/>
      <c r="M15" s="44"/>
      <c r="N15" s="65"/>
      <c r="O15" s="39"/>
      <c r="P15" s="41"/>
      <c r="Q15" s="41"/>
      <c r="R15" s="41"/>
      <c r="S15" s="41"/>
      <c r="T15" s="41"/>
      <c r="U15" s="44"/>
      <c r="V15" s="39"/>
      <c r="W15" s="40"/>
      <c r="X15" s="41"/>
      <c r="Y15" s="41"/>
      <c r="Z15" s="41"/>
      <c r="AA15" s="41"/>
      <c r="AB15" s="41"/>
      <c r="AC15" s="44"/>
      <c r="AD15" s="39"/>
      <c r="AE15" s="41"/>
      <c r="AF15" s="41"/>
      <c r="AG15" s="41"/>
      <c r="AH15" s="41"/>
      <c r="AI15" s="41"/>
      <c r="AJ15" s="41"/>
      <c r="AK15" s="44"/>
      <c r="AL15" s="39"/>
      <c r="AM15" s="41"/>
      <c r="AN15" s="41"/>
      <c r="AO15" s="41"/>
      <c r="AP15" s="41"/>
      <c r="AQ15" s="41"/>
      <c r="AR15" s="41"/>
      <c r="AS15" s="44"/>
      <c r="AT15" s="39"/>
      <c r="AU15" s="41"/>
      <c r="AV15" s="41"/>
      <c r="AW15" s="41"/>
      <c r="AX15" s="41"/>
      <c r="AY15" s="41"/>
      <c r="AZ15" s="41"/>
      <c r="BA15" s="44"/>
      <c r="BB15" s="39"/>
      <c r="BC15" s="41"/>
      <c r="BD15" s="41"/>
      <c r="BE15" s="41"/>
      <c r="BF15" s="41"/>
      <c r="BG15" s="41"/>
      <c r="BH15" s="44"/>
      <c r="BI15" s="39"/>
      <c r="BJ15" s="41"/>
      <c r="BK15" s="41"/>
      <c r="BL15" s="41"/>
      <c r="BM15" s="41"/>
      <c r="BN15" s="41"/>
      <c r="BO15" s="44"/>
      <c r="BP15" s="39"/>
      <c r="BQ15" s="41"/>
      <c r="BR15" s="41"/>
      <c r="BS15" s="41"/>
      <c r="BT15" s="41"/>
      <c r="BU15" s="41"/>
      <c r="BV15" s="44"/>
      <c r="BW15" s="39"/>
      <c r="BX15" s="41"/>
      <c r="BY15" s="41"/>
      <c r="BZ15" s="41"/>
      <c r="CA15" s="41"/>
      <c r="CB15" s="41"/>
      <c r="CC15" s="44"/>
      <c r="CD15" s="39"/>
      <c r="CE15" s="41"/>
      <c r="CF15" s="41"/>
      <c r="CG15" s="41"/>
      <c r="CH15" s="41"/>
      <c r="CI15" s="41"/>
      <c r="CJ15" s="44"/>
      <c r="CK15" s="39"/>
      <c r="CL15" s="41"/>
      <c r="CM15" s="41"/>
      <c r="CN15" s="41"/>
      <c r="CO15" s="41"/>
      <c r="CP15" s="41"/>
      <c r="CQ15" s="44"/>
      <c r="CR15" s="39"/>
      <c r="CS15" s="41"/>
      <c r="CT15" s="41"/>
      <c r="CU15" s="41"/>
      <c r="CV15" s="41"/>
      <c r="CW15" s="41"/>
      <c r="CX15" s="44"/>
      <c r="CY15" s="39"/>
      <c r="CZ15" s="41"/>
      <c r="DA15" s="41"/>
      <c r="DB15" s="41"/>
      <c r="DC15" s="41"/>
      <c r="DD15" s="41"/>
      <c r="DE15" s="44"/>
      <c r="DF15" s="39"/>
      <c r="DG15" s="41"/>
      <c r="DH15" s="41"/>
      <c r="DI15" s="41"/>
      <c r="DJ15" s="41"/>
      <c r="DK15" s="41"/>
      <c r="DL15" s="44"/>
      <c r="DM15" s="39"/>
      <c r="DN15" s="41"/>
      <c r="DO15" s="41"/>
      <c r="DP15" s="41"/>
      <c r="DQ15" s="41"/>
      <c r="DR15" s="41"/>
      <c r="DS15" s="44"/>
      <c r="DT15" s="39"/>
      <c r="DU15" s="41"/>
      <c r="DV15" s="41"/>
      <c r="DW15" s="41"/>
      <c r="DX15" s="41"/>
      <c r="DY15" s="41"/>
      <c r="DZ15" s="44"/>
      <c r="EA15" s="39"/>
      <c r="EB15" s="41"/>
      <c r="EC15" s="41"/>
      <c r="ED15" s="41"/>
      <c r="EE15" s="41"/>
      <c r="EF15" s="41"/>
      <c r="EG15" s="44"/>
      <c r="EH15" s="39"/>
      <c r="EI15" s="41"/>
      <c r="EJ15" s="41"/>
      <c r="EK15" s="41"/>
      <c r="EL15" s="41"/>
      <c r="EM15" s="41"/>
      <c r="EN15" s="44"/>
      <c r="EO15" s="39"/>
      <c r="EP15" s="41"/>
      <c r="EQ15" s="41"/>
      <c r="ER15" s="41"/>
      <c r="ES15" s="41"/>
      <c r="ET15" s="41"/>
      <c r="EU15" s="44"/>
      <c r="EV15" s="39"/>
      <c r="EW15" s="41"/>
      <c r="EX15" s="41"/>
      <c r="EY15" s="41"/>
      <c r="EZ15" s="41"/>
      <c r="FA15" s="41"/>
      <c r="FB15" s="44"/>
      <c r="FC15" s="39"/>
      <c r="FD15" s="41"/>
      <c r="FE15" s="41"/>
      <c r="FF15" s="41"/>
      <c r="FG15" s="41"/>
      <c r="FH15" s="41"/>
      <c r="FI15" s="44"/>
      <c r="FJ15" s="39"/>
      <c r="FK15" s="41"/>
      <c r="FL15" s="41"/>
      <c r="FM15" s="41"/>
      <c r="FN15" s="41"/>
      <c r="FO15" s="41"/>
      <c r="FP15" s="44"/>
      <c r="FQ15" s="39"/>
      <c r="FR15" s="41"/>
      <c r="FS15" s="41"/>
      <c r="FT15" s="41"/>
      <c r="FU15" s="41"/>
      <c r="FV15" s="41"/>
      <c r="FW15" s="44"/>
      <c r="FX15" s="39"/>
      <c r="FY15" s="41"/>
      <c r="FZ15" s="41"/>
      <c r="GA15" s="41"/>
      <c r="GB15" s="41"/>
      <c r="GC15" s="41"/>
      <c r="GD15" s="44"/>
      <c r="GE15" s="39"/>
      <c r="GF15" s="41"/>
      <c r="GG15" s="41"/>
      <c r="GH15" s="41"/>
      <c r="GI15" s="41"/>
      <c r="GJ15" s="41"/>
      <c r="GK15" s="44"/>
      <c r="GL15" s="39"/>
      <c r="GM15" s="41"/>
      <c r="GN15" s="41"/>
      <c r="GO15" s="41"/>
      <c r="GP15" s="41"/>
      <c r="GQ15" s="41"/>
      <c r="GR15" s="44"/>
      <c r="GS15" s="39"/>
      <c r="GT15" s="41"/>
      <c r="GU15" s="41"/>
      <c r="GV15" s="41"/>
      <c r="GW15" s="41"/>
      <c r="GX15" s="41"/>
      <c r="GY15" s="44"/>
      <c r="GZ15" s="39"/>
      <c r="HA15" s="41"/>
      <c r="HB15" s="41"/>
      <c r="HC15" s="41"/>
      <c r="HD15" s="41"/>
      <c r="HE15" s="41"/>
      <c r="HF15" s="44"/>
      <c r="HG15" s="39"/>
      <c r="HH15" s="41"/>
      <c r="HI15" s="41"/>
      <c r="HJ15" s="41"/>
      <c r="HK15" s="41"/>
      <c r="HL15" s="41"/>
      <c r="HM15" s="44"/>
      <c r="HN15" s="39"/>
      <c r="HO15" s="41"/>
      <c r="HP15" s="41"/>
      <c r="HQ15" s="41"/>
      <c r="HR15" s="41"/>
      <c r="HS15" s="41"/>
      <c r="HT15" s="44"/>
      <c r="HU15" s="39"/>
      <c r="HV15" s="41"/>
      <c r="HW15" s="41"/>
      <c r="HX15" s="41"/>
      <c r="HY15" s="41"/>
      <c r="HZ15" s="41"/>
      <c r="IA15" s="44"/>
    </row>
    <row r="16" spans="1:235" x14ac:dyDescent="0.25">
      <c r="A16" s="27">
        <v>13</v>
      </c>
      <c r="B16" s="150" t="s">
        <v>25</v>
      </c>
      <c r="C16" s="151"/>
      <c r="D16" s="151"/>
      <c r="E16" s="151"/>
      <c r="F16" s="152"/>
      <c r="G16" s="39"/>
      <c r="H16" s="41"/>
      <c r="I16" s="41"/>
      <c r="J16" s="88"/>
      <c r="K16" s="88"/>
      <c r="L16" s="88"/>
      <c r="M16" s="49"/>
      <c r="N16" s="65"/>
      <c r="O16" s="39"/>
      <c r="P16" s="41"/>
      <c r="Q16" s="41"/>
      <c r="R16" s="41"/>
      <c r="S16" s="41"/>
      <c r="T16" s="41"/>
      <c r="U16" s="44"/>
      <c r="V16" s="39"/>
      <c r="W16" s="40"/>
      <c r="X16" s="41"/>
      <c r="Y16" s="41"/>
      <c r="Z16" s="41"/>
      <c r="AA16" s="41"/>
      <c r="AB16" s="41"/>
      <c r="AC16" s="44"/>
      <c r="AD16" s="39"/>
      <c r="AE16" s="41"/>
      <c r="AF16" s="41"/>
      <c r="AG16" s="41"/>
      <c r="AH16" s="41"/>
      <c r="AI16" s="41"/>
      <c r="AJ16" s="41"/>
      <c r="AK16" s="44"/>
      <c r="AL16" s="39"/>
      <c r="AM16" s="41"/>
      <c r="AN16" s="41"/>
      <c r="AO16" s="41"/>
      <c r="AP16" s="41"/>
      <c r="AQ16" s="41"/>
      <c r="AR16" s="41"/>
      <c r="AS16" s="44"/>
      <c r="AT16" s="39"/>
      <c r="AU16" s="41"/>
      <c r="AV16" s="41"/>
      <c r="AW16" s="41"/>
      <c r="AX16" s="41"/>
      <c r="AY16" s="41"/>
      <c r="AZ16" s="41"/>
      <c r="BA16" s="44"/>
      <c r="BB16" s="39"/>
      <c r="BC16" s="41"/>
      <c r="BD16" s="41"/>
      <c r="BE16" s="41"/>
      <c r="BF16" s="41"/>
      <c r="BG16" s="41"/>
      <c r="BH16" s="44"/>
      <c r="BI16" s="39"/>
      <c r="BJ16" s="41"/>
      <c r="BK16" s="41"/>
      <c r="BL16" s="41"/>
      <c r="BM16" s="41"/>
      <c r="BN16" s="41"/>
      <c r="BO16" s="44"/>
      <c r="BP16" s="39"/>
      <c r="BQ16" s="41"/>
      <c r="BR16" s="41"/>
      <c r="BS16" s="41"/>
      <c r="BT16" s="41"/>
      <c r="BU16" s="41"/>
      <c r="BV16" s="44"/>
      <c r="BW16" s="39"/>
      <c r="BX16" s="41"/>
      <c r="BY16" s="41"/>
      <c r="BZ16" s="41"/>
      <c r="CA16" s="41"/>
      <c r="CB16" s="41"/>
      <c r="CC16" s="44"/>
      <c r="CD16" s="39"/>
      <c r="CE16" s="41"/>
      <c r="CF16" s="41"/>
      <c r="CG16" s="41"/>
      <c r="CH16" s="41"/>
      <c r="CI16" s="41"/>
      <c r="CJ16" s="44"/>
      <c r="CK16" s="39"/>
      <c r="CL16" s="41"/>
      <c r="CM16" s="41"/>
      <c r="CN16" s="41"/>
      <c r="CO16" s="41"/>
      <c r="CP16" s="41"/>
      <c r="CQ16" s="44"/>
      <c r="CR16" s="39"/>
      <c r="CS16" s="41"/>
      <c r="CT16" s="41"/>
      <c r="CU16" s="41"/>
      <c r="CV16" s="41"/>
      <c r="CW16" s="41"/>
      <c r="CX16" s="44"/>
      <c r="CY16" s="39"/>
      <c r="CZ16" s="41"/>
      <c r="DA16" s="41"/>
      <c r="DB16" s="41"/>
      <c r="DC16" s="41"/>
      <c r="DD16" s="41"/>
      <c r="DE16" s="44"/>
      <c r="DF16" s="39"/>
      <c r="DG16" s="41"/>
      <c r="DH16" s="41"/>
      <c r="DI16" s="41"/>
      <c r="DJ16" s="41"/>
      <c r="DK16" s="41"/>
      <c r="DL16" s="44"/>
      <c r="DM16" s="39"/>
      <c r="DN16" s="41"/>
      <c r="DO16" s="41"/>
      <c r="DP16" s="41"/>
      <c r="DQ16" s="41"/>
      <c r="DR16" s="41"/>
      <c r="DS16" s="44"/>
      <c r="DT16" s="39"/>
      <c r="DU16" s="41"/>
      <c r="DV16" s="41"/>
      <c r="DW16" s="41"/>
      <c r="DX16" s="41"/>
      <c r="DY16" s="41"/>
      <c r="DZ16" s="44"/>
      <c r="EA16" s="39"/>
      <c r="EB16" s="41"/>
      <c r="EC16" s="41"/>
      <c r="ED16" s="41"/>
      <c r="EE16" s="41"/>
      <c r="EF16" s="41"/>
      <c r="EG16" s="44"/>
      <c r="EH16" s="39"/>
      <c r="EI16" s="41"/>
      <c r="EJ16" s="41"/>
      <c r="EK16" s="41"/>
      <c r="EL16" s="41"/>
      <c r="EM16" s="41"/>
      <c r="EN16" s="44"/>
      <c r="EO16" s="39"/>
      <c r="EP16" s="41"/>
      <c r="EQ16" s="41"/>
      <c r="ER16" s="41"/>
      <c r="ES16" s="41"/>
      <c r="ET16" s="41"/>
      <c r="EU16" s="44"/>
      <c r="EV16" s="39"/>
      <c r="EW16" s="41"/>
      <c r="EX16" s="41"/>
      <c r="EY16" s="41"/>
      <c r="EZ16" s="41"/>
      <c r="FA16" s="41"/>
      <c r="FB16" s="44"/>
      <c r="FC16" s="39"/>
      <c r="FD16" s="41"/>
      <c r="FE16" s="41"/>
      <c r="FF16" s="41"/>
      <c r="FG16" s="41"/>
      <c r="FH16" s="41"/>
      <c r="FI16" s="44"/>
      <c r="FJ16" s="39"/>
      <c r="FK16" s="41"/>
      <c r="FL16" s="41"/>
      <c r="FM16" s="41"/>
      <c r="FN16" s="41"/>
      <c r="FO16" s="41"/>
      <c r="FP16" s="44"/>
      <c r="FQ16" s="39"/>
      <c r="FR16" s="41"/>
      <c r="FS16" s="41"/>
      <c r="FT16" s="41"/>
      <c r="FU16" s="41"/>
      <c r="FV16" s="41"/>
      <c r="FW16" s="44"/>
      <c r="FX16" s="39"/>
      <c r="FY16" s="41"/>
      <c r="FZ16" s="41"/>
      <c r="GA16" s="41"/>
      <c r="GB16" s="41"/>
      <c r="GC16" s="41"/>
      <c r="GD16" s="44"/>
      <c r="GE16" s="39"/>
      <c r="GF16" s="41"/>
      <c r="GG16" s="41"/>
      <c r="GH16" s="41"/>
      <c r="GI16" s="41"/>
      <c r="GJ16" s="41"/>
      <c r="GK16" s="44"/>
      <c r="GL16" s="39"/>
      <c r="GM16" s="41"/>
      <c r="GN16" s="41"/>
      <c r="GO16" s="41"/>
      <c r="GP16" s="41"/>
      <c r="GQ16" s="41"/>
      <c r="GR16" s="44"/>
      <c r="GS16" s="39"/>
      <c r="GT16" s="41"/>
      <c r="GU16" s="41"/>
      <c r="GV16" s="41"/>
      <c r="GW16" s="41"/>
      <c r="GX16" s="41"/>
      <c r="GY16" s="44"/>
      <c r="GZ16" s="39"/>
      <c r="HA16" s="41"/>
      <c r="HB16" s="41"/>
      <c r="HC16" s="41"/>
      <c r="HD16" s="41"/>
      <c r="HE16" s="41"/>
      <c r="HF16" s="44"/>
      <c r="HG16" s="39"/>
      <c r="HH16" s="41"/>
      <c r="HI16" s="41"/>
      <c r="HJ16" s="41"/>
      <c r="HK16" s="41"/>
      <c r="HL16" s="41"/>
      <c r="HM16" s="44"/>
      <c r="HN16" s="39"/>
      <c r="HO16" s="41"/>
      <c r="HP16" s="41"/>
      <c r="HQ16" s="41"/>
      <c r="HR16" s="41"/>
      <c r="HS16" s="41"/>
      <c r="HT16" s="44"/>
      <c r="HU16" s="39"/>
      <c r="HV16" s="41"/>
      <c r="HW16" s="41"/>
      <c r="HX16" s="41"/>
      <c r="HY16" s="41"/>
      <c r="HZ16" s="41"/>
      <c r="IA16" s="44"/>
    </row>
    <row r="17" spans="1:235" x14ac:dyDescent="0.25">
      <c r="A17" s="27">
        <v>14</v>
      </c>
      <c r="B17" s="150" t="s">
        <v>26</v>
      </c>
      <c r="C17" s="151"/>
      <c r="D17" s="151"/>
      <c r="E17" s="151"/>
      <c r="F17" s="152"/>
      <c r="G17" s="39"/>
      <c r="H17" s="41"/>
      <c r="I17" s="41"/>
      <c r="J17" s="41"/>
      <c r="K17" s="41"/>
      <c r="L17" s="41"/>
      <c r="M17" s="44"/>
      <c r="N17" s="65"/>
      <c r="O17" s="39"/>
      <c r="P17" s="41"/>
      <c r="Q17" s="41"/>
      <c r="R17" s="41"/>
      <c r="S17" s="41"/>
      <c r="T17" s="41"/>
      <c r="U17" s="44"/>
      <c r="V17" s="39"/>
      <c r="W17" s="40"/>
      <c r="X17" s="41"/>
      <c r="Y17" s="41"/>
      <c r="Z17" s="41"/>
      <c r="AA17" s="41"/>
      <c r="AB17" s="41"/>
      <c r="AC17" s="44"/>
      <c r="AD17" s="39"/>
      <c r="AE17" s="41"/>
      <c r="AF17" s="41"/>
      <c r="AG17" s="41"/>
      <c r="AH17" s="41"/>
      <c r="AI17" s="41"/>
      <c r="AJ17" s="41"/>
      <c r="AK17" s="44"/>
      <c r="AL17" s="39"/>
      <c r="AM17" s="41"/>
      <c r="AN17" s="41"/>
      <c r="AO17" s="41"/>
      <c r="AP17" s="41"/>
      <c r="AQ17" s="41"/>
      <c r="AR17" s="41"/>
      <c r="AS17" s="44"/>
      <c r="AT17" s="39"/>
      <c r="AU17" s="41"/>
      <c r="AV17" s="41"/>
      <c r="AW17" s="41"/>
      <c r="AX17" s="41"/>
      <c r="AY17" s="41"/>
      <c r="AZ17" s="41"/>
      <c r="BA17" s="44"/>
      <c r="BB17" s="39"/>
      <c r="BC17" s="41"/>
      <c r="BD17" s="41"/>
      <c r="BE17" s="41"/>
      <c r="BF17" s="41"/>
      <c r="BG17" s="41"/>
      <c r="BH17" s="44"/>
      <c r="BI17" s="39"/>
      <c r="BJ17" s="41"/>
      <c r="BK17" s="41"/>
      <c r="BL17" s="41"/>
      <c r="BM17" s="41"/>
      <c r="BN17" s="41"/>
      <c r="BO17" s="44"/>
      <c r="BP17" s="39"/>
      <c r="BQ17" s="41"/>
      <c r="BR17" s="41"/>
      <c r="BS17" s="41"/>
      <c r="BT17" s="41"/>
      <c r="BU17" s="41"/>
      <c r="BV17" s="44"/>
      <c r="BW17" s="39"/>
      <c r="BX17" s="41"/>
      <c r="BY17" s="41"/>
      <c r="BZ17" s="41"/>
      <c r="CA17" s="41"/>
      <c r="CB17" s="41"/>
      <c r="CC17" s="44"/>
      <c r="CD17" s="39"/>
      <c r="CE17" s="41"/>
      <c r="CF17" s="41"/>
      <c r="CG17" s="41"/>
      <c r="CH17" s="41"/>
      <c r="CI17" s="41"/>
      <c r="CJ17" s="44"/>
      <c r="CK17" s="39"/>
      <c r="CL17" s="41"/>
      <c r="CM17" s="41"/>
      <c r="CN17" s="41"/>
      <c r="CO17" s="41"/>
      <c r="CP17" s="41"/>
      <c r="CQ17" s="44"/>
      <c r="CR17" s="39"/>
      <c r="CS17" s="41"/>
      <c r="CT17" s="41"/>
      <c r="CU17" s="41"/>
      <c r="CV17" s="41"/>
      <c r="CW17" s="41"/>
      <c r="CX17" s="44"/>
      <c r="CY17" s="39"/>
      <c r="CZ17" s="41"/>
      <c r="DA17" s="41"/>
      <c r="DB17" s="41"/>
      <c r="DC17" s="41"/>
      <c r="DD17" s="41"/>
      <c r="DE17" s="44"/>
      <c r="DF17" s="39"/>
      <c r="DG17" s="41"/>
      <c r="DH17" s="41"/>
      <c r="DI17" s="41"/>
      <c r="DJ17" s="41"/>
      <c r="DK17" s="41"/>
      <c r="DL17" s="44"/>
      <c r="DM17" s="39"/>
      <c r="DN17" s="41"/>
      <c r="DO17" s="41"/>
      <c r="DP17" s="41"/>
      <c r="DQ17" s="41"/>
      <c r="DR17" s="41"/>
      <c r="DS17" s="44"/>
      <c r="DT17" s="39"/>
      <c r="DU17" s="41"/>
      <c r="DV17" s="41"/>
      <c r="DW17" s="41"/>
      <c r="DX17" s="41"/>
      <c r="DY17" s="41"/>
      <c r="DZ17" s="44"/>
      <c r="EA17" s="39"/>
      <c r="EB17" s="41"/>
      <c r="EC17" s="41"/>
      <c r="ED17" s="41"/>
      <c r="EE17" s="41"/>
      <c r="EF17" s="41"/>
      <c r="EG17" s="44"/>
      <c r="EH17" s="39"/>
      <c r="EI17" s="41"/>
      <c r="EJ17" s="41"/>
      <c r="EK17" s="41"/>
      <c r="EL17" s="41"/>
      <c r="EM17" s="41"/>
      <c r="EN17" s="44"/>
      <c r="EO17" s="39"/>
      <c r="EP17" s="41"/>
      <c r="EQ17" s="41"/>
      <c r="ER17" s="41"/>
      <c r="ES17" s="41"/>
      <c r="ET17" s="41"/>
      <c r="EU17" s="44"/>
      <c r="EV17" s="39"/>
      <c r="EW17" s="41"/>
      <c r="EX17" s="41"/>
      <c r="EY17" s="41"/>
      <c r="EZ17" s="41"/>
      <c r="FA17" s="41"/>
      <c r="FB17" s="44"/>
      <c r="FC17" s="39"/>
      <c r="FD17" s="41"/>
      <c r="FE17" s="41"/>
      <c r="FF17" s="41"/>
      <c r="FG17" s="41"/>
      <c r="FH17" s="41"/>
      <c r="FI17" s="44"/>
      <c r="FJ17" s="39"/>
      <c r="FK17" s="41"/>
      <c r="FL17" s="41"/>
      <c r="FM17" s="41"/>
      <c r="FN17" s="41"/>
      <c r="FO17" s="41"/>
      <c r="FP17" s="44"/>
      <c r="FQ17" s="39"/>
      <c r="FR17" s="41"/>
      <c r="FS17" s="41"/>
      <c r="FT17" s="41"/>
      <c r="FU17" s="41"/>
      <c r="FV17" s="41"/>
      <c r="FW17" s="44"/>
      <c r="FX17" s="39"/>
      <c r="FY17" s="41"/>
      <c r="FZ17" s="41"/>
      <c r="GA17" s="41"/>
      <c r="GB17" s="41"/>
      <c r="GC17" s="41"/>
      <c r="GD17" s="44"/>
      <c r="GE17" s="39"/>
      <c r="GF17" s="41"/>
      <c r="GG17" s="41"/>
      <c r="GH17" s="41"/>
      <c r="GI17" s="41"/>
      <c r="GJ17" s="41"/>
      <c r="GK17" s="44"/>
      <c r="GL17" s="39"/>
      <c r="GM17" s="41"/>
      <c r="GN17" s="41"/>
      <c r="GO17" s="41"/>
      <c r="GP17" s="41"/>
      <c r="GQ17" s="41"/>
      <c r="GR17" s="44"/>
      <c r="GS17" s="39"/>
      <c r="GT17" s="41"/>
      <c r="GU17" s="41"/>
      <c r="GV17" s="41"/>
      <c r="GW17" s="41"/>
      <c r="GX17" s="41"/>
      <c r="GY17" s="44"/>
      <c r="GZ17" s="39"/>
      <c r="HA17" s="41"/>
      <c r="HB17" s="41"/>
      <c r="HC17" s="41"/>
      <c r="HD17" s="41"/>
      <c r="HE17" s="41"/>
      <c r="HF17" s="44"/>
      <c r="HG17" s="39"/>
      <c r="HH17" s="41"/>
      <c r="HI17" s="41"/>
      <c r="HJ17" s="41"/>
      <c r="HK17" s="41"/>
      <c r="HL17" s="41"/>
      <c r="HM17" s="44"/>
      <c r="HN17" s="39"/>
      <c r="HO17" s="41"/>
      <c r="HP17" s="41"/>
      <c r="HQ17" s="41"/>
      <c r="HR17" s="41"/>
      <c r="HS17" s="41"/>
      <c r="HT17" s="44"/>
      <c r="HU17" s="39"/>
      <c r="HV17" s="41"/>
      <c r="HW17" s="41"/>
      <c r="HX17" s="41"/>
      <c r="HY17" s="41"/>
      <c r="HZ17" s="41"/>
      <c r="IA17" s="44"/>
    </row>
    <row r="18" spans="1:235" x14ac:dyDescent="0.25">
      <c r="A18" s="27">
        <v>15</v>
      </c>
      <c r="B18" s="150" t="s">
        <v>27</v>
      </c>
      <c r="C18" s="151"/>
      <c r="D18" s="151"/>
      <c r="E18" s="151"/>
      <c r="F18" s="152"/>
      <c r="G18" s="39"/>
      <c r="H18" s="41"/>
      <c r="I18" s="41"/>
      <c r="J18" s="88"/>
      <c r="K18" s="88"/>
      <c r="L18" s="88"/>
      <c r="M18" s="49"/>
      <c r="N18" s="65"/>
      <c r="O18" s="39"/>
      <c r="P18" s="41"/>
      <c r="Q18" s="41"/>
      <c r="R18" s="41"/>
      <c r="S18" s="41"/>
      <c r="T18" s="41"/>
      <c r="U18" s="44"/>
      <c r="V18" s="39"/>
      <c r="W18" s="40"/>
      <c r="X18" s="41"/>
      <c r="Y18" s="41"/>
      <c r="Z18" s="41"/>
      <c r="AA18" s="41"/>
      <c r="AB18" s="41"/>
      <c r="AC18" s="44"/>
      <c r="AD18" s="39"/>
      <c r="AE18" s="41"/>
      <c r="AF18" s="41"/>
      <c r="AG18" s="41"/>
      <c r="AH18" s="41"/>
      <c r="AI18" s="41"/>
      <c r="AJ18" s="41"/>
      <c r="AK18" s="44"/>
      <c r="AL18" s="39"/>
      <c r="AM18" s="41"/>
      <c r="AN18" s="41"/>
      <c r="AO18" s="41"/>
      <c r="AP18" s="41"/>
      <c r="AQ18" s="41"/>
      <c r="AR18" s="41"/>
      <c r="AS18" s="44"/>
      <c r="AT18" s="39"/>
      <c r="AU18" s="41"/>
      <c r="AV18" s="41"/>
      <c r="AW18" s="41"/>
      <c r="AX18" s="41"/>
      <c r="AY18" s="41"/>
      <c r="AZ18" s="41"/>
      <c r="BA18" s="44"/>
      <c r="BB18" s="39"/>
      <c r="BC18" s="41"/>
      <c r="BD18" s="41"/>
      <c r="BE18" s="41"/>
      <c r="BF18" s="41"/>
      <c r="BG18" s="41"/>
      <c r="BH18" s="44"/>
      <c r="BI18" s="39"/>
      <c r="BJ18" s="41"/>
      <c r="BK18" s="41"/>
      <c r="BL18" s="41"/>
      <c r="BM18" s="41"/>
      <c r="BN18" s="41"/>
      <c r="BO18" s="44"/>
      <c r="BP18" s="39"/>
      <c r="BQ18" s="41"/>
      <c r="BR18" s="41"/>
      <c r="BS18" s="41"/>
      <c r="BT18" s="41"/>
      <c r="BU18" s="41"/>
      <c r="BV18" s="44"/>
      <c r="BW18" s="39"/>
      <c r="BX18" s="41"/>
      <c r="BY18" s="41"/>
      <c r="BZ18" s="41"/>
      <c r="CA18" s="41"/>
      <c r="CB18" s="41"/>
      <c r="CC18" s="44"/>
      <c r="CD18" s="39"/>
      <c r="CE18" s="41"/>
      <c r="CF18" s="41"/>
      <c r="CG18" s="41"/>
      <c r="CH18" s="41"/>
      <c r="CI18" s="41"/>
      <c r="CJ18" s="44"/>
      <c r="CK18" s="39"/>
      <c r="CL18" s="41"/>
      <c r="CM18" s="41"/>
      <c r="CN18" s="41"/>
      <c r="CO18" s="41"/>
      <c r="CP18" s="41"/>
      <c r="CQ18" s="44"/>
      <c r="CR18" s="39"/>
      <c r="CS18" s="41"/>
      <c r="CT18" s="41"/>
      <c r="CU18" s="41"/>
      <c r="CV18" s="41"/>
      <c r="CW18" s="41"/>
      <c r="CX18" s="44"/>
      <c r="CY18" s="39"/>
      <c r="CZ18" s="41"/>
      <c r="DA18" s="41"/>
      <c r="DB18" s="41"/>
      <c r="DC18" s="41"/>
      <c r="DD18" s="41"/>
      <c r="DE18" s="44"/>
      <c r="DF18" s="39"/>
      <c r="DG18" s="41"/>
      <c r="DH18" s="41"/>
      <c r="DI18" s="41"/>
      <c r="DJ18" s="41"/>
      <c r="DK18" s="41"/>
      <c r="DL18" s="44"/>
      <c r="DM18" s="39"/>
      <c r="DN18" s="41"/>
      <c r="DO18" s="41"/>
      <c r="DP18" s="41"/>
      <c r="DQ18" s="41"/>
      <c r="DR18" s="41"/>
      <c r="DS18" s="44"/>
      <c r="DT18" s="39"/>
      <c r="DU18" s="41"/>
      <c r="DV18" s="41"/>
      <c r="DW18" s="41"/>
      <c r="DX18" s="41"/>
      <c r="DY18" s="41"/>
      <c r="DZ18" s="44"/>
      <c r="EA18" s="39"/>
      <c r="EB18" s="41"/>
      <c r="EC18" s="41"/>
      <c r="ED18" s="41"/>
      <c r="EE18" s="41"/>
      <c r="EF18" s="41"/>
      <c r="EG18" s="44"/>
      <c r="EH18" s="39"/>
      <c r="EI18" s="41"/>
      <c r="EJ18" s="41"/>
      <c r="EK18" s="41"/>
      <c r="EL18" s="41"/>
      <c r="EM18" s="41"/>
      <c r="EN18" s="44"/>
      <c r="EO18" s="39"/>
      <c r="EP18" s="41"/>
      <c r="EQ18" s="41"/>
      <c r="ER18" s="41"/>
      <c r="ES18" s="41"/>
      <c r="ET18" s="41"/>
      <c r="EU18" s="44"/>
      <c r="EV18" s="39"/>
      <c r="EW18" s="41"/>
      <c r="EX18" s="41"/>
      <c r="EY18" s="41"/>
      <c r="EZ18" s="41"/>
      <c r="FA18" s="41"/>
      <c r="FB18" s="44"/>
      <c r="FC18" s="39"/>
      <c r="FD18" s="41"/>
      <c r="FE18" s="41"/>
      <c r="FF18" s="41"/>
      <c r="FG18" s="41"/>
      <c r="FH18" s="41"/>
      <c r="FI18" s="44"/>
      <c r="FJ18" s="39"/>
      <c r="FK18" s="41"/>
      <c r="FL18" s="41"/>
      <c r="FM18" s="41"/>
      <c r="FN18" s="41"/>
      <c r="FO18" s="41"/>
      <c r="FP18" s="44"/>
      <c r="FQ18" s="39"/>
      <c r="FR18" s="41"/>
      <c r="FS18" s="41"/>
      <c r="FT18" s="41"/>
      <c r="FU18" s="41"/>
      <c r="FV18" s="41"/>
      <c r="FW18" s="44"/>
      <c r="FX18" s="39"/>
      <c r="FY18" s="41"/>
      <c r="FZ18" s="41"/>
      <c r="GA18" s="41"/>
      <c r="GB18" s="41"/>
      <c r="GC18" s="41"/>
      <c r="GD18" s="44"/>
      <c r="GE18" s="39"/>
      <c r="GF18" s="41"/>
      <c r="GG18" s="41"/>
      <c r="GH18" s="41"/>
      <c r="GI18" s="41"/>
      <c r="GJ18" s="41"/>
      <c r="GK18" s="44"/>
      <c r="GL18" s="39"/>
      <c r="GM18" s="41"/>
      <c r="GN18" s="41"/>
      <c r="GO18" s="41"/>
      <c r="GP18" s="41"/>
      <c r="GQ18" s="41"/>
      <c r="GR18" s="44"/>
      <c r="GS18" s="39"/>
      <c r="GT18" s="41"/>
      <c r="GU18" s="41"/>
      <c r="GV18" s="41"/>
      <c r="GW18" s="41"/>
      <c r="GX18" s="41"/>
      <c r="GY18" s="44"/>
      <c r="GZ18" s="39"/>
      <c r="HA18" s="41"/>
      <c r="HB18" s="41"/>
      <c r="HC18" s="41"/>
      <c r="HD18" s="41"/>
      <c r="HE18" s="41"/>
      <c r="HF18" s="44"/>
      <c r="HG18" s="39"/>
      <c r="HH18" s="41"/>
      <c r="HI18" s="41"/>
      <c r="HJ18" s="41"/>
      <c r="HK18" s="41"/>
      <c r="HL18" s="41"/>
      <c r="HM18" s="44"/>
      <c r="HN18" s="39"/>
      <c r="HO18" s="41"/>
      <c r="HP18" s="41"/>
      <c r="HQ18" s="41"/>
      <c r="HR18" s="41"/>
      <c r="HS18" s="41"/>
      <c r="HT18" s="44"/>
      <c r="HU18" s="39"/>
      <c r="HV18" s="41"/>
      <c r="HW18" s="41"/>
      <c r="HX18" s="41"/>
      <c r="HY18" s="41"/>
      <c r="HZ18" s="41"/>
      <c r="IA18" s="44"/>
    </row>
    <row r="19" spans="1:235" x14ac:dyDescent="0.25">
      <c r="A19" s="27">
        <v>16</v>
      </c>
      <c r="B19" s="150" t="s">
        <v>28</v>
      </c>
      <c r="C19" s="151"/>
      <c r="D19" s="151"/>
      <c r="E19" s="151"/>
      <c r="F19" s="152"/>
      <c r="G19" s="39"/>
      <c r="H19" s="41"/>
      <c r="I19" s="41"/>
      <c r="J19" s="41"/>
      <c r="K19" s="41"/>
      <c r="L19" s="41"/>
      <c r="M19" s="44"/>
      <c r="N19" s="65"/>
      <c r="O19" s="39"/>
      <c r="P19" s="41"/>
      <c r="Q19" s="41"/>
      <c r="R19" s="41"/>
      <c r="S19" s="41"/>
      <c r="T19" s="41"/>
      <c r="U19" s="44"/>
      <c r="V19" s="39"/>
      <c r="W19" s="40"/>
      <c r="X19" s="41"/>
      <c r="Y19" s="41"/>
      <c r="Z19" s="41"/>
      <c r="AA19" s="41"/>
      <c r="AB19" s="41"/>
      <c r="AC19" s="44"/>
      <c r="AD19" s="39"/>
      <c r="AE19" s="41"/>
      <c r="AF19" s="41"/>
      <c r="AG19" s="41"/>
      <c r="AH19" s="41"/>
      <c r="AI19" s="41"/>
      <c r="AJ19" s="41"/>
      <c r="AK19" s="44"/>
      <c r="AL19" s="39"/>
      <c r="AM19" s="41"/>
      <c r="AN19" s="41"/>
      <c r="AO19" s="41"/>
      <c r="AP19" s="41"/>
      <c r="AQ19" s="41"/>
      <c r="AR19" s="41"/>
      <c r="AS19" s="44"/>
      <c r="AT19" s="39"/>
      <c r="AU19" s="41"/>
      <c r="AV19" s="41"/>
      <c r="AW19" s="41"/>
      <c r="AX19" s="41"/>
      <c r="AY19" s="41"/>
      <c r="AZ19" s="41"/>
      <c r="BA19" s="44"/>
      <c r="BB19" s="39"/>
      <c r="BC19" s="41"/>
      <c r="BD19" s="41"/>
      <c r="BE19" s="41"/>
      <c r="BF19" s="41"/>
      <c r="BG19" s="41"/>
      <c r="BH19" s="44"/>
      <c r="BI19" s="39"/>
      <c r="BJ19" s="41"/>
      <c r="BK19" s="41"/>
      <c r="BL19" s="41"/>
      <c r="BM19" s="41"/>
      <c r="BN19" s="41"/>
      <c r="BO19" s="44"/>
      <c r="BP19" s="39"/>
      <c r="BQ19" s="41"/>
      <c r="BR19" s="41"/>
      <c r="BS19" s="41"/>
      <c r="BT19" s="41"/>
      <c r="BU19" s="41"/>
      <c r="BV19" s="44"/>
      <c r="BW19" s="39"/>
      <c r="BX19" s="41"/>
      <c r="BY19" s="41"/>
      <c r="BZ19" s="41"/>
      <c r="CA19" s="41"/>
      <c r="CB19" s="41"/>
      <c r="CC19" s="44"/>
      <c r="CD19" s="39"/>
      <c r="CE19" s="41"/>
      <c r="CF19" s="41"/>
      <c r="CG19" s="41"/>
      <c r="CH19" s="41"/>
      <c r="CI19" s="41"/>
      <c r="CJ19" s="44"/>
      <c r="CK19" s="39"/>
      <c r="CL19" s="41"/>
      <c r="CM19" s="41"/>
      <c r="CN19" s="41"/>
      <c r="CO19" s="41"/>
      <c r="CP19" s="41"/>
      <c r="CQ19" s="44"/>
      <c r="CR19" s="39"/>
      <c r="CS19" s="41"/>
      <c r="CT19" s="41"/>
      <c r="CU19" s="41"/>
      <c r="CV19" s="41"/>
      <c r="CW19" s="41"/>
      <c r="CX19" s="44"/>
      <c r="CY19" s="39"/>
      <c r="CZ19" s="41"/>
      <c r="DA19" s="41"/>
      <c r="DB19" s="41"/>
      <c r="DC19" s="41"/>
      <c r="DD19" s="41"/>
      <c r="DE19" s="44"/>
      <c r="DF19" s="39"/>
      <c r="DG19" s="41"/>
      <c r="DH19" s="41"/>
      <c r="DI19" s="41"/>
      <c r="DJ19" s="41"/>
      <c r="DK19" s="41"/>
      <c r="DL19" s="44"/>
      <c r="DM19" s="39"/>
      <c r="DN19" s="41"/>
      <c r="DO19" s="41"/>
      <c r="DP19" s="41"/>
      <c r="DQ19" s="41"/>
      <c r="DR19" s="41"/>
      <c r="DS19" s="44"/>
      <c r="DT19" s="39"/>
      <c r="DU19" s="41"/>
      <c r="DV19" s="41"/>
      <c r="DW19" s="41"/>
      <c r="DX19" s="41"/>
      <c r="DY19" s="41"/>
      <c r="DZ19" s="44"/>
      <c r="EA19" s="39"/>
      <c r="EB19" s="41"/>
      <c r="EC19" s="41"/>
      <c r="ED19" s="41"/>
      <c r="EE19" s="41"/>
      <c r="EF19" s="41"/>
      <c r="EG19" s="44"/>
      <c r="EH19" s="39"/>
      <c r="EI19" s="41"/>
      <c r="EJ19" s="41"/>
      <c r="EK19" s="41"/>
      <c r="EL19" s="41"/>
      <c r="EM19" s="41"/>
      <c r="EN19" s="44"/>
      <c r="EO19" s="39"/>
      <c r="EP19" s="41"/>
      <c r="EQ19" s="41"/>
      <c r="ER19" s="41"/>
      <c r="ES19" s="41"/>
      <c r="ET19" s="41"/>
      <c r="EU19" s="44"/>
      <c r="EV19" s="39"/>
      <c r="EW19" s="41"/>
      <c r="EX19" s="41"/>
      <c r="EY19" s="41"/>
      <c r="EZ19" s="41"/>
      <c r="FA19" s="41"/>
      <c r="FB19" s="44"/>
      <c r="FC19" s="39"/>
      <c r="FD19" s="41"/>
      <c r="FE19" s="41"/>
      <c r="FF19" s="41"/>
      <c r="FG19" s="41"/>
      <c r="FH19" s="41"/>
      <c r="FI19" s="44"/>
      <c r="FJ19" s="39"/>
      <c r="FK19" s="41"/>
      <c r="FL19" s="41"/>
      <c r="FM19" s="41"/>
      <c r="FN19" s="41"/>
      <c r="FO19" s="41"/>
      <c r="FP19" s="44"/>
      <c r="FQ19" s="39"/>
      <c r="FR19" s="41"/>
      <c r="FS19" s="41"/>
      <c r="FT19" s="41"/>
      <c r="FU19" s="41"/>
      <c r="FV19" s="41"/>
      <c r="FW19" s="44"/>
      <c r="FX19" s="39"/>
      <c r="FY19" s="41"/>
      <c r="FZ19" s="41"/>
      <c r="GA19" s="41"/>
      <c r="GB19" s="41"/>
      <c r="GC19" s="41"/>
      <c r="GD19" s="44"/>
      <c r="GE19" s="39"/>
      <c r="GF19" s="41"/>
      <c r="GG19" s="41"/>
      <c r="GH19" s="41"/>
      <c r="GI19" s="41"/>
      <c r="GJ19" s="41"/>
      <c r="GK19" s="44"/>
      <c r="GL19" s="39"/>
      <c r="GM19" s="41"/>
      <c r="GN19" s="41"/>
      <c r="GO19" s="41"/>
      <c r="GP19" s="41"/>
      <c r="GQ19" s="41"/>
      <c r="GR19" s="44"/>
      <c r="GS19" s="39"/>
      <c r="GT19" s="41"/>
      <c r="GU19" s="41"/>
      <c r="GV19" s="41"/>
      <c r="GW19" s="41"/>
      <c r="GX19" s="41"/>
      <c r="GY19" s="44"/>
      <c r="GZ19" s="39"/>
      <c r="HA19" s="41"/>
      <c r="HB19" s="41"/>
      <c r="HC19" s="41"/>
      <c r="HD19" s="41"/>
      <c r="HE19" s="41"/>
      <c r="HF19" s="44"/>
      <c r="HG19" s="39"/>
      <c r="HH19" s="41"/>
      <c r="HI19" s="41"/>
      <c r="HJ19" s="41"/>
      <c r="HK19" s="41"/>
      <c r="HL19" s="41"/>
      <c r="HM19" s="44"/>
      <c r="HN19" s="39"/>
      <c r="HO19" s="41"/>
      <c r="HP19" s="41"/>
      <c r="HQ19" s="41"/>
      <c r="HR19" s="41"/>
      <c r="HS19" s="41"/>
      <c r="HT19" s="44"/>
      <c r="HU19" s="39"/>
      <c r="HV19" s="41"/>
      <c r="HW19" s="41"/>
      <c r="HX19" s="41"/>
      <c r="HY19" s="41"/>
      <c r="HZ19" s="41"/>
      <c r="IA19" s="44"/>
    </row>
    <row r="20" spans="1:235" x14ac:dyDescent="0.25">
      <c r="A20" s="27">
        <v>17</v>
      </c>
      <c r="B20" s="150" t="s">
        <v>29</v>
      </c>
      <c r="C20" s="151"/>
      <c r="D20" s="151"/>
      <c r="E20" s="151"/>
      <c r="F20" s="152"/>
      <c r="G20" s="39"/>
      <c r="H20" s="41"/>
      <c r="I20" s="41"/>
      <c r="J20" s="88"/>
      <c r="K20" s="88"/>
      <c r="L20" s="88"/>
      <c r="M20" s="49"/>
      <c r="N20" s="65"/>
      <c r="O20" s="39"/>
      <c r="P20" s="41"/>
      <c r="Q20" s="41"/>
      <c r="R20" s="41"/>
      <c r="S20" s="41"/>
      <c r="T20" s="41"/>
      <c r="U20" s="44"/>
      <c r="V20" s="39"/>
      <c r="W20" s="40"/>
      <c r="X20" s="41"/>
      <c r="Y20" s="41"/>
      <c r="Z20" s="41"/>
      <c r="AA20" s="41"/>
      <c r="AB20" s="41"/>
      <c r="AC20" s="44"/>
      <c r="AD20" s="39"/>
      <c r="AE20" s="41"/>
      <c r="AF20" s="41"/>
      <c r="AG20" s="41"/>
      <c r="AH20" s="41"/>
      <c r="AI20" s="41"/>
      <c r="AJ20" s="41"/>
      <c r="AK20" s="44"/>
      <c r="AL20" s="39"/>
      <c r="AM20" s="41"/>
      <c r="AN20" s="41"/>
      <c r="AO20" s="41"/>
      <c r="AP20" s="41"/>
      <c r="AQ20" s="41"/>
      <c r="AR20" s="41"/>
      <c r="AS20" s="44"/>
      <c r="AT20" s="39"/>
      <c r="AU20" s="41"/>
      <c r="AV20" s="41"/>
      <c r="AW20" s="41"/>
      <c r="AX20" s="41"/>
      <c r="AY20" s="41"/>
      <c r="AZ20" s="41"/>
      <c r="BA20" s="44"/>
      <c r="BB20" s="39"/>
      <c r="BC20" s="41"/>
      <c r="BD20" s="41"/>
      <c r="BE20" s="41"/>
      <c r="BF20" s="41"/>
      <c r="BG20" s="41"/>
      <c r="BH20" s="44"/>
      <c r="BI20" s="39"/>
      <c r="BJ20" s="41"/>
      <c r="BK20" s="41"/>
      <c r="BL20" s="41"/>
      <c r="BM20" s="41"/>
      <c r="BN20" s="41"/>
      <c r="BO20" s="44"/>
      <c r="BP20" s="39"/>
      <c r="BQ20" s="41"/>
      <c r="BR20" s="41"/>
      <c r="BS20" s="41"/>
      <c r="BT20" s="41"/>
      <c r="BU20" s="41"/>
      <c r="BV20" s="44"/>
      <c r="BW20" s="39"/>
      <c r="BX20" s="41"/>
      <c r="BY20" s="41"/>
      <c r="BZ20" s="41"/>
      <c r="CA20" s="41"/>
      <c r="CB20" s="41"/>
      <c r="CC20" s="44"/>
      <c r="CD20" s="39"/>
      <c r="CE20" s="41"/>
      <c r="CF20" s="41"/>
      <c r="CG20" s="41"/>
      <c r="CH20" s="41"/>
      <c r="CI20" s="41"/>
      <c r="CJ20" s="44"/>
      <c r="CK20" s="39"/>
      <c r="CL20" s="41"/>
      <c r="CM20" s="41"/>
      <c r="CN20" s="41"/>
      <c r="CO20" s="41"/>
      <c r="CP20" s="41"/>
      <c r="CQ20" s="44"/>
      <c r="CR20" s="39"/>
      <c r="CS20" s="41"/>
      <c r="CT20" s="41"/>
      <c r="CU20" s="41"/>
      <c r="CV20" s="41"/>
      <c r="CW20" s="41"/>
      <c r="CX20" s="44"/>
      <c r="CY20" s="39"/>
      <c r="CZ20" s="41"/>
      <c r="DA20" s="41"/>
      <c r="DB20" s="41"/>
      <c r="DC20" s="41"/>
      <c r="DD20" s="41"/>
      <c r="DE20" s="44"/>
      <c r="DF20" s="39"/>
      <c r="DG20" s="41"/>
      <c r="DH20" s="41"/>
      <c r="DI20" s="41"/>
      <c r="DJ20" s="41"/>
      <c r="DK20" s="41"/>
      <c r="DL20" s="44"/>
      <c r="DM20" s="39"/>
      <c r="DN20" s="41"/>
      <c r="DO20" s="41"/>
      <c r="DP20" s="41"/>
      <c r="DQ20" s="41"/>
      <c r="DR20" s="41"/>
      <c r="DS20" s="44"/>
      <c r="DT20" s="39"/>
      <c r="DU20" s="41"/>
      <c r="DV20" s="41"/>
      <c r="DW20" s="41"/>
      <c r="DX20" s="41"/>
      <c r="DY20" s="41"/>
      <c r="DZ20" s="44"/>
      <c r="EA20" s="39"/>
      <c r="EB20" s="41"/>
      <c r="EC20" s="41"/>
      <c r="ED20" s="41"/>
      <c r="EE20" s="41"/>
      <c r="EF20" s="41"/>
      <c r="EG20" s="44"/>
      <c r="EH20" s="39"/>
      <c r="EI20" s="41"/>
      <c r="EJ20" s="41"/>
      <c r="EK20" s="41"/>
      <c r="EL20" s="41"/>
      <c r="EM20" s="41"/>
      <c r="EN20" s="44"/>
      <c r="EO20" s="39"/>
      <c r="EP20" s="41"/>
      <c r="EQ20" s="41"/>
      <c r="ER20" s="41"/>
      <c r="ES20" s="41"/>
      <c r="ET20" s="41"/>
      <c r="EU20" s="44"/>
      <c r="EV20" s="39"/>
      <c r="EW20" s="41"/>
      <c r="EX20" s="41"/>
      <c r="EY20" s="41"/>
      <c r="EZ20" s="41"/>
      <c r="FA20" s="41"/>
      <c r="FB20" s="44"/>
      <c r="FC20" s="39"/>
      <c r="FD20" s="41"/>
      <c r="FE20" s="41"/>
      <c r="FF20" s="41"/>
      <c r="FG20" s="41"/>
      <c r="FH20" s="41"/>
      <c r="FI20" s="44"/>
      <c r="FJ20" s="39"/>
      <c r="FK20" s="41"/>
      <c r="FL20" s="41"/>
      <c r="FM20" s="41"/>
      <c r="FN20" s="41"/>
      <c r="FO20" s="41"/>
      <c r="FP20" s="44"/>
      <c r="FQ20" s="39"/>
      <c r="FR20" s="41"/>
      <c r="FS20" s="41"/>
      <c r="FT20" s="41"/>
      <c r="FU20" s="41"/>
      <c r="FV20" s="41"/>
      <c r="FW20" s="44"/>
      <c r="FX20" s="39"/>
      <c r="FY20" s="41"/>
      <c r="FZ20" s="41"/>
      <c r="GA20" s="41"/>
      <c r="GB20" s="41"/>
      <c r="GC20" s="41"/>
      <c r="GD20" s="44"/>
      <c r="GE20" s="39"/>
      <c r="GF20" s="41"/>
      <c r="GG20" s="41"/>
      <c r="GH20" s="41"/>
      <c r="GI20" s="41"/>
      <c r="GJ20" s="41"/>
      <c r="GK20" s="44"/>
      <c r="GL20" s="39"/>
      <c r="GM20" s="41"/>
      <c r="GN20" s="41"/>
      <c r="GO20" s="41"/>
      <c r="GP20" s="41"/>
      <c r="GQ20" s="41"/>
      <c r="GR20" s="44"/>
      <c r="GS20" s="39"/>
      <c r="GT20" s="41"/>
      <c r="GU20" s="41"/>
      <c r="GV20" s="41"/>
      <c r="GW20" s="41"/>
      <c r="GX20" s="41"/>
      <c r="GY20" s="44"/>
      <c r="GZ20" s="39"/>
      <c r="HA20" s="41"/>
      <c r="HB20" s="41"/>
      <c r="HC20" s="41"/>
      <c r="HD20" s="41"/>
      <c r="HE20" s="41"/>
      <c r="HF20" s="44"/>
      <c r="HG20" s="39"/>
      <c r="HH20" s="41"/>
      <c r="HI20" s="41"/>
      <c r="HJ20" s="41"/>
      <c r="HK20" s="41"/>
      <c r="HL20" s="41"/>
      <c r="HM20" s="44"/>
      <c r="HN20" s="39"/>
      <c r="HO20" s="41"/>
      <c r="HP20" s="41"/>
      <c r="HQ20" s="41"/>
      <c r="HR20" s="41"/>
      <c r="HS20" s="41"/>
      <c r="HT20" s="44"/>
      <c r="HU20" s="39"/>
      <c r="HV20" s="41"/>
      <c r="HW20" s="41"/>
      <c r="HX20" s="41"/>
      <c r="HY20" s="41"/>
      <c r="HZ20" s="41"/>
      <c r="IA20" s="44"/>
    </row>
    <row r="21" spans="1:235" x14ac:dyDescent="0.25">
      <c r="A21" s="27">
        <v>18</v>
      </c>
      <c r="B21" s="150" t="s">
        <v>30</v>
      </c>
      <c r="C21" s="151"/>
      <c r="D21" s="151"/>
      <c r="E21" s="151"/>
      <c r="F21" s="152"/>
      <c r="G21" s="39"/>
      <c r="H21" s="41"/>
      <c r="I21" s="41"/>
      <c r="J21" s="41"/>
      <c r="K21" s="41"/>
      <c r="L21" s="41"/>
      <c r="M21" s="44"/>
      <c r="N21" s="65"/>
      <c r="O21" s="39"/>
      <c r="P21" s="41"/>
      <c r="Q21" s="41"/>
      <c r="R21" s="41"/>
      <c r="S21" s="41"/>
      <c r="T21" s="41"/>
      <c r="U21" s="44"/>
      <c r="V21" s="39"/>
      <c r="W21" s="40"/>
      <c r="X21" s="41"/>
      <c r="Y21" s="41"/>
      <c r="Z21" s="41"/>
      <c r="AA21" s="41"/>
      <c r="AB21" s="41"/>
      <c r="AC21" s="44"/>
      <c r="AD21" s="39"/>
      <c r="AE21" s="41"/>
      <c r="AF21" s="41"/>
      <c r="AG21" s="41"/>
      <c r="AH21" s="41"/>
      <c r="AI21" s="41"/>
      <c r="AJ21" s="41"/>
      <c r="AK21" s="44"/>
      <c r="AL21" s="39"/>
      <c r="AM21" s="41"/>
      <c r="AN21" s="41"/>
      <c r="AO21" s="41"/>
      <c r="AP21" s="41"/>
      <c r="AQ21" s="41"/>
      <c r="AR21" s="41"/>
      <c r="AS21" s="44"/>
      <c r="AT21" s="39"/>
      <c r="AU21" s="41"/>
      <c r="AV21" s="41"/>
      <c r="AW21" s="41"/>
      <c r="AX21" s="41"/>
      <c r="AY21" s="41"/>
      <c r="AZ21" s="41"/>
      <c r="BA21" s="44"/>
      <c r="BB21" s="39"/>
      <c r="BC21" s="41"/>
      <c r="BD21" s="41"/>
      <c r="BE21" s="41"/>
      <c r="BF21" s="41"/>
      <c r="BG21" s="41"/>
      <c r="BH21" s="44"/>
      <c r="BI21" s="39"/>
      <c r="BJ21" s="41"/>
      <c r="BK21" s="41"/>
      <c r="BL21" s="41"/>
      <c r="BM21" s="41"/>
      <c r="BN21" s="41"/>
      <c r="BO21" s="44"/>
      <c r="BP21" s="39"/>
      <c r="BQ21" s="41"/>
      <c r="BR21" s="41"/>
      <c r="BS21" s="41"/>
      <c r="BT21" s="41"/>
      <c r="BU21" s="41"/>
      <c r="BV21" s="44"/>
      <c r="BW21" s="39"/>
      <c r="BX21" s="41"/>
      <c r="BY21" s="41"/>
      <c r="BZ21" s="41"/>
      <c r="CA21" s="41"/>
      <c r="CB21" s="41"/>
      <c r="CC21" s="44"/>
      <c r="CD21" s="39"/>
      <c r="CE21" s="41"/>
      <c r="CF21" s="41"/>
      <c r="CG21" s="41"/>
      <c r="CH21" s="41"/>
      <c r="CI21" s="41"/>
      <c r="CJ21" s="44"/>
      <c r="CK21" s="39"/>
      <c r="CL21" s="41"/>
      <c r="CM21" s="41"/>
      <c r="CN21" s="41"/>
      <c r="CO21" s="41"/>
      <c r="CP21" s="41"/>
      <c r="CQ21" s="44"/>
      <c r="CR21" s="39"/>
      <c r="CS21" s="41"/>
      <c r="CT21" s="41"/>
      <c r="CU21" s="41"/>
      <c r="CV21" s="41"/>
      <c r="CW21" s="41"/>
      <c r="CX21" s="44"/>
      <c r="CY21" s="39"/>
      <c r="CZ21" s="41"/>
      <c r="DA21" s="41"/>
      <c r="DB21" s="41"/>
      <c r="DC21" s="41"/>
      <c r="DD21" s="41"/>
      <c r="DE21" s="44"/>
      <c r="DF21" s="39"/>
      <c r="DG21" s="41"/>
      <c r="DH21" s="41"/>
      <c r="DI21" s="41"/>
      <c r="DJ21" s="41"/>
      <c r="DK21" s="41"/>
      <c r="DL21" s="44"/>
      <c r="DM21" s="39"/>
      <c r="DN21" s="41"/>
      <c r="DO21" s="41"/>
      <c r="DP21" s="41"/>
      <c r="DQ21" s="41"/>
      <c r="DR21" s="41"/>
      <c r="DS21" s="44"/>
      <c r="DT21" s="39"/>
      <c r="DU21" s="41"/>
      <c r="DV21" s="41"/>
      <c r="DW21" s="41"/>
      <c r="DX21" s="41"/>
      <c r="DY21" s="41"/>
      <c r="DZ21" s="44"/>
      <c r="EA21" s="39"/>
      <c r="EB21" s="41"/>
      <c r="EC21" s="41"/>
      <c r="ED21" s="41"/>
      <c r="EE21" s="41"/>
      <c r="EF21" s="41"/>
      <c r="EG21" s="44"/>
      <c r="EH21" s="39"/>
      <c r="EI21" s="41"/>
      <c r="EJ21" s="41"/>
      <c r="EK21" s="41"/>
      <c r="EL21" s="41"/>
      <c r="EM21" s="41"/>
      <c r="EN21" s="44"/>
      <c r="EO21" s="39"/>
      <c r="EP21" s="41"/>
      <c r="EQ21" s="41"/>
      <c r="ER21" s="41"/>
      <c r="ES21" s="41"/>
      <c r="ET21" s="41"/>
      <c r="EU21" s="44"/>
      <c r="EV21" s="39"/>
      <c r="EW21" s="41"/>
      <c r="EX21" s="41"/>
      <c r="EY21" s="41"/>
      <c r="EZ21" s="41"/>
      <c r="FA21" s="41"/>
      <c r="FB21" s="44"/>
      <c r="FC21" s="39"/>
      <c r="FD21" s="41"/>
      <c r="FE21" s="41"/>
      <c r="FF21" s="41"/>
      <c r="FG21" s="41"/>
      <c r="FH21" s="41"/>
      <c r="FI21" s="44"/>
      <c r="FJ21" s="39"/>
      <c r="FK21" s="41"/>
      <c r="FL21" s="41"/>
      <c r="FM21" s="41"/>
      <c r="FN21" s="41"/>
      <c r="FO21" s="41"/>
      <c r="FP21" s="44"/>
      <c r="FQ21" s="39"/>
      <c r="FR21" s="41"/>
      <c r="FS21" s="41"/>
      <c r="FT21" s="41"/>
      <c r="FU21" s="41"/>
      <c r="FV21" s="41"/>
      <c r="FW21" s="44"/>
      <c r="FX21" s="39"/>
      <c r="FY21" s="41"/>
      <c r="FZ21" s="41"/>
      <c r="GA21" s="41"/>
      <c r="GB21" s="41"/>
      <c r="GC21" s="41"/>
      <c r="GD21" s="44"/>
      <c r="GE21" s="39"/>
      <c r="GF21" s="41"/>
      <c r="GG21" s="41"/>
      <c r="GH21" s="41"/>
      <c r="GI21" s="41"/>
      <c r="GJ21" s="41"/>
      <c r="GK21" s="44"/>
      <c r="GL21" s="39"/>
      <c r="GM21" s="41"/>
      <c r="GN21" s="41"/>
      <c r="GO21" s="41"/>
      <c r="GP21" s="41"/>
      <c r="GQ21" s="41"/>
      <c r="GR21" s="44"/>
      <c r="GS21" s="39"/>
      <c r="GT21" s="41"/>
      <c r="GU21" s="41"/>
      <c r="GV21" s="41"/>
      <c r="GW21" s="41"/>
      <c r="GX21" s="41"/>
      <c r="GY21" s="44"/>
      <c r="GZ21" s="39"/>
      <c r="HA21" s="41"/>
      <c r="HB21" s="41"/>
      <c r="HC21" s="41"/>
      <c r="HD21" s="41"/>
      <c r="HE21" s="41"/>
      <c r="HF21" s="44"/>
      <c r="HG21" s="39"/>
      <c r="HH21" s="41"/>
      <c r="HI21" s="41"/>
      <c r="HJ21" s="41"/>
      <c r="HK21" s="41"/>
      <c r="HL21" s="41"/>
      <c r="HM21" s="44"/>
      <c r="HN21" s="39"/>
      <c r="HO21" s="41"/>
      <c r="HP21" s="41"/>
      <c r="HQ21" s="41"/>
      <c r="HR21" s="41"/>
      <c r="HS21" s="41"/>
      <c r="HT21" s="44"/>
      <c r="HU21" s="39"/>
      <c r="HV21" s="41"/>
      <c r="HW21" s="41"/>
      <c r="HX21" s="41"/>
      <c r="HY21" s="41"/>
      <c r="HZ21" s="41"/>
      <c r="IA21" s="44"/>
    </row>
    <row r="22" spans="1:235" x14ac:dyDescent="0.25">
      <c r="A22" s="27">
        <v>19</v>
      </c>
      <c r="B22" s="150" t="s">
        <v>31</v>
      </c>
      <c r="C22" s="151"/>
      <c r="D22" s="151"/>
      <c r="E22" s="151"/>
      <c r="F22" s="152"/>
      <c r="G22" s="39"/>
      <c r="H22" s="41"/>
      <c r="I22" s="41"/>
      <c r="J22" s="88"/>
      <c r="K22" s="88"/>
      <c r="L22" s="88"/>
      <c r="M22" s="49"/>
      <c r="N22" s="65"/>
      <c r="O22" s="39"/>
      <c r="P22" s="41"/>
      <c r="Q22" s="41"/>
      <c r="R22" s="41"/>
      <c r="S22" s="41"/>
      <c r="T22" s="41"/>
      <c r="U22" s="44"/>
      <c r="V22" s="39"/>
      <c r="W22" s="40"/>
      <c r="X22" s="41"/>
      <c r="Y22" s="41"/>
      <c r="Z22" s="41"/>
      <c r="AA22" s="41"/>
      <c r="AB22" s="41"/>
      <c r="AC22" s="44"/>
      <c r="AD22" s="39"/>
      <c r="AE22" s="41"/>
      <c r="AF22" s="41"/>
      <c r="AG22" s="41"/>
      <c r="AH22" s="41"/>
      <c r="AI22" s="41"/>
      <c r="AJ22" s="41"/>
      <c r="AK22" s="44"/>
      <c r="AL22" s="39"/>
      <c r="AM22" s="41"/>
      <c r="AN22" s="41"/>
      <c r="AO22" s="41"/>
      <c r="AP22" s="41"/>
      <c r="AQ22" s="41"/>
      <c r="AR22" s="41"/>
      <c r="AS22" s="44"/>
      <c r="AT22" s="39"/>
      <c r="AU22" s="41"/>
      <c r="AV22" s="41"/>
      <c r="AW22" s="41"/>
      <c r="AX22" s="41"/>
      <c r="AY22" s="41"/>
      <c r="AZ22" s="41"/>
      <c r="BA22" s="44"/>
      <c r="BB22" s="39"/>
      <c r="BC22" s="41"/>
      <c r="BD22" s="41"/>
      <c r="BE22" s="41"/>
      <c r="BF22" s="41"/>
      <c r="BG22" s="41"/>
      <c r="BH22" s="44"/>
      <c r="BI22" s="39"/>
      <c r="BJ22" s="41"/>
      <c r="BK22" s="41"/>
      <c r="BL22" s="41"/>
      <c r="BM22" s="41"/>
      <c r="BN22" s="41"/>
      <c r="BO22" s="44"/>
      <c r="BP22" s="39"/>
      <c r="BQ22" s="41"/>
      <c r="BR22" s="41"/>
      <c r="BS22" s="41"/>
      <c r="BT22" s="41"/>
      <c r="BU22" s="41"/>
      <c r="BV22" s="44"/>
      <c r="BW22" s="39"/>
      <c r="BX22" s="41"/>
      <c r="BY22" s="41"/>
      <c r="BZ22" s="41"/>
      <c r="CA22" s="41"/>
      <c r="CB22" s="41"/>
      <c r="CC22" s="44"/>
      <c r="CD22" s="39"/>
      <c r="CE22" s="41"/>
      <c r="CF22" s="41"/>
      <c r="CG22" s="41"/>
      <c r="CH22" s="41"/>
      <c r="CI22" s="41"/>
      <c r="CJ22" s="44"/>
      <c r="CK22" s="39"/>
      <c r="CL22" s="41"/>
      <c r="CM22" s="41"/>
      <c r="CN22" s="41"/>
      <c r="CO22" s="41"/>
      <c r="CP22" s="41"/>
      <c r="CQ22" s="44"/>
      <c r="CR22" s="39"/>
      <c r="CS22" s="41"/>
      <c r="CT22" s="41"/>
      <c r="CU22" s="41"/>
      <c r="CV22" s="41"/>
      <c r="CW22" s="41"/>
      <c r="CX22" s="44"/>
      <c r="CY22" s="39"/>
      <c r="CZ22" s="41"/>
      <c r="DA22" s="41"/>
      <c r="DB22" s="41"/>
      <c r="DC22" s="41"/>
      <c r="DD22" s="41"/>
      <c r="DE22" s="44"/>
      <c r="DF22" s="39"/>
      <c r="DG22" s="41"/>
      <c r="DH22" s="41"/>
      <c r="DI22" s="41"/>
      <c r="DJ22" s="41"/>
      <c r="DK22" s="41"/>
      <c r="DL22" s="44"/>
      <c r="DM22" s="39"/>
      <c r="DN22" s="41"/>
      <c r="DO22" s="41"/>
      <c r="DP22" s="41"/>
      <c r="DQ22" s="41"/>
      <c r="DR22" s="41"/>
      <c r="DS22" s="44"/>
      <c r="DT22" s="39"/>
      <c r="DU22" s="41"/>
      <c r="DV22" s="41"/>
      <c r="DW22" s="41"/>
      <c r="DX22" s="41"/>
      <c r="DY22" s="41"/>
      <c r="DZ22" s="44"/>
      <c r="EA22" s="39"/>
      <c r="EB22" s="41"/>
      <c r="EC22" s="41"/>
      <c r="ED22" s="41"/>
      <c r="EE22" s="41"/>
      <c r="EF22" s="41"/>
      <c r="EG22" s="44"/>
      <c r="EH22" s="39"/>
      <c r="EI22" s="41"/>
      <c r="EJ22" s="41"/>
      <c r="EK22" s="41"/>
      <c r="EL22" s="41"/>
      <c r="EM22" s="41"/>
      <c r="EN22" s="44"/>
      <c r="EO22" s="39"/>
      <c r="EP22" s="41"/>
      <c r="EQ22" s="41"/>
      <c r="ER22" s="41"/>
      <c r="ES22" s="41"/>
      <c r="ET22" s="41"/>
      <c r="EU22" s="44"/>
      <c r="EV22" s="39"/>
      <c r="EW22" s="41"/>
      <c r="EX22" s="41"/>
      <c r="EY22" s="41"/>
      <c r="EZ22" s="41"/>
      <c r="FA22" s="41"/>
      <c r="FB22" s="44"/>
      <c r="FC22" s="39"/>
      <c r="FD22" s="41"/>
      <c r="FE22" s="41"/>
      <c r="FF22" s="41"/>
      <c r="FG22" s="41"/>
      <c r="FH22" s="41"/>
      <c r="FI22" s="44"/>
      <c r="FJ22" s="39"/>
      <c r="FK22" s="41"/>
      <c r="FL22" s="41"/>
      <c r="FM22" s="41"/>
      <c r="FN22" s="41"/>
      <c r="FO22" s="41"/>
      <c r="FP22" s="44"/>
      <c r="FQ22" s="39"/>
      <c r="FR22" s="41"/>
      <c r="FS22" s="41"/>
      <c r="FT22" s="41"/>
      <c r="FU22" s="41"/>
      <c r="FV22" s="41"/>
      <c r="FW22" s="44"/>
      <c r="FX22" s="39"/>
      <c r="FY22" s="41"/>
      <c r="FZ22" s="41"/>
      <c r="GA22" s="41"/>
      <c r="GB22" s="41"/>
      <c r="GC22" s="41"/>
      <c r="GD22" s="44"/>
      <c r="GE22" s="39"/>
      <c r="GF22" s="41"/>
      <c r="GG22" s="41"/>
      <c r="GH22" s="41"/>
      <c r="GI22" s="41"/>
      <c r="GJ22" s="41"/>
      <c r="GK22" s="44"/>
      <c r="GL22" s="39"/>
      <c r="GM22" s="41"/>
      <c r="GN22" s="41"/>
      <c r="GO22" s="41"/>
      <c r="GP22" s="41"/>
      <c r="GQ22" s="41"/>
      <c r="GR22" s="44"/>
      <c r="GS22" s="39"/>
      <c r="GT22" s="41"/>
      <c r="GU22" s="41"/>
      <c r="GV22" s="41"/>
      <c r="GW22" s="41"/>
      <c r="GX22" s="41"/>
      <c r="GY22" s="44"/>
      <c r="GZ22" s="39"/>
      <c r="HA22" s="41"/>
      <c r="HB22" s="41"/>
      <c r="HC22" s="41"/>
      <c r="HD22" s="41"/>
      <c r="HE22" s="41"/>
      <c r="HF22" s="44"/>
      <c r="HG22" s="39"/>
      <c r="HH22" s="41"/>
      <c r="HI22" s="41"/>
      <c r="HJ22" s="41"/>
      <c r="HK22" s="41"/>
      <c r="HL22" s="41"/>
      <c r="HM22" s="44"/>
      <c r="HN22" s="39"/>
      <c r="HO22" s="41"/>
      <c r="HP22" s="41"/>
      <c r="HQ22" s="41"/>
      <c r="HR22" s="41"/>
      <c r="HS22" s="41"/>
      <c r="HT22" s="44"/>
      <c r="HU22" s="39"/>
      <c r="HV22" s="41"/>
      <c r="HW22" s="41"/>
      <c r="HX22" s="41"/>
      <c r="HY22" s="41"/>
      <c r="HZ22" s="41"/>
      <c r="IA22" s="44"/>
    </row>
    <row r="23" spans="1:235" x14ac:dyDescent="0.25">
      <c r="A23" s="27">
        <v>20</v>
      </c>
      <c r="B23" s="150" t="s">
        <v>32</v>
      </c>
      <c r="C23" s="151"/>
      <c r="D23" s="151"/>
      <c r="E23" s="151"/>
      <c r="F23" s="152"/>
      <c r="G23" s="39"/>
      <c r="H23" s="41"/>
      <c r="I23" s="41"/>
      <c r="J23" s="41"/>
      <c r="K23" s="41"/>
      <c r="L23" s="41"/>
      <c r="M23" s="44"/>
      <c r="N23" s="65"/>
      <c r="O23" s="39"/>
      <c r="P23" s="41"/>
      <c r="Q23" s="41"/>
      <c r="R23" s="41"/>
      <c r="S23" s="41"/>
      <c r="T23" s="41"/>
      <c r="U23" s="44"/>
      <c r="V23" s="39"/>
      <c r="W23" s="40"/>
      <c r="X23" s="41"/>
      <c r="Y23" s="41"/>
      <c r="Z23" s="41"/>
      <c r="AA23" s="41"/>
      <c r="AB23" s="41"/>
      <c r="AC23" s="44"/>
      <c r="AD23" s="39"/>
      <c r="AE23" s="41"/>
      <c r="AF23" s="41"/>
      <c r="AG23" s="41"/>
      <c r="AH23" s="41"/>
      <c r="AI23" s="41"/>
      <c r="AJ23" s="41"/>
      <c r="AK23" s="44"/>
      <c r="AL23" s="39"/>
      <c r="AM23" s="41"/>
      <c r="AN23" s="41"/>
      <c r="AO23" s="41"/>
      <c r="AP23" s="41"/>
      <c r="AQ23" s="41"/>
      <c r="AR23" s="41"/>
      <c r="AS23" s="44"/>
      <c r="AT23" s="39"/>
      <c r="AU23" s="41"/>
      <c r="AV23" s="41"/>
      <c r="AW23" s="41"/>
      <c r="AX23" s="41"/>
      <c r="AY23" s="41"/>
      <c r="AZ23" s="41"/>
      <c r="BA23" s="44"/>
      <c r="BB23" s="39"/>
      <c r="BC23" s="41"/>
      <c r="BD23" s="41"/>
      <c r="BE23" s="41"/>
      <c r="BF23" s="41"/>
      <c r="BG23" s="41"/>
      <c r="BH23" s="44"/>
      <c r="BI23" s="39"/>
      <c r="BJ23" s="41"/>
      <c r="BK23" s="41"/>
      <c r="BL23" s="41"/>
      <c r="BM23" s="41"/>
      <c r="BN23" s="41"/>
      <c r="BO23" s="44"/>
      <c r="BP23" s="39"/>
      <c r="BQ23" s="41"/>
      <c r="BR23" s="41"/>
      <c r="BS23" s="41"/>
      <c r="BT23" s="41"/>
      <c r="BU23" s="41"/>
      <c r="BV23" s="44"/>
      <c r="BW23" s="39"/>
      <c r="BX23" s="41"/>
      <c r="BY23" s="41"/>
      <c r="BZ23" s="41"/>
      <c r="CA23" s="41"/>
      <c r="CB23" s="41"/>
      <c r="CC23" s="44"/>
      <c r="CD23" s="39"/>
      <c r="CE23" s="41"/>
      <c r="CF23" s="41"/>
      <c r="CG23" s="41"/>
      <c r="CH23" s="41"/>
      <c r="CI23" s="41"/>
      <c r="CJ23" s="44"/>
      <c r="CK23" s="39"/>
      <c r="CL23" s="41"/>
      <c r="CM23" s="41"/>
      <c r="CN23" s="41"/>
      <c r="CO23" s="41"/>
      <c r="CP23" s="41"/>
      <c r="CQ23" s="44"/>
      <c r="CR23" s="39"/>
      <c r="CS23" s="41"/>
      <c r="CT23" s="41"/>
      <c r="CU23" s="41"/>
      <c r="CV23" s="41"/>
      <c r="CW23" s="41"/>
      <c r="CX23" s="44"/>
      <c r="CY23" s="39"/>
      <c r="CZ23" s="41"/>
      <c r="DA23" s="41"/>
      <c r="DB23" s="41"/>
      <c r="DC23" s="41"/>
      <c r="DD23" s="41"/>
      <c r="DE23" s="44"/>
      <c r="DF23" s="39"/>
      <c r="DG23" s="41"/>
      <c r="DH23" s="41"/>
      <c r="DI23" s="41"/>
      <c r="DJ23" s="41"/>
      <c r="DK23" s="41"/>
      <c r="DL23" s="44"/>
      <c r="DM23" s="39"/>
      <c r="DN23" s="41"/>
      <c r="DO23" s="41"/>
      <c r="DP23" s="41"/>
      <c r="DQ23" s="41"/>
      <c r="DR23" s="41"/>
      <c r="DS23" s="44"/>
      <c r="DT23" s="39"/>
      <c r="DU23" s="41"/>
      <c r="DV23" s="41"/>
      <c r="DW23" s="41"/>
      <c r="DX23" s="41"/>
      <c r="DY23" s="41"/>
      <c r="DZ23" s="44"/>
      <c r="EA23" s="39"/>
      <c r="EB23" s="41"/>
      <c r="EC23" s="41"/>
      <c r="ED23" s="41"/>
      <c r="EE23" s="41"/>
      <c r="EF23" s="41"/>
      <c r="EG23" s="44"/>
      <c r="EH23" s="39"/>
      <c r="EI23" s="41"/>
      <c r="EJ23" s="41"/>
      <c r="EK23" s="41"/>
      <c r="EL23" s="41"/>
      <c r="EM23" s="41"/>
      <c r="EN23" s="44"/>
      <c r="EO23" s="39"/>
      <c r="EP23" s="41"/>
      <c r="EQ23" s="41"/>
      <c r="ER23" s="41"/>
      <c r="ES23" s="41"/>
      <c r="ET23" s="41"/>
      <c r="EU23" s="44"/>
      <c r="EV23" s="39"/>
      <c r="EW23" s="41"/>
      <c r="EX23" s="41"/>
      <c r="EY23" s="41"/>
      <c r="EZ23" s="41"/>
      <c r="FA23" s="41"/>
      <c r="FB23" s="44"/>
      <c r="FC23" s="39"/>
      <c r="FD23" s="41"/>
      <c r="FE23" s="41"/>
      <c r="FF23" s="41"/>
      <c r="FG23" s="41"/>
      <c r="FH23" s="41"/>
      <c r="FI23" s="44"/>
      <c r="FJ23" s="39"/>
      <c r="FK23" s="41"/>
      <c r="FL23" s="41"/>
      <c r="FM23" s="41"/>
      <c r="FN23" s="41"/>
      <c r="FO23" s="41"/>
      <c r="FP23" s="44"/>
      <c r="FQ23" s="39"/>
      <c r="FR23" s="41"/>
      <c r="FS23" s="41"/>
      <c r="FT23" s="41"/>
      <c r="FU23" s="41"/>
      <c r="FV23" s="41"/>
      <c r="FW23" s="44"/>
      <c r="FX23" s="39"/>
      <c r="FY23" s="41"/>
      <c r="FZ23" s="41"/>
      <c r="GA23" s="41"/>
      <c r="GB23" s="41"/>
      <c r="GC23" s="41"/>
      <c r="GD23" s="44"/>
      <c r="GE23" s="39"/>
      <c r="GF23" s="41"/>
      <c r="GG23" s="41"/>
      <c r="GH23" s="41"/>
      <c r="GI23" s="41"/>
      <c r="GJ23" s="41"/>
      <c r="GK23" s="44"/>
      <c r="GL23" s="39"/>
      <c r="GM23" s="41"/>
      <c r="GN23" s="41"/>
      <c r="GO23" s="41"/>
      <c r="GP23" s="41"/>
      <c r="GQ23" s="41"/>
      <c r="GR23" s="44"/>
      <c r="GS23" s="39"/>
      <c r="GT23" s="41"/>
      <c r="GU23" s="41"/>
      <c r="GV23" s="41"/>
      <c r="GW23" s="41"/>
      <c r="GX23" s="41"/>
      <c r="GY23" s="44"/>
      <c r="GZ23" s="39"/>
      <c r="HA23" s="41"/>
      <c r="HB23" s="41"/>
      <c r="HC23" s="41"/>
      <c r="HD23" s="41"/>
      <c r="HE23" s="41"/>
      <c r="HF23" s="44"/>
      <c r="HG23" s="39"/>
      <c r="HH23" s="41"/>
      <c r="HI23" s="41"/>
      <c r="HJ23" s="41"/>
      <c r="HK23" s="41"/>
      <c r="HL23" s="41"/>
      <c r="HM23" s="44"/>
      <c r="HN23" s="39"/>
      <c r="HO23" s="41"/>
      <c r="HP23" s="41"/>
      <c r="HQ23" s="41"/>
      <c r="HR23" s="41"/>
      <c r="HS23" s="41"/>
      <c r="HT23" s="44"/>
      <c r="HU23" s="39"/>
      <c r="HV23" s="41"/>
      <c r="HW23" s="41"/>
      <c r="HX23" s="41"/>
      <c r="HY23" s="41"/>
      <c r="HZ23" s="41"/>
      <c r="IA23" s="44"/>
    </row>
    <row r="24" spans="1:235" x14ac:dyDescent="0.25">
      <c r="A24" s="27">
        <v>21</v>
      </c>
      <c r="B24" s="150" t="s">
        <v>33</v>
      </c>
      <c r="C24" s="151"/>
      <c r="D24" s="151"/>
      <c r="E24" s="151"/>
      <c r="F24" s="152"/>
      <c r="G24" s="39"/>
      <c r="H24" s="41"/>
      <c r="I24" s="41"/>
      <c r="J24" s="88"/>
      <c r="K24" s="88"/>
      <c r="L24" s="88"/>
      <c r="M24" s="49"/>
      <c r="N24" s="65"/>
      <c r="O24" s="39"/>
      <c r="P24" s="41"/>
      <c r="Q24" s="41"/>
      <c r="R24" s="41"/>
      <c r="S24" s="41"/>
      <c r="T24" s="41"/>
      <c r="U24" s="44"/>
      <c r="V24" s="39"/>
      <c r="W24" s="40"/>
      <c r="X24" s="41"/>
      <c r="Y24" s="41"/>
      <c r="Z24" s="41"/>
      <c r="AA24" s="41"/>
      <c r="AB24" s="41"/>
      <c r="AC24" s="44"/>
      <c r="AD24" s="39"/>
      <c r="AE24" s="41"/>
      <c r="AF24" s="41"/>
      <c r="AG24" s="41"/>
      <c r="AH24" s="41"/>
      <c r="AI24" s="41"/>
      <c r="AJ24" s="41"/>
      <c r="AK24" s="44"/>
      <c r="AL24" s="39"/>
      <c r="AM24" s="41"/>
      <c r="AN24" s="41"/>
      <c r="AO24" s="41"/>
      <c r="AP24" s="41"/>
      <c r="AQ24" s="41"/>
      <c r="AR24" s="41"/>
      <c r="AS24" s="44"/>
      <c r="AT24" s="39"/>
      <c r="AU24" s="41"/>
      <c r="AV24" s="41"/>
      <c r="AW24" s="41"/>
      <c r="AX24" s="41"/>
      <c r="AY24" s="41"/>
      <c r="AZ24" s="41"/>
      <c r="BA24" s="44"/>
      <c r="BB24" s="39"/>
      <c r="BC24" s="41"/>
      <c r="BD24" s="41"/>
      <c r="BE24" s="41"/>
      <c r="BF24" s="41"/>
      <c r="BG24" s="41"/>
      <c r="BH24" s="44"/>
      <c r="BI24" s="39"/>
      <c r="BJ24" s="41"/>
      <c r="BK24" s="41"/>
      <c r="BL24" s="41"/>
      <c r="BM24" s="41"/>
      <c r="BN24" s="41"/>
      <c r="BO24" s="44"/>
      <c r="BP24" s="39"/>
      <c r="BQ24" s="41"/>
      <c r="BR24" s="41"/>
      <c r="BS24" s="41"/>
      <c r="BT24" s="41"/>
      <c r="BU24" s="41"/>
      <c r="BV24" s="44"/>
      <c r="BW24" s="39"/>
      <c r="BX24" s="41"/>
      <c r="BY24" s="41"/>
      <c r="BZ24" s="41"/>
      <c r="CA24" s="41"/>
      <c r="CB24" s="41"/>
      <c r="CC24" s="44"/>
      <c r="CD24" s="39"/>
      <c r="CE24" s="41"/>
      <c r="CF24" s="41"/>
      <c r="CG24" s="41"/>
      <c r="CH24" s="41"/>
      <c r="CI24" s="41"/>
      <c r="CJ24" s="44"/>
      <c r="CK24" s="39"/>
      <c r="CL24" s="41"/>
      <c r="CM24" s="41"/>
      <c r="CN24" s="41"/>
      <c r="CO24" s="41"/>
      <c r="CP24" s="41"/>
      <c r="CQ24" s="44"/>
      <c r="CR24" s="39"/>
      <c r="CS24" s="41"/>
      <c r="CT24" s="41"/>
      <c r="CU24" s="41"/>
      <c r="CV24" s="41"/>
      <c r="CW24" s="41"/>
      <c r="CX24" s="44"/>
      <c r="CY24" s="39"/>
      <c r="CZ24" s="41"/>
      <c r="DA24" s="41"/>
      <c r="DB24" s="41"/>
      <c r="DC24" s="41"/>
      <c r="DD24" s="41"/>
      <c r="DE24" s="44"/>
      <c r="DF24" s="39"/>
      <c r="DG24" s="41"/>
      <c r="DH24" s="41"/>
      <c r="DI24" s="41"/>
      <c r="DJ24" s="41"/>
      <c r="DK24" s="41"/>
      <c r="DL24" s="44"/>
      <c r="DM24" s="39"/>
      <c r="DN24" s="41"/>
      <c r="DO24" s="41"/>
      <c r="DP24" s="41"/>
      <c r="DQ24" s="41"/>
      <c r="DR24" s="41"/>
      <c r="DS24" s="44"/>
      <c r="DT24" s="39"/>
      <c r="DU24" s="41"/>
      <c r="DV24" s="41"/>
      <c r="DW24" s="41"/>
      <c r="DX24" s="41"/>
      <c r="DY24" s="41"/>
      <c r="DZ24" s="44"/>
      <c r="EA24" s="39"/>
      <c r="EB24" s="41"/>
      <c r="EC24" s="41"/>
      <c r="ED24" s="41"/>
      <c r="EE24" s="41"/>
      <c r="EF24" s="41"/>
      <c r="EG24" s="44"/>
      <c r="EH24" s="39"/>
      <c r="EI24" s="41"/>
      <c r="EJ24" s="41"/>
      <c r="EK24" s="41"/>
      <c r="EL24" s="41"/>
      <c r="EM24" s="41"/>
      <c r="EN24" s="44"/>
      <c r="EO24" s="39"/>
      <c r="EP24" s="41"/>
      <c r="EQ24" s="41"/>
      <c r="ER24" s="41"/>
      <c r="ES24" s="41"/>
      <c r="ET24" s="41"/>
      <c r="EU24" s="44"/>
      <c r="EV24" s="39"/>
      <c r="EW24" s="41"/>
      <c r="EX24" s="41"/>
      <c r="EY24" s="41"/>
      <c r="EZ24" s="41"/>
      <c r="FA24" s="41"/>
      <c r="FB24" s="44"/>
      <c r="FC24" s="39"/>
      <c r="FD24" s="41"/>
      <c r="FE24" s="41"/>
      <c r="FF24" s="41"/>
      <c r="FG24" s="41"/>
      <c r="FH24" s="41"/>
      <c r="FI24" s="44"/>
      <c r="FJ24" s="39"/>
      <c r="FK24" s="41"/>
      <c r="FL24" s="41"/>
      <c r="FM24" s="41"/>
      <c r="FN24" s="41"/>
      <c r="FO24" s="41"/>
      <c r="FP24" s="44"/>
      <c r="FQ24" s="39"/>
      <c r="FR24" s="41"/>
      <c r="FS24" s="41"/>
      <c r="FT24" s="41"/>
      <c r="FU24" s="41"/>
      <c r="FV24" s="41"/>
      <c r="FW24" s="44"/>
      <c r="FX24" s="39"/>
      <c r="FY24" s="41"/>
      <c r="FZ24" s="41"/>
      <c r="GA24" s="41"/>
      <c r="GB24" s="41"/>
      <c r="GC24" s="41"/>
      <c r="GD24" s="44"/>
      <c r="GE24" s="39"/>
      <c r="GF24" s="41"/>
      <c r="GG24" s="41"/>
      <c r="GH24" s="41"/>
      <c r="GI24" s="41"/>
      <c r="GJ24" s="41"/>
      <c r="GK24" s="44"/>
      <c r="GL24" s="39"/>
      <c r="GM24" s="41"/>
      <c r="GN24" s="41"/>
      <c r="GO24" s="41"/>
      <c r="GP24" s="41"/>
      <c r="GQ24" s="41"/>
      <c r="GR24" s="44"/>
      <c r="GS24" s="39"/>
      <c r="GT24" s="41"/>
      <c r="GU24" s="41"/>
      <c r="GV24" s="41"/>
      <c r="GW24" s="41"/>
      <c r="GX24" s="41"/>
      <c r="GY24" s="44"/>
      <c r="GZ24" s="39"/>
      <c r="HA24" s="41"/>
      <c r="HB24" s="41"/>
      <c r="HC24" s="41"/>
      <c r="HD24" s="41"/>
      <c r="HE24" s="41"/>
      <c r="HF24" s="44"/>
      <c r="HG24" s="39"/>
      <c r="HH24" s="41"/>
      <c r="HI24" s="41"/>
      <c r="HJ24" s="41"/>
      <c r="HK24" s="41"/>
      <c r="HL24" s="41"/>
      <c r="HM24" s="44"/>
      <c r="HN24" s="39"/>
      <c r="HO24" s="41"/>
      <c r="HP24" s="41"/>
      <c r="HQ24" s="41"/>
      <c r="HR24" s="41"/>
      <c r="HS24" s="41"/>
      <c r="HT24" s="44"/>
      <c r="HU24" s="39"/>
      <c r="HV24" s="41"/>
      <c r="HW24" s="41"/>
      <c r="HX24" s="41"/>
      <c r="HY24" s="41"/>
      <c r="HZ24" s="41"/>
      <c r="IA24" s="44"/>
    </row>
    <row r="25" spans="1:235" x14ac:dyDescent="0.25">
      <c r="A25" s="27">
        <v>22</v>
      </c>
      <c r="B25" s="150" t="s">
        <v>34</v>
      </c>
      <c r="C25" s="151"/>
      <c r="D25" s="151"/>
      <c r="E25" s="151"/>
      <c r="F25" s="152"/>
      <c r="G25" s="39"/>
      <c r="H25" s="41"/>
      <c r="I25" s="41"/>
      <c r="J25" s="41"/>
      <c r="K25" s="41"/>
      <c r="L25" s="41"/>
      <c r="M25" s="44"/>
      <c r="N25" s="65"/>
      <c r="O25" s="39"/>
      <c r="P25" s="41"/>
      <c r="Q25" s="41"/>
      <c r="R25" s="41"/>
      <c r="S25" s="41"/>
      <c r="T25" s="41"/>
      <c r="U25" s="44"/>
      <c r="V25" s="39"/>
      <c r="W25" s="40"/>
      <c r="X25" s="41"/>
      <c r="Y25" s="41"/>
      <c r="Z25" s="41"/>
      <c r="AA25" s="41"/>
      <c r="AB25" s="41"/>
      <c r="AC25" s="44"/>
      <c r="AD25" s="39"/>
      <c r="AE25" s="41"/>
      <c r="AF25" s="41"/>
      <c r="AG25" s="41"/>
      <c r="AH25" s="41"/>
      <c r="AI25" s="41"/>
      <c r="AJ25" s="41"/>
      <c r="AK25" s="44"/>
      <c r="AL25" s="39"/>
      <c r="AM25" s="41"/>
      <c r="AN25" s="41"/>
      <c r="AO25" s="41"/>
      <c r="AP25" s="41"/>
      <c r="AQ25" s="41"/>
      <c r="AR25" s="41"/>
      <c r="AS25" s="44"/>
      <c r="AT25" s="39"/>
      <c r="AU25" s="41"/>
      <c r="AV25" s="41"/>
      <c r="AW25" s="41"/>
      <c r="AX25" s="41"/>
      <c r="AY25" s="41"/>
      <c r="AZ25" s="41"/>
      <c r="BA25" s="44"/>
      <c r="BB25" s="39"/>
      <c r="BC25" s="41"/>
      <c r="BD25" s="41"/>
      <c r="BE25" s="41"/>
      <c r="BF25" s="41"/>
      <c r="BG25" s="41"/>
      <c r="BH25" s="44"/>
      <c r="BI25" s="39"/>
      <c r="BJ25" s="41"/>
      <c r="BK25" s="41"/>
      <c r="BL25" s="41"/>
      <c r="BM25" s="41"/>
      <c r="BN25" s="41"/>
      <c r="BO25" s="44"/>
      <c r="BP25" s="39"/>
      <c r="BQ25" s="41"/>
      <c r="BR25" s="41"/>
      <c r="BS25" s="41"/>
      <c r="BT25" s="41"/>
      <c r="BU25" s="41"/>
      <c r="BV25" s="44"/>
      <c r="BW25" s="39"/>
      <c r="BX25" s="41"/>
      <c r="BY25" s="41"/>
      <c r="BZ25" s="41"/>
      <c r="CA25" s="41"/>
      <c r="CB25" s="41"/>
      <c r="CC25" s="44"/>
      <c r="CD25" s="39"/>
      <c r="CE25" s="41"/>
      <c r="CF25" s="41"/>
      <c r="CG25" s="41"/>
      <c r="CH25" s="41"/>
      <c r="CI25" s="41"/>
      <c r="CJ25" s="44"/>
      <c r="CK25" s="39"/>
      <c r="CL25" s="41"/>
      <c r="CM25" s="41"/>
      <c r="CN25" s="41"/>
      <c r="CO25" s="41"/>
      <c r="CP25" s="41"/>
      <c r="CQ25" s="44"/>
      <c r="CR25" s="39"/>
      <c r="CS25" s="41"/>
      <c r="CT25" s="41"/>
      <c r="CU25" s="41"/>
      <c r="CV25" s="41"/>
      <c r="CW25" s="41"/>
      <c r="CX25" s="44"/>
      <c r="CY25" s="39"/>
      <c r="CZ25" s="41"/>
      <c r="DA25" s="41"/>
      <c r="DB25" s="41"/>
      <c r="DC25" s="41"/>
      <c r="DD25" s="41"/>
      <c r="DE25" s="44"/>
      <c r="DF25" s="39"/>
      <c r="DG25" s="41"/>
      <c r="DH25" s="41"/>
      <c r="DI25" s="41"/>
      <c r="DJ25" s="41"/>
      <c r="DK25" s="41"/>
      <c r="DL25" s="44"/>
      <c r="DM25" s="39"/>
      <c r="DN25" s="41"/>
      <c r="DO25" s="41"/>
      <c r="DP25" s="41"/>
      <c r="DQ25" s="41"/>
      <c r="DR25" s="41"/>
      <c r="DS25" s="44"/>
      <c r="DT25" s="39"/>
      <c r="DU25" s="41"/>
      <c r="DV25" s="41"/>
      <c r="DW25" s="41"/>
      <c r="DX25" s="41"/>
      <c r="DY25" s="41"/>
      <c r="DZ25" s="44"/>
      <c r="EA25" s="39"/>
      <c r="EB25" s="41"/>
      <c r="EC25" s="41"/>
      <c r="ED25" s="41"/>
      <c r="EE25" s="41"/>
      <c r="EF25" s="41"/>
      <c r="EG25" s="44"/>
      <c r="EH25" s="39"/>
      <c r="EI25" s="41"/>
      <c r="EJ25" s="41"/>
      <c r="EK25" s="41"/>
      <c r="EL25" s="41"/>
      <c r="EM25" s="41"/>
      <c r="EN25" s="44"/>
      <c r="EO25" s="39"/>
      <c r="EP25" s="41"/>
      <c r="EQ25" s="41"/>
      <c r="ER25" s="41"/>
      <c r="ES25" s="41"/>
      <c r="ET25" s="41"/>
      <c r="EU25" s="44"/>
      <c r="EV25" s="39"/>
      <c r="EW25" s="41"/>
      <c r="EX25" s="41"/>
      <c r="EY25" s="41"/>
      <c r="EZ25" s="41"/>
      <c r="FA25" s="41"/>
      <c r="FB25" s="44"/>
      <c r="FC25" s="39"/>
      <c r="FD25" s="41"/>
      <c r="FE25" s="41"/>
      <c r="FF25" s="41"/>
      <c r="FG25" s="41"/>
      <c r="FH25" s="41"/>
      <c r="FI25" s="44"/>
      <c r="FJ25" s="39"/>
      <c r="FK25" s="41"/>
      <c r="FL25" s="41"/>
      <c r="FM25" s="41"/>
      <c r="FN25" s="41"/>
      <c r="FO25" s="41"/>
      <c r="FP25" s="44"/>
      <c r="FQ25" s="39"/>
      <c r="FR25" s="41"/>
      <c r="FS25" s="41"/>
      <c r="FT25" s="41"/>
      <c r="FU25" s="41"/>
      <c r="FV25" s="41"/>
      <c r="FW25" s="44"/>
      <c r="FX25" s="39"/>
      <c r="FY25" s="41"/>
      <c r="FZ25" s="41"/>
      <c r="GA25" s="41"/>
      <c r="GB25" s="41"/>
      <c r="GC25" s="41"/>
      <c r="GD25" s="44"/>
      <c r="GE25" s="39"/>
      <c r="GF25" s="41"/>
      <c r="GG25" s="41"/>
      <c r="GH25" s="41"/>
      <c r="GI25" s="41"/>
      <c r="GJ25" s="41"/>
      <c r="GK25" s="44"/>
      <c r="GL25" s="39"/>
      <c r="GM25" s="41"/>
      <c r="GN25" s="41"/>
      <c r="GO25" s="41"/>
      <c r="GP25" s="41"/>
      <c r="GQ25" s="41"/>
      <c r="GR25" s="44"/>
      <c r="GS25" s="39"/>
      <c r="GT25" s="41"/>
      <c r="GU25" s="41"/>
      <c r="GV25" s="41"/>
      <c r="GW25" s="41"/>
      <c r="GX25" s="41"/>
      <c r="GY25" s="44"/>
      <c r="GZ25" s="39"/>
      <c r="HA25" s="41"/>
      <c r="HB25" s="41"/>
      <c r="HC25" s="41"/>
      <c r="HD25" s="41"/>
      <c r="HE25" s="41"/>
      <c r="HF25" s="44"/>
      <c r="HG25" s="39"/>
      <c r="HH25" s="41"/>
      <c r="HI25" s="41"/>
      <c r="HJ25" s="41"/>
      <c r="HK25" s="41"/>
      <c r="HL25" s="41"/>
      <c r="HM25" s="44"/>
      <c r="HN25" s="39"/>
      <c r="HO25" s="41"/>
      <c r="HP25" s="41"/>
      <c r="HQ25" s="41"/>
      <c r="HR25" s="41"/>
      <c r="HS25" s="41"/>
      <c r="HT25" s="44"/>
      <c r="HU25" s="39"/>
      <c r="HV25" s="41"/>
      <c r="HW25" s="41"/>
      <c r="HX25" s="41"/>
      <c r="HY25" s="41"/>
      <c r="HZ25" s="41"/>
      <c r="IA25" s="44"/>
    </row>
    <row r="26" spans="1:235" x14ac:dyDescent="0.25">
      <c r="A26" s="27">
        <v>23</v>
      </c>
      <c r="B26" s="150" t="s">
        <v>35</v>
      </c>
      <c r="C26" s="151"/>
      <c r="D26" s="151"/>
      <c r="E26" s="151"/>
      <c r="F26" s="152"/>
      <c r="G26" s="39"/>
      <c r="H26" s="41"/>
      <c r="I26" s="41"/>
      <c r="J26" s="88"/>
      <c r="K26" s="88"/>
      <c r="L26" s="88"/>
      <c r="M26" s="49"/>
      <c r="N26" s="65"/>
      <c r="O26" s="39"/>
      <c r="P26" s="41"/>
      <c r="Q26" s="41"/>
      <c r="R26" s="41"/>
      <c r="S26" s="41"/>
      <c r="T26" s="41"/>
      <c r="U26" s="44"/>
      <c r="V26" s="39"/>
      <c r="W26" s="40"/>
      <c r="X26" s="41"/>
      <c r="Y26" s="41"/>
      <c r="Z26" s="41"/>
      <c r="AA26" s="41"/>
      <c r="AB26" s="41"/>
      <c r="AC26" s="44"/>
      <c r="AD26" s="39"/>
      <c r="AE26" s="41"/>
      <c r="AF26" s="41"/>
      <c r="AG26" s="41"/>
      <c r="AH26" s="41"/>
      <c r="AI26" s="41"/>
      <c r="AJ26" s="41"/>
      <c r="AK26" s="44"/>
      <c r="AL26" s="39"/>
      <c r="AM26" s="41"/>
      <c r="AN26" s="41"/>
      <c r="AO26" s="41"/>
      <c r="AP26" s="41"/>
      <c r="AQ26" s="41"/>
      <c r="AR26" s="41"/>
      <c r="AS26" s="44"/>
      <c r="AT26" s="39"/>
      <c r="AU26" s="41"/>
      <c r="AV26" s="41"/>
      <c r="AW26" s="41"/>
      <c r="AX26" s="41"/>
      <c r="AY26" s="41"/>
      <c r="AZ26" s="41"/>
      <c r="BA26" s="44"/>
      <c r="BB26" s="39"/>
      <c r="BC26" s="41"/>
      <c r="BD26" s="41"/>
      <c r="BE26" s="41"/>
      <c r="BF26" s="41"/>
      <c r="BG26" s="41"/>
      <c r="BH26" s="44"/>
      <c r="BI26" s="39"/>
      <c r="BJ26" s="41"/>
      <c r="BK26" s="41"/>
      <c r="BL26" s="41"/>
      <c r="BM26" s="41"/>
      <c r="BN26" s="41"/>
      <c r="BO26" s="44"/>
      <c r="BP26" s="39"/>
      <c r="BQ26" s="41"/>
      <c r="BR26" s="41"/>
      <c r="BS26" s="41"/>
      <c r="BT26" s="41"/>
      <c r="BU26" s="41"/>
      <c r="BV26" s="44"/>
      <c r="BW26" s="39"/>
      <c r="BX26" s="41"/>
      <c r="BY26" s="41"/>
      <c r="BZ26" s="41"/>
      <c r="CA26" s="41"/>
      <c r="CB26" s="41"/>
      <c r="CC26" s="44"/>
      <c r="CD26" s="39"/>
      <c r="CE26" s="41"/>
      <c r="CF26" s="41"/>
      <c r="CG26" s="41"/>
      <c r="CH26" s="41"/>
      <c r="CI26" s="41"/>
      <c r="CJ26" s="44"/>
      <c r="CK26" s="39"/>
      <c r="CL26" s="41"/>
      <c r="CM26" s="41"/>
      <c r="CN26" s="41"/>
      <c r="CO26" s="41"/>
      <c r="CP26" s="41"/>
      <c r="CQ26" s="44"/>
      <c r="CR26" s="39"/>
      <c r="CS26" s="41"/>
      <c r="CT26" s="41"/>
      <c r="CU26" s="41"/>
      <c r="CV26" s="41"/>
      <c r="CW26" s="41"/>
      <c r="CX26" s="44"/>
      <c r="CY26" s="39"/>
      <c r="CZ26" s="41"/>
      <c r="DA26" s="41"/>
      <c r="DB26" s="41"/>
      <c r="DC26" s="41"/>
      <c r="DD26" s="41"/>
      <c r="DE26" s="44"/>
      <c r="DF26" s="39"/>
      <c r="DG26" s="41"/>
      <c r="DH26" s="41"/>
      <c r="DI26" s="41"/>
      <c r="DJ26" s="41"/>
      <c r="DK26" s="41"/>
      <c r="DL26" s="44"/>
      <c r="DM26" s="39"/>
      <c r="DN26" s="41"/>
      <c r="DO26" s="41"/>
      <c r="DP26" s="41"/>
      <c r="DQ26" s="41"/>
      <c r="DR26" s="41"/>
      <c r="DS26" s="44"/>
      <c r="DT26" s="39"/>
      <c r="DU26" s="41"/>
      <c r="DV26" s="41"/>
      <c r="DW26" s="41"/>
      <c r="DX26" s="41"/>
      <c r="DY26" s="41"/>
      <c r="DZ26" s="44"/>
      <c r="EA26" s="39"/>
      <c r="EB26" s="41"/>
      <c r="EC26" s="41"/>
      <c r="ED26" s="41"/>
      <c r="EE26" s="41"/>
      <c r="EF26" s="41"/>
      <c r="EG26" s="44"/>
      <c r="EH26" s="39"/>
      <c r="EI26" s="41"/>
      <c r="EJ26" s="41"/>
      <c r="EK26" s="41"/>
      <c r="EL26" s="41"/>
      <c r="EM26" s="41"/>
      <c r="EN26" s="44"/>
      <c r="EO26" s="39"/>
      <c r="EP26" s="41"/>
      <c r="EQ26" s="41"/>
      <c r="ER26" s="41"/>
      <c r="ES26" s="41"/>
      <c r="ET26" s="41"/>
      <c r="EU26" s="44"/>
      <c r="EV26" s="39"/>
      <c r="EW26" s="41"/>
      <c r="EX26" s="41"/>
      <c r="EY26" s="41"/>
      <c r="EZ26" s="41"/>
      <c r="FA26" s="41"/>
      <c r="FB26" s="44"/>
      <c r="FC26" s="39"/>
      <c r="FD26" s="41"/>
      <c r="FE26" s="41"/>
      <c r="FF26" s="41"/>
      <c r="FG26" s="41"/>
      <c r="FH26" s="41"/>
      <c r="FI26" s="44"/>
      <c r="FJ26" s="39"/>
      <c r="FK26" s="41"/>
      <c r="FL26" s="41"/>
      <c r="FM26" s="41"/>
      <c r="FN26" s="41"/>
      <c r="FO26" s="41"/>
      <c r="FP26" s="44"/>
      <c r="FQ26" s="39"/>
      <c r="FR26" s="41"/>
      <c r="FS26" s="41"/>
      <c r="FT26" s="41"/>
      <c r="FU26" s="41"/>
      <c r="FV26" s="41"/>
      <c r="FW26" s="44"/>
      <c r="FX26" s="39"/>
      <c r="FY26" s="41"/>
      <c r="FZ26" s="41"/>
      <c r="GA26" s="41"/>
      <c r="GB26" s="41"/>
      <c r="GC26" s="41"/>
      <c r="GD26" s="44"/>
      <c r="GE26" s="39"/>
      <c r="GF26" s="41"/>
      <c r="GG26" s="41"/>
      <c r="GH26" s="41"/>
      <c r="GI26" s="41"/>
      <c r="GJ26" s="41"/>
      <c r="GK26" s="44"/>
      <c r="GL26" s="39"/>
      <c r="GM26" s="41"/>
      <c r="GN26" s="41"/>
      <c r="GO26" s="41"/>
      <c r="GP26" s="41"/>
      <c r="GQ26" s="41"/>
      <c r="GR26" s="44"/>
      <c r="GS26" s="39"/>
      <c r="GT26" s="41"/>
      <c r="GU26" s="41"/>
      <c r="GV26" s="41"/>
      <c r="GW26" s="41"/>
      <c r="GX26" s="41"/>
      <c r="GY26" s="44"/>
      <c r="GZ26" s="39"/>
      <c r="HA26" s="41"/>
      <c r="HB26" s="41"/>
      <c r="HC26" s="41"/>
      <c r="HD26" s="41"/>
      <c r="HE26" s="41"/>
      <c r="HF26" s="44"/>
      <c r="HG26" s="39"/>
      <c r="HH26" s="41"/>
      <c r="HI26" s="41"/>
      <c r="HJ26" s="41"/>
      <c r="HK26" s="41"/>
      <c r="HL26" s="41"/>
      <c r="HM26" s="44"/>
      <c r="HN26" s="39"/>
      <c r="HO26" s="41"/>
      <c r="HP26" s="41"/>
      <c r="HQ26" s="41"/>
      <c r="HR26" s="41"/>
      <c r="HS26" s="41"/>
      <c r="HT26" s="44"/>
      <c r="HU26" s="39"/>
      <c r="HV26" s="41"/>
      <c r="HW26" s="41"/>
      <c r="HX26" s="41"/>
      <c r="HY26" s="41"/>
      <c r="HZ26" s="41"/>
      <c r="IA26" s="44"/>
    </row>
    <row r="27" spans="1:235" x14ac:dyDescent="0.25">
      <c r="A27" s="27">
        <v>24</v>
      </c>
      <c r="B27" s="150" t="s">
        <v>36</v>
      </c>
      <c r="C27" s="151"/>
      <c r="D27" s="151"/>
      <c r="E27" s="151"/>
      <c r="F27" s="152"/>
      <c r="G27" s="39"/>
      <c r="H27" s="41"/>
      <c r="I27" s="41"/>
      <c r="J27" s="41"/>
      <c r="K27" s="41"/>
      <c r="L27" s="41"/>
      <c r="M27" s="44"/>
      <c r="N27" s="65"/>
      <c r="O27" s="39"/>
      <c r="P27" s="41"/>
      <c r="Q27" s="41"/>
      <c r="R27" s="41"/>
      <c r="S27" s="41"/>
      <c r="T27" s="41"/>
      <c r="U27" s="44"/>
      <c r="V27" s="39"/>
      <c r="W27" s="40"/>
      <c r="X27" s="41"/>
      <c r="Y27" s="41"/>
      <c r="Z27" s="41"/>
      <c r="AA27" s="41"/>
      <c r="AB27" s="41"/>
      <c r="AC27" s="44"/>
      <c r="AD27" s="39"/>
      <c r="AE27" s="41"/>
      <c r="AF27" s="41"/>
      <c r="AG27" s="41"/>
      <c r="AH27" s="41"/>
      <c r="AI27" s="41"/>
      <c r="AJ27" s="41"/>
      <c r="AK27" s="44"/>
      <c r="AL27" s="39"/>
      <c r="AM27" s="41"/>
      <c r="AN27" s="41"/>
      <c r="AO27" s="41"/>
      <c r="AP27" s="41"/>
      <c r="AQ27" s="41"/>
      <c r="AR27" s="41"/>
      <c r="AS27" s="44"/>
      <c r="AT27" s="39"/>
      <c r="AU27" s="41"/>
      <c r="AV27" s="41"/>
      <c r="AW27" s="41"/>
      <c r="AX27" s="41"/>
      <c r="AY27" s="41"/>
      <c r="AZ27" s="41"/>
      <c r="BA27" s="44"/>
      <c r="BB27" s="39"/>
      <c r="BC27" s="41"/>
      <c r="BD27" s="41"/>
      <c r="BE27" s="41"/>
      <c r="BF27" s="41"/>
      <c r="BG27" s="41"/>
      <c r="BH27" s="44"/>
      <c r="BI27" s="39"/>
      <c r="BJ27" s="41"/>
      <c r="BK27" s="41"/>
      <c r="BL27" s="41"/>
      <c r="BM27" s="41"/>
      <c r="BN27" s="41"/>
      <c r="BO27" s="44"/>
      <c r="BP27" s="39"/>
      <c r="BQ27" s="41"/>
      <c r="BR27" s="41"/>
      <c r="BS27" s="41"/>
      <c r="BT27" s="41"/>
      <c r="BU27" s="41"/>
      <c r="BV27" s="44"/>
      <c r="BW27" s="39"/>
      <c r="BX27" s="41"/>
      <c r="BY27" s="41"/>
      <c r="BZ27" s="41"/>
      <c r="CA27" s="41"/>
      <c r="CB27" s="41"/>
      <c r="CC27" s="44"/>
      <c r="CD27" s="39"/>
      <c r="CE27" s="41"/>
      <c r="CF27" s="41"/>
      <c r="CG27" s="41"/>
      <c r="CH27" s="41"/>
      <c r="CI27" s="41"/>
      <c r="CJ27" s="44"/>
      <c r="CK27" s="39"/>
      <c r="CL27" s="41"/>
      <c r="CM27" s="41"/>
      <c r="CN27" s="41"/>
      <c r="CO27" s="41"/>
      <c r="CP27" s="41"/>
      <c r="CQ27" s="44"/>
      <c r="CR27" s="39"/>
      <c r="CS27" s="41"/>
      <c r="CT27" s="41"/>
      <c r="CU27" s="41"/>
      <c r="CV27" s="41"/>
      <c r="CW27" s="41"/>
      <c r="CX27" s="44"/>
      <c r="CY27" s="39"/>
      <c r="CZ27" s="41"/>
      <c r="DA27" s="41"/>
      <c r="DB27" s="41"/>
      <c r="DC27" s="41"/>
      <c r="DD27" s="41"/>
      <c r="DE27" s="44"/>
      <c r="DF27" s="39"/>
      <c r="DG27" s="41"/>
      <c r="DH27" s="41"/>
      <c r="DI27" s="41"/>
      <c r="DJ27" s="41"/>
      <c r="DK27" s="41"/>
      <c r="DL27" s="44"/>
      <c r="DM27" s="39"/>
      <c r="DN27" s="41"/>
      <c r="DO27" s="41"/>
      <c r="DP27" s="41"/>
      <c r="DQ27" s="41"/>
      <c r="DR27" s="41"/>
      <c r="DS27" s="44"/>
      <c r="DT27" s="39"/>
      <c r="DU27" s="41"/>
      <c r="DV27" s="41"/>
      <c r="DW27" s="41"/>
      <c r="DX27" s="41"/>
      <c r="DY27" s="41"/>
      <c r="DZ27" s="44"/>
      <c r="EA27" s="39"/>
      <c r="EB27" s="41"/>
      <c r="EC27" s="41"/>
      <c r="ED27" s="41"/>
      <c r="EE27" s="41"/>
      <c r="EF27" s="41"/>
      <c r="EG27" s="44"/>
      <c r="EH27" s="39"/>
      <c r="EI27" s="41"/>
      <c r="EJ27" s="41"/>
      <c r="EK27" s="41"/>
      <c r="EL27" s="41"/>
      <c r="EM27" s="41"/>
      <c r="EN27" s="44"/>
      <c r="EO27" s="39"/>
      <c r="EP27" s="41"/>
      <c r="EQ27" s="41"/>
      <c r="ER27" s="41"/>
      <c r="ES27" s="41"/>
      <c r="ET27" s="41"/>
      <c r="EU27" s="44"/>
      <c r="EV27" s="39"/>
      <c r="EW27" s="41"/>
      <c r="EX27" s="41"/>
      <c r="EY27" s="41"/>
      <c r="EZ27" s="41"/>
      <c r="FA27" s="41"/>
      <c r="FB27" s="44"/>
      <c r="FC27" s="39"/>
      <c r="FD27" s="41"/>
      <c r="FE27" s="41"/>
      <c r="FF27" s="41"/>
      <c r="FG27" s="41"/>
      <c r="FH27" s="41"/>
      <c r="FI27" s="44"/>
      <c r="FJ27" s="39"/>
      <c r="FK27" s="41"/>
      <c r="FL27" s="41"/>
      <c r="FM27" s="41"/>
      <c r="FN27" s="41"/>
      <c r="FO27" s="41"/>
      <c r="FP27" s="44"/>
      <c r="FQ27" s="39"/>
      <c r="FR27" s="41"/>
      <c r="FS27" s="41"/>
      <c r="FT27" s="41"/>
      <c r="FU27" s="41"/>
      <c r="FV27" s="41"/>
      <c r="FW27" s="44"/>
      <c r="FX27" s="39"/>
      <c r="FY27" s="41"/>
      <c r="FZ27" s="41"/>
      <c r="GA27" s="41"/>
      <c r="GB27" s="41"/>
      <c r="GC27" s="41"/>
      <c r="GD27" s="44"/>
      <c r="GE27" s="39"/>
      <c r="GF27" s="41"/>
      <c r="GG27" s="41"/>
      <c r="GH27" s="41"/>
      <c r="GI27" s="41"/>
      <c r="GJ27" s="41"/>
      <c r="GK27" s="44"/>
      <c r="GL27" s="39"/>
      <c r="GM27" s="41"/>
      <c r="GN27" s="41"/>
      <c r="GO27" s="41"/>
      <c r="GP27" s="41"/>
      <c r="GQ27" s="41"/>
      <c r="GR27" s="44"/>
      <c r="GS27" s="39"/>
      <c r="GT27" s="41"/>
      <c r="GU27" s="41"/>
      <c r="GV27" s="41"/>
      <c r="GW27" s="41"/>
      <c r="GX27" s="41"/>
      <c r="GY27" s="44"/>
      <c r="GZ27" s="39"/>
      <c r="HA27" s="41"/>
      <c r="HB27" s="41"/>
      <c r="HC27" s="41"/>
      <c r="HD27" s="41"/>
      <c r="HE27" s="41"/>
      <c r="HF27" s="44"/>
      <c r="HG27" s="39"/>
      <c r="HH27" s="41"/>
      <c r="HI27" s="41"/>
      <c r="HJ27" s="41"/>
      <c r="HK27" s="41"/>
      <c r="HL27" s="41"/>
      <c r="HM27" s="44"/>
      <c r="HN27" s="39"/>
      <c r="HO27" s="41"/>
      <c r="HP27" s="41"/>
      <c r="HQ27" s="41"/>
      <c r="HR27" s="41"/>
      <c r="HS27" s="41"/>
      <c r="HT27" s="44"/>
      <c r="HU27" s="39"/>
      <c r="HV27" s="41"/>
      <c r="HW27" s="41"/>
      <c r="HX27" s="41"/>
      <c r="HY27" s="41"/>
      <c r="HZ27" s="41"/>
      <c r="IA27" s="44"/>
    </row>
    <row r="28" spans="1:235" ht="15.75" thickBot="1" x14ac:dyDescent="0.3">
      <c r="A28" s="27">
        <v>25</v>
      </c>
      <c r="B28" s="153" t="s">
        <v>37</v>
      </c>
      <c r="C28" s="154"/>
      <c r="D28" s="154"/>
      <c r="E28" s="154"/>
      <c r="F28" s="155"/>
      <c r="G28" s="99"/>
      <c r="H28" s="100"/>
      <c r="I28" s="100"/>
      <c r="J28" s="101"/>
      <c r="K28" s="101"/>
      <c r="L28" s="101"/>
      <c r="M28" s="102"/>
      <c r="N28" s="103"/>
      <c r="O28" s="99"/>
      <c r="P28" s="100"/>
      <c r="Q28" s="100"/>
      <c r="R28" s="100"/>
      <c r="S28" s="100"/>
      <c r="T28" s="100"/>
      <c r="U28" s="104"/>
      <c r="V28" s="99"/>
      <c r="W28" s="105"/>
      <c r="X28" s="100"/>
      <c r="Y28" s="100"/>
      <c r="Z28" s="100"/>
      <c r="AA28" s="100"/>
      <c r="AB28" s="100"/>
      <c r="AC28" s="104"/>
      <c r="AD28" s="99"/>
      <c r="AE28" s="100"/>
      <c r="AF28" s="100"/>
      <c r="AG28" s="100"/>
      <c r="AH28" s="100"/>
      <c r="AI28" s="100"/>
      <c r="AJ28" s="100"/>
      <c r="AK28" s="104"/>
      <c r="AL28" s="99"/>
      <c r="AM28" s="100"/>
      <c r="AN28" s="100"/>
      <c r="AO28" s="100"/>
      <c r="AP28" s="100"/>
      <c r="AQ28" s="100"/>
      <c r="AR28" s="100"/>
      <c r="AS28" s="104"/>
      <c r="AT28" s="99"/>
      <c r="AU28" s="100"/>
      <c r="AV28" s="100"/>
      <c r="AW28" s="100"/>
      <c r="AX28" s="100"/>
      <c r="AY28" s="100"/>
      <c r="AZ28" s="100"/>
      <c r="BA28" s="104"/>
      <c r="BB28" s="99"/>
      <c r="BC28" s="100"/>
      <c r="BD28" s="100"/>
      <c r="BE28" s="100"/>
      <c r="BF28" s="100"/>
      <c r="BG28" s="100"/>
      <c r="BH28" s="104"/>
      <c r="BI28" s="99"/>
      <c r="BJ28" s="100"/>
      <c r="BK28" s="100"/>
      <c r="BL28" s="100"/>
      <c r="BM28" s="100"/>
      <c r="BN28" s="100"/>
      <c r="BO28" s="104"/>
      <c r="BP28" s="99"/>
      <c r="BQ28" s="100"/>
      <c r="BR28" s="100"/>
      <c r="BS28" s="100"/>
      <c r="BT28" s="100"/>
      <c r="BU28" s="100"/>
      <c r="BV28" s="104"/>
      <c r="BW28" s="99"/>
      <c r="BX28" s="100"/>
      <c r="BY28" s="100"/>
      <c r="BZ28" s="100"/>
      <c r="CA28" s="100"/>
      <c r="CB28" s="100"/>
      <c r="CC28" s="104"/>
      <c r="CD28" s="99"/>
      <c r="CE28" s="100"/>
      <c r="CF28" s="100"/>
      <c r="CG28" s="100"/>
      <c r="CH28" s="100"/>
      <c r="CI28" s="100"/>
      <c r="CJ28" s="104"/>
      <c r="CK28" s="99"/>
      <c r="CL28" s="100"/>
      <c r="CM28" s="100"/>
      <c r="CN28" s="100"/>
      <c r="CO28" s="100"/>
      <c r="CP28" s="100"/>
      <c r="CQ28" s="104"/>
      <c r="CR28" s="99"/>
      <c r="CS28" s="100"/>
      <c r="CT28" s="100"/>
      <c r="CU28" s="100"/>
      <c r="CV28" s="100"/>
      <c r="CW28" s="100"/>
      <c r="CX28" s="104"/>
      <c r="CY28" s="99"/>
      <c r="CZ28" s="100"/>
      <c r="DA28" s="100"/>
      <c r="DB28" s="100"/>
      <c r="DC28" s="100"/>
      <c r="DD28" s="100"/>
      <c r="DE28" s="104"/>
      <c r="DF28" s="99"/>
      <c r="DG28" s="100"/>
      <c r="DH28" s="100"/>
      <c r="DI28" s="100"/>
      <c r="DJ28" s="100"/>
      <c r="DK28" s="100"/>
      <c r="DL28" s="104"/>
      <c r="DM28" s="99"/>
      <c r="DN28" s="100"/>
      <c r="DO28" s="100"/>
      <c r="DP28" s="100"/>
      <c r="DQ28" s="100"/>
      <c r="DR28" s="100"/>
      <c r="DS28" s="104"/>
      <c r="DT28" s="99"/>
      <c r="DU28" s="100"/>
      <c r="DV28" s="100"/>
      <c r="DW28" s="100"/>
      <c r="DX28" s="100"/>
      <c r="DY28" s="100"/>
      <c r="DZ28" s="104"/>
      <c r="EA28" s="99"/>
      <c r="EB28" s="100"/>
      <c r="EC28" s="100"/>
      <c r="ED28" s="100"/>
      <c r="EE28" s="100"/>
      <c r="EF28" s="100"/>
      <c r="EG28" s="104"/>
      <c r="EH28" s="99"/>
      <c r="EI28" s="100"/>
      <c r="EJ28" s="100"/>
      <c r="EK28" s="100"/>
      <c r="EL28" s="100"/>
      <c r="EM28" s="100"/>
      <c r="EN28" s="104"/>
      <c r="EO28" s="99"/>
      <c r="EP28" s="100"/>
      <c r="EQ28" s="100"/>
      <c r="ER28" s="100"/>
      <c r="ES28" s="100"/>
      <c r="ET28" s="100"/>
      <c r="EU28" s="104"/>
      <c r="EV28" s="99"/>
      <c r="EW28" s="100"/>
      <c r="EX28" s="100"/>
      <c r="EY28" s="100"/>
      <c r="EZ28" s="100"/>
      <c r="FA28" s="100"/>
      <c r="FB28" s="104"/>
      <c r="FC28" s="99"/>
      <c r="FD28" s="100"/>
      <c r="FE28" s="100"/>
      <c r="FF28" s="100"/>
      <c r="FG28" s="100"/>
      <c r="FH28" s="100"/>
      <c r="FI28" s="104"/>
      <c r="FJ28" s="99"/>
      <c r="FK28" s="100"/>
      <c r="FL28" s="100"/>
      <c r="FM28" s="100"/>
      <c r="FN28" s="100"/>
      <c r="FO28" s="100"/>
      <c r="FP28" s="104"/>
      <c r="FQ28" s="99"/>
      <c r="FR28" s="100"/>
      <c r="FS28" s="100"/>
      <c r="FT28" s="100"/>
      <c r="FU28" s="100"/>
      <c r="FV28" s="100"/>
      <c r="FW28" s="104"/>
      <c r="FX28" s="99"/>
      <c r="FY28" s="100"/>
      <c r="FZ28" s="100"/>
      <c r="GA28" s="100"/>
      <c r="GB28" s="100"/>
      <c r="GC28" s="100"/>
      <c r="GD28" s="104"/>
      <c r="GE28" s="99"/>
      <c r="GF28" s="100"/>
      <c r="GG28" s="100"/>
      <c r="GH28" s="100"/>
      <c r="GI28" s="100"/>
      <c r="GJ28" s="100"/>
      <c r="GK28" s="104"/>
      <c r="GL28" s="99"/>
      <c r="GM28" s="100"/>
      <c r="GN28" s="100"/>
      <c r="GO28" s="100"/>
      <c r="GP28" s="100"/>
      <c r="GQ28" s="100"/>
      <c r="GR28" s="104"/>
      <c r="GS28" s="99"/>
      <c r="GT28" s="100"/>
      <c r="GU28" s="100"/>
      <c r="GV28" s="100"/>
      <c r="GW28" s="100"/>
      <c r="GX28" s="100"/>
      <c r="GY28" s="104"/>
      <c r="GZ28" s="99"/>
      <c r="HA28" s="100"/>
      <c r="HB28" s="100"/>
      <c r="HC28" s="100"/>
      <c r="HD28" s="100"/>
      <c r="HE28" s="100"/>
      <c r="HF28" s="104"/>
      <c r="HG28" s="99"/>
      <c r="HH28" s="100"/>
      <c r="HI28" s="100"/>
      <c r="HJ28" s="100"/>
      <c r="HK28" s="100"/>
      <c r="HL28" s="100"/>
      <c r="HM28" s="104"/>
      <c r="HN28" s="99"/>
      <c r="HO28" s="100"/>
      <c r="HP28" s="100"/>
      <c r="HQ28" s="100"/>
      <c r="HR28" s="100"/>
      <c r="HS28" s="100"/>
      <c r="HT28" s="104"/>
      <c r="HU28" s="99"/>
      <c r="HV28" s="100"/>
      <c r="HW28" s="100"/>
      <c r="HX28" s="100"/>
      <c r="HY28" s="100"/>
      <c r="HZ28" s="100"/>
      <c r="IA28" s="104"/>
    </row>
    <row r="29" spans="1:235" ht="15.75" thickBot="1" x14ac:dyDescent="0.3">
      <c r="A29" s="161" t="s">
        <v>1</v>
      </c>
      <c r="B29" s="157"/>
      <c r="C29" s="157"/>
      <c r="D29" s="157"/>
      <c r="E29" s="157"/>
      <c r="F29" s="157"/>
      <c r="G29" s="106">
        <f t="shared" ref="G29:M29" si="175">SUM(G4:G28)</f>
        <v>1</v>
      </c>
      <c r="H29" s="107">
        <f t="shared" si="175"/>
        <v>1</v>
      </c>
      <c r="I29" s="107">
        <f t="shared" si="175"/>
        <v>1</v>
      </c>
      <c r="J29" s="107">
        <f t="shared" si="175"/>
        <v>1</v>
      </c>
      <c r="K29" s="107">
        <f t="shared" si="175"/>
        <v>1</v>
      </c>
      <c r="L29" s="107">
        <f t="shared" si="175"/>
        <v>1</v>
      </c>
      <c r="M29" s="108">
        <f t="shared" si="175"/>
        <v>1</v>
      </c>
      <c r="N29" s="110"/>
      <c r="O29" s="106">
        <f t="shared" ref="O29:CD29" si="176">SUM(O4:O28)</f>
        <v>1</v>
      </c>
      <c r="P29" s="107">
        <f t="shared" si="176"/>
        <v>1</v>
      </c>
      <c r="Q29" s="107">
        <f t="shared" si="176"/>
        <v>1</v>
      </c>
      <c r="R29" s="107">
        <f t="shared" si="176"/>
        <v>1</v>
      </c>
      <c r="S29" s="107">
        <f t="shared" si="176"/>
        <v>1</v>
      </c>
      <c r="T29" s="107">
        <f t="shared" si="176"/>
        <v>1</v>
      </c>
      <c r="U29" s="108">
        <f t="shared" si="176"/>
        <v>1</v>
      </c>
      <c r="V29" s="106">
        <f t="shared" si="176"/>
        <v>1</v>
      </c>
      <c r="W29" s="107"/>
      <c r="X29" s="107">
        <f t="shared" si="176"/>
        <v>1</v>
      </c>
      <c r="Y29" s="107">
        <f t="shared" si="176"/>
        <v>1</v>
      </c>
      <c r="Z29" s="107">
        <f t="shared" si="176"/>
        <v>1</v>
      </c>
      <c r="AA29" s="107">
        <f t="shared" si="176"/>
        <v>1</v>
      </c>
      <c r="AB29" s="107">
        <f t="shared" si="176"/>
        <v>1</v>
      </c>
      <c r="AC29" s="108">
        <f t="shared" si="176"/>
        <v>1</v>
      </c>
      <c r="AD29" s="106">
        <f t="shared" si="176"/>
        <v>1</v>
      </c>
      <c r="AE29" s="107">
        <f t="shared" si="176"/>
        <v>1</v>
      </c>
      <c r="AF29" s="107"/>
      <c r="AG29" s="107">
        <f t="shared" si="176"/>
        <v>1</v>
      </c>
      <c r="AH29" s="107">
        <f t="shared" si="176"/>
        <v>1</v>
      </c>
      <c r="AI29" s="107">
        <f t="shared" si="176"/>
        <v>1</v>
      </c>
      <c r="AJ29" s="107">
        <f t="shared" si="176"/>
        <v>1</v>
      </c>
      <c r="AK29" s="108">
        <f t="shared" si="176"/>
        <v>1</v>
      </c>
      <c r="AL29" s="106">
        <f t="shared" si="176"/>
        <v>1</v>
      </c>
      <c r="AM29" s="107">
        <f t="shared" si="176"/>
        <v>1</v>
      </c>
      <c r="AN29" s="107">
        <f t="shared" si="176"/>
        <v>1</v>
      </c>
      <c r="AO29" s="107"/>
      <c r="AP29" s="107">
        <f t="shared" si="176"/>
        <v>1</v>
      </c>
      <c r="AQ29" s="107">
        <f t="shared" si="176"/>
        <v>1</v>
      </c>
      <c r="AR29" s="107">
        <f t="shared" si="176"/>
        <v>1</v>
      </c>
      <c r="AS29" s="108">
        <f t="shared" si="176"/>
        <v>1</v>
      </c>
      <c r="AT29" s="106">
        <f t="shared" si="176"/>
        <v>1</v>
      </c>
      <c r="AU29" s="107">
        <f t="shared" si="176"/>
        <v>1</v>
      </c>
      <c r="AV29" s="107">
        <f t="shared" si="176"/>
        <v>1</v>
      </c>
      <c r="AW29" s="107">
        <f t="shared" si="176"/>
        <v>1</v>
      </c>
      <c r="AX29" s="107"/>
      <c r="AY29" s="107">
        <f t="shared" si="176"/>
        <v>1</v>
      </c>
      <c r="AZ29" s="107">
        <f t="shared" si="176"/>
        <v>1</v>
      </c>
      <c r="BA29" s="108">
        <f t="shared" si="176"/>
        <v>1</v>
      </c>
      <c r="BB29" s="106">
        <f t="shared" si="176"/>
        <v>1</v>
      </c>
      <c r="BC29" s="107">
        <f t="shared" si="176"/>
        <v>1</v>
      </c>
      <c r="BD29" s="107">
        <f t="shared" si="176"/>
        <v>1</v>
      </c>
      <c r="BE29" s="107">
        <f t="shared" si="176"/>
        <v>1</v>
      </c>
      <c r="BF29" s="107">
        <f t="shared" si="176"/>
        <v>1</v>
      </c>
      <c r="BG29" s="107">
        <f t="shared" si="176"/>
        <v>1</v>
      </c>
      <c r="BH29" s="108">
        <f t="shared" si="176"/>
        <v>1</v>
      </c>
      <c r="BI29" s="106">
        <f t="shared" si="176"/>
        <v>1</v>
      </c>
      <c r="BJ29" s="107">
        <f t="shared" si="176"/>
        <v>1</v>
      </c>
      <c r="BK29" s="107">
        <f t="shared" si="176"/>
        <v>1</v>
      </c>
      <c r="BL29" s="107">
        <f t="shared" si="176"/>
        <v>1</v>
      </c>
      <c r="BM29" s="107">
        <f t="shared" si="176"/>
        <v>1</v>
      </c>
      <c r="BN29" s="107">
        <f t="shared" si="176"/>
        <v>1</v>
      </c>
      <c r="BO29" s="108">
        <f t="shared" si="176"/>
        <v>1</v>
      </c>
      <c r="BP29" s="106">
        <f t="shared" si="176"/>
        <v>1</v>
      </c>
      <c r="BQ29" s="107">
        <f t="shared" si="176"/>
        <v>1</v>
      </c>
      <c r="BR29" s="107">
        <f t="shared" si="176"/>
        <v>1</v>
      </c>
      <c r="BS29" s="107">
        <f t="shared" si="176"/>
        <v>1</v>
      </c>
      <c r="BT29" s="107">
        <f t="shared" si="176"/>
        <v>1</v>
      </c>
      <c r="BU29" s="107">
        <f t="shared" si="176"/>
        <v>1</v>
      </c>
      <c r="BV29" s="108">
        <f t="shared" si="176"/>
        <v>1</v>
      </c>
      <c r="BW29" s="106">
        <f t="shared" si="176"/>
        <v>1</v>
      </c>
      <c r="BX29" s="107">
        <f t="shared" si="176"/>
        <v>1</v>
      </c>
      <c r="BY29" s="107">
        <f t="shared" si="176"/>
        <v>1</v>
      </c>
      <c r="BZ29" s="107">
        <f t="shared" si="176"/>
        <v>1</v>
      </c>
      <c r="CA29" s="107">
        <f t="shared" si="176"/>
        <v>1</v>
      </c>
      <c r="CB29" s="107">
        <f t="shared" si="176"/>
        <v>1</v>
      </c>
      <c r="CC29" s="108">
        <f t="shared" si="176"/>
        <v>1</v>
      </c>
      <c r="CD29" s="106">
        <f t="shared" si="176"/>
        <v>1</v>
      </c>
      <c r="CE29" s="107">
        <f t="shared" ref="CE29:EP29" si="177">SUM(CE4:CE28)</f>
        <v>1</v>
      </c>
      <c r="CF29" s="107">
        <f t="shared" si="177"/>
        <v>1</v>
      </c>
      <c r="CG29" s="107">
        <f t="shared" si="177"/>
        <v>1</v>
      </c>
      <c r="CH29" s="107">
        <f t="shared" si="177"/>
        <v>1</v>
      </c>
      <c r="CI29" s="107">
        <f t="shared" si="177"/>
        <v>1</v>
      </c>
      <c r="CJ29" s="108">
        <f t="shared" si="177"/>
        <v>1</v>
      </c>
      <c r="CK29" s="106">
        <f t="shared" si="177"/>
        <v>1</v>
      </c>
      <c r="CL29" s="107">
        <f t="shared" si="177"/>
        <v>1</v>
      </c>
      <c r="CM29" s="107">
        <f t="shared" si="177"/>
        <v>1</v>
      </c>
      <c r="CN29" s="107">
        <f t="shared" si="177"/>
        <v>1</v>
      </c>
      <c r="CO29" s="107">
        <f t="shared" si="177"/>
        <v>1</v>
      </c>
      <c r="CP29" s="107">
        <f t="shared" si="177"/>
        <v>1</v>
      </c>
      <c r="CQ29" s="108">
        <f t="shared" si="177"/>
        <v>1</v>
      </c>
      <c r="CR29" s="106">
        <f t="shared" si="177"/>
        <v>1</v>
      </c>
      <c r="CS29" s="107">
        <f t="shared" si="177"/>
        <v>1</v>
      </c>
      <c r="CT29" s="107">
        <f t="shared" si="177"/>
        <v>1</v>
      </c>
      <c r="CU29" s="107">
        <f t="shared" si="177"/>
        <v>1</v>
      </c>
      <c r="CV29" s="107">
        <f t="shared" si="177"/>
        <v>1</v>
      </c>
      <c r="CW29" s="107">
        <f t="shared" si="177"/>
        <v>1</v>
      </c>
      <c r="CX29" s="108">
        <f t="shared" si="177"/>
        <v>1</v>
      </c>
      <c r="CY29" s="106">
        <f t="shared" si="177"/>
        <v>1</v>
      </c>
      <c r="CZ29" s="107">
        <f t="shared" si="177"/>
        <v>1</v>
      </c>
      <c r="DA29" s="107">
        <f t="shared" si="177"/>
        <v>1</v>
      </c>
      <c r="DB29" s="107">
        <f t="shared" si="177"/>
        <v>1</v>
      </c>
      <c r="DC29" s="107">
        <f t="shared" si="177"/>
        <v>1</v>
      </c>
      <c r="DD29" s="107">
        <f t="shared" si="177"/>
        <v>1</v>
      </c>
      <c r="DE29" s="108">
        <f t="shared" si="177"/>
        <v>1</v>
      </c>
      <c r="DF29" s="106">
        <f t="shared" si="177"/>
        <v>1</v>
      </c>
      <c r="DG29" s="107">
        <f t="shared" si="177"/>
        <v>1</v>
      </c>
      <c r="DH29" s="107">
        <f t="shared" si="177"/>
        <v>1</v>
      </c>
      <c r="DI29" s="107">
        <f t="shared" si="177"/>
        <v>1</v>
      </c>
      <c r="DJ29" s="107">
        <f t="shared" si="177"/>
        <v>1</v>
      </c>
      <c r="DK29" s="107">
        <f t="shared" si="177"/>
        <v>1</v>
      </c>
      <c r="DL29" s="108">
        <f t="shared" si="177"/>
        <v>1</v>
      </c>
      <c r="DM29" s="106">
        <f t="shared" si="177"/>
        <v>1</v>
      </c>
      <c r="DN29" s="107">
        <f t="shared" si="177"/>
        <v>1</v>
      </c>
      <c r="DO29" s="107">
        <f t="shared" si="177"/>
        <v>1</v>
      </c>
      <c r="DP29" s="107">
        <f t="shared" si="177"/>
        <v>1</v>
      </c>
      <c r="DQ29" s="107">
        <f t="shared" si="177"/>
        <v>1</v>
      </c>
      <c r="DR29" s="107">
        <f t="shared" si="177"/>
        <v>1</v>
      </c>
      <c r="DS29" s="108">
        <f t="shared" si="177"/>
        <v>1</v>
      </c>
      <c r="DT29" s="106">
        <f t="shared" si="177"/>
        <v>1</v>
      </c>
      <c r="DU29" s="107">
        <f t="shared" si="177"/>
        <v>1</v>
      </c>
      <c r="DV29" s="107">
        <f t="shared" si="177"/>
        <v>1</v>
      </c>
      <c r="DW29" s="107">
        <f t="shared" si="177"/>
        <v>1</v>
      </c>
      <c r="DX29" s="107">
        <f t="shared" si="177"/>
        <v>1</v>
      </c>
      <c r="DY29" s="107">
        <f t="shared" si="177"/>
        <v>1</v>
      </c>
      <c r="DZ29" s="108">
        <f t="shared" si="177"/>
        <v>1</v>
      </c>
      <c r="EA29" s="106">
        <f t="shared" si="177"/>
        <v>1</v>
      </c>
      <c r="EB29" s="107">
        <f t="shared" si="177"/>
        <v>1</v>
      </c>
      <c r="EC29" s="107">
        <f t="shared" si="177"/>
        <v>1</v>
      </c>
      <c r="ED29" s="107">
        <f t="shared" si="177"/>
        <v>1</v>
      </c>
      <c r="EE29" s="107">
        <f t="shared" si="177"/>
        <v>1</v>
      </c>
      <c r="EF29" s="107">
        <f t="shared" si="177"/>
        <v>1</v>
      </c>
      <c r="EG29" s="108">
        <f t="shared" si="177"/>
        <v>1</v>
      </c>
      <c r="EH29" s="106">
        <f t="shared" si="177"/>
        <v>1</v>
      </c>
      <c r="EI29" s="107">
        <f t="shared" si="177"/>
        <v>1</v>
      </c>
      <c r="EJ29" s="107">
        <f t="shared" si="177"/>
        <v>1</v>
      </c>
      <c r="EK29" s="107">
        <f t="shared" si="177"/>
        <v>1</v>
      </c>
      <c r="EL29" s="107">
        <f t="shared" si="177"/>
        <v>1</v>
      </c>
      <c r="EM29" s="107">
        <f t="shared" si="177"/>
        <v>1</v>
      </c>
      <c r="EN29" s="108">
        <f t="shared" si="177"/>
        <v>1</v>
      </c>
      <c r="EO29" s="106">
        <f t="shared" si="177"/>
        <v>1</v>
      </c>
      <c r="EP29" s="107">
        <f t="shared" si="177"/>
        <v>1</v>
      </c>
      <c r="EQ29" s="107">
        <f t="shared" ref="EQ29:HB29" si="178">SUM(EQ4:EQ28)</f>
        <v>1</v>
      </c>
      <c r="ER29" s="107">
        <f t="shared" si="178"/>
        <v>1</v>
      </c>
      <c r="ES29" s="107">
        <f t="shared" si="178"/>
        <v>1</v>
      </c>
      <c r="ET29" s="107">
        <f t="shared" si="178"/>
        <v>1</v>
      </c>
      <c r="EU29" s="108">
        <f t="shared" si="178"/>
        <v>1</v>
      </c>
      <c r="EV29" s="106">
        <f t="shared" si="178"/>
        <v>1</v>
      </c>
      <c r="EW29" s="107">
        <f t="shared" si="178"/>
        <v>1</v>
      </c>
      <c r="EX29" s="107">
        <f t="shared" si="178"/>
        <v>1</v>
      </c>
      <c r="EY29" s="107">
        <f t="shared" si="178"/>
        <v>1</v>
      </c>
      <c r="EZ29" s="107">
        <f t="shared" si="178"/>
        <v>1</v>
      </c>
      <c r="FA29" s="107">
        <f t="shared" si="178"/>
        <v>1</v>
      </c>
      <c r="FB29" s="108">
        <f t="shared" si="178"/>
        <v>1</v>
      </c>
      <c r="FC29" s="106">
        <f t="shared" si="178"/>
        <v>1</v>
      </c>
      <c r="FD29" s="107">
        <f t="shared" si="178"/>
        <v>1</v>
      </c>
      <c r="FE29" s="107">
        <f t="shared" si="178"/>
        <v>1</v>
      </c>
      <c r="FF29" s="107">
        <f t="shared" si="178"/>
        <v>1</v>
      </c>
      <c r="FG29" s="107">
        <f t="shared" si="178"/>
        <v>1</v>
      </c>
      <c r="FH29" s="107">
        <f t="shared" si="178"/>
        <v>1</v>
      </c>
      <c r="FI29" s="108">
        <f t="shared" si="178"/>
        <v>1</v>
      </c>
      <c r="FJ29" s="106">
        <f t="shared" si="178"/>
        <v>1</v>
      </c>
      <c r="FK29" s="107">
        <f t="shared" si="178"/>
        <v>1</v>
      </c>
      <c r="FL29" s="107">
        <f t="shared" si="178"/>
        <v>1</v>
      </c>
      <c r="FM29" s="107">
        <f t="shared" si="178"/>
        <v>1</v>
      </c>
      <c r="FN29" s="107">
        <f t="shared" si="178"/>
        <v>1</v>
      </c>
      <c r="FO29" s="107">
        <f t="shared" si="178"/>
        <v>1</v>
      </c>
      <c r="FP29" s="108">
        <f t="shared" si="178"/>
        <v>1</v>
      </c>
      <c r="FQ29" s="106">
        <f t="shared" si="178"/>
        <v>1</v>
      </c>
      <c r="FR29" s="107">
        <f t="shared" si="178"/>
        <v>1</v>
      </c>
      <c r="FS29" s="107">
        <f t="shared" si="178"/>
        <v>1</v>
      </c>
      <c r="FT29" s="107">
        <f t="shared" si="178"/>
        <v>1</v>
      </c>
      <c r="FU29" s="107">
        <f t="shared" si="178"/>
        <v>1</v>
      </c>
      <c r="FV29" s="107">
        <f t="shared" si="178"/>
        <v>1</v>
      </c>
      <c r="FW29" s="108">
        <f t="shared" si="178"/>
        <v>1</v>
      </c>
      <c r="FX29" s="106">
        <f t="shared" si="178"/>
        <v>1</v>
      </c>
      <c r="FY29" s="107">
        <f t="shared" si="178"/>
        <v>1</v>
      </c>
      <c r="FZ29" s="107">
        <f t="shared" si="178"/>
        <v>1</v>
      </c>
      <c r="GA29" s="107">
        <f t="shared" si="178"/>
        <v>1</v>
      </c>
      <c r="GB29" s="107">
        <f t="shared" si="178"/>
        <v>1</v>
      </c>
      <c r="GC29" s="107">
        <f t="shared" si="178"/>
        <v>1</v>
      </c>
      <c r="GD29" s="108">
        <f t="shared" si="178"/>
        <v>1</v>
      </c>
      <c r="GE29" s="106">
        <f t="shared" si="178"/>
        <v>1</v>
      </c>
      <c r="GF29" s="107">
        <f t="shared" si="178"/>
        <v>1</v>
      </c>
      <c r="GG29" s="107">
        <f t="shared" si="178"/>
        <v>1</v>
      </c>
      <c r="GH29" s="107">
        <f t="shared" si="178"/>
        <v>1</v>
      </c>
      <c r="GI29" s="107">
        <f t="shared" si="178"/>
        <v>1</v>
      </c>
      <c r="GJ29" s="107">
        <f t="shared" si="178"/>
        <v>1</v>
      </c>
      <c r="GK29" s="108">
        <f t="shared" si="178"/>
        <v>1</v>
      </c>
      <c r="GL29" s="106">
        <f t="shared" si="178"/>
        <v>1</v>
      </c>
      <c r="GM29" s="107">
        <f t="shared" si="178"/>
        <v>1</v>
      </c>
      <c r="GN29" s="107">
        <f t="shared" si="178"/>
        <v>1</v>
      </c>
      <c r="GO29" s="107">
        <f t="shared" si="178"/>
        <v>1</v>
      </c>
      <c r="GP29" s="107">
        <f t="shared" si="178"/>
        <v>1</v>
      </c>
      <c r="GQ29" s="107">
        <f t="shared" si="178"/>
        <v>1</v>
      </c>
      <c r="GR29" s="108">
        <f t="shared" si="178"/>
        <v>1</v>
      </c>
      <c r="GS29" s="106">
        <f t="shared" si="178"/>
        <v>1</v>
      </c>
      <c r="GT29" s="107">
        <f t="shared" si="178"/>
        <v>1</v>
      </c>
      <c r="GU29" s="107">
        <f t="shared" si="178"/>
        <v>1</v>
      </c>
      <c r="GV29" s="107">
        <f t="shared" si="178"/>
        <v>1</v>
      </c>
      <c r="GW29" s="107">
        <f t="shared" si="178"/>
        <v>1</v>
      </c>
      <c r="GX29" s="107">
        <f t="shared" si="178"/>
        <v>1</v>
      </c>
      <c r="GY29" s="108">
        <f t="shared" si="178"/>
        <v>1</v>
      </c>
      <c r="GZ29" s="106">
        <f t="shared" si="178"/>
        <v>1</v>
      </c>
      <c r="HA29" s="107">
        <f t="shared" si="178"/>
        <v>1</v>
      </c>
      <c r="HB29" s="107">
        <f t="shared" si="178"/>
        <v>1</v>
      </c>
      <c r="HC29" s="107">
        <f t="shared" ref="HC29:HM29" si="179">SUM(HC4:HC28)</f>
        <v>1</v>
      </c>
      <c r="HD29" s="107">
        <f t="shared" si="179"/>
        <v>1</v>
      </c>
      <c r="HE29" s="107">
        <f t="shared" si="179"/>
        <v>1</v>
      </c>
      <c r="HF29" s="108">
        <f t="shared" si="179"/>
        <v>1</v>
      </c>
      <c r="HG29" s="106">
        <f t="shared" si="179"/>
        <v>1</v>
      </c>
      <c r="HH29" s="107">
        <f t="shared" si="179"/>
        <v>1</v>
      </c>
      <c r="HI29" s="107">
        <f t="shared" si="179"/>
        <v>1</v>
      </c>
      <c r="HJ29" s="107">
        <f t="shared" si="179"/>
        <v>1</v>
      </c>
      <c r="HK29" s="107">
        <f t="shared" si="179"/>
        <v>1</v>
      </c>
      <c r="HL29" s="107">
        <f t="shared" si="179"/>
        <v>1</v>
      </c>
      <c r="HM29" s="108">
        <f t="shared" si="179"/>
        <v>1</v>
      </c>
      <c r="HN29" s="106">
        <f t="shared" ref="HN29" si="180">SUM(HN4:HN28)</f>
        <v>1</v>
      </c>
      <c r="HO29" s="107">
        <f t="shared" ref="HO29" si="181">SUM(HO4:HO28)</f>
        <v>1</v>
      </c>
      <c r="HP29" s="107">
        <f t="shared" ref="HP29" si="182">SUM(HP4:HP28)</f>
        <v>1</v>
      </c>
      <c r="HQ29" s="107">
        <f t="shared" ref="HQ29" si="183">SUM(HQ4:HQ28)</f>
        <v>1</v>
      </c>
      <c r="HR29" s="107">
        <f t="shared" ref="HR29" si="184">SUM(HR4:HR28)</f>
        <v>1</v>
      </c>
      <c r="HS29" s="107">
        <f t="shared" ref="HS29" si="185">SUM(HS4:HS28)</f>
        <v>1</v>
      </c>
      <c r="HT29" s="108">
        <f t="shared" ref="HT29" si="186">SUM(HT4:HT28)</f>
        <v>1</v>
      </c>
      <c r="HU29" s="109">
        <f t="shared" ref="HU29" si="187">SUM(HU4:HU28)</f>
        <v>1</v>
      </c>
      <c r="HV29" s="107">
        <f t="shared" ref="HV29" si="188">SUM(HV4:HV28)</f>
        <v>1</v>
      </c>
      <c r="HW29" s="107">
        <f t="shared" ref="HW29" si="189">SUM(HW4:HW28)</f>
        <v>1</v>
      </c>
      <c r="HX29" s="107">
        <f t="shared" ref="HX29" si="190">SUM(HX4:HX28)</f>
        <v>1</v>
      </c>
      <c r="HY29" s="107">
        <f t="shared" ref="HY29" si="191">SUM(HY4:HY28)</f>
        <v>1</v>
      </c>
      <c r="HZ29" s="107">
        <f t="shared" ref="HZ29" si="192">SUM(HZ4:HZ28)</f>
        <v>1</v>
      </c>
      <c r="IA29" s="108">
        <f t="shared" ref="IA29" si="193">SUM(IA4:IA28)</f>
        <v>1</v>
      </c>
    </row>
    <row r="30" spans="1:235" s="14" customFormat="1" ht="15.75" thickBot="1" x14ac:dyDescent="0.3">
      <c r="G30" s="139"/>
      <c r="H30" s="139"/>
      <c r="I30" s="139"/>
      <c r="J30" s="139"/>
      <c r="K30" s="139"/>
      <c r="L30" s="139"/>
      <c r="M30" s="139"/>
      <c r="N30" s="66"/>
    </row>
    <row r="31" spans="1:235" s="9" customFormat="1" ht="15.75" thickBot="1" x14ac:dyDescent="0.3">
      <c r="A31" s="142"/>
      <c r="B31" s="143"/>
      <c r="C31" s="143"/>
      <c r="D31" s="143"/>
      <c r="E31" s="143"/>
      <c r="F31" s="144"/>
      <c r="G31" s="111">
        <f>WEEKNUM(G1,2)</f>
        <v>48</v>
      </c>
      <c r="H31" s="111">
        <f>WEEKNUM(G1,2)</f>
        <v>48</v>
      </c>
      <c r="I31" s="111">
        <f>WEEKNUM(G1,2)</f>
        <v>48</v>
      </c>
      <c r="J31" s="111">
        <f>WEEKNUM(G1,2)</f>
        <v>48</v>
      </c>
      <c r="K31" s="111">
        <f>WEEKNUM(G1,2)</f>
        <v>48</v>
      </c>
      <c r="L31" s="111">
        <f>WEEKNUM(G1,2)</f>
        <v>48</v>
      </c>
      <c r="M31" s="111">
        <f>WEEKNUM(G1,2)</f>
        <v>48</v>
      </c>
      <c r="N31" s="111"/>
      <c r="O31" s="111">
        <f t="shared" ref="O31" si="194">WEEKNUM(O1,2)</f>
        <v>48</v>
      </c>
      <c r="P31" s="111">
        <f t="shared" ref="P31" si="195">WEEKNUM(O1,2)</f>
        <v>48</v>
      </c>
      <c r="Q31" s="111">
        <f t="shared" ref="Q31" si="196">WEEKNUM(O1,2)</f>
        <v>48</v>
      </c>
      <c r="R31" s="111">
        <f t="shared" ref="R31" si="197">WEEKNUM(O1,2)</f>
        <v>48</v>
      </c>
      <c r="S31" s="111">
        <f t="shared" ref="S31" si="198">WEEKNUM(O1,2)</f>
        <v>48</v>
      </c>
      <c r="T31" s="111">
        <f t="shared" ref="T31" si="199">WEEKNUM(O1,2)</f>
        <v>48</v>
      </c>
      <c r="U31" s="111">
        <f t="shared" ref="U31" si="200">WEEKNUM(O1,2)</f>
        <v>48</v>
      </c>
      <c r="V31" s="111">
        <f t="shared" ref="V31" si="201">WEEKNUM(V1,2)</f>
        <v>48</v>
      </c>
      <c r="W31" s="111"/>
      <c r="X31" s="111">
        <f t="shared" ref="X31" si="202">WEEKNUM(V1,2)</f>
        <v>48</v>
      </c>
      <c r="Y31" s="111">
        <f t="shared" ref="Y31" si="203">WEEKNUM(V1,2)</f>
        <v>48</v>
      </c>
      <c r="Z31" s="111">
        <f t="shared" ref="Z31" si="204">WEEKNUM(V1,2)</f>
        <v>48</v>
      </c>
      <c r="AA31" s="111">
        <f t="shared" ref="AA31" si="205">WEEKNUM(V1,2)</f>
        <v>48</v>
      </c>
      <c r="AB31" s="111">
        <f t="shared" ref="AB31" si="206">WEEKNUM(V1,2)</f>
        <v>48</v>
      </c>
      <c r="AC31" s="111">
        <f t="shared" ref="AC31" si="207">WEEKNUM(V1,2)</f>
        <v>48</v>
      </c>
      <c r="AD31" s="111">
        <f t="shared" ref="AD31" si="208">WEEKNUM(AD1,2)</f>
        <v>48</v>
      </c>
      <c r="AE31" s="111">
        <f t="shared" ref="AE31" si="209">WEEKNUM(AD1,2)</f>
        <v>48</v>
      </c>
      <c r="AF31" s="111"/>
      <c r="AG31" s="111">
        <f t="shared" ref="AG31" si="210">WEEKNUM(AD1,2)</f>
        <v>48</v>
      </c>
      <c r="AH31" s="111">
        <f t="shared" ref="AH31" si="211">WEEKNUM(AD1,2)</f>
        <v>48</v>
      </c>
      <c r="AI31" s="111">
        <f t="shared" ref="AI31" si="212">WEEKNUM(AD1,2)</f>
        <v>48</v>
      </c>
      <c r="AJ31" s="111">
        <f t="shared" ref="AJ31" si="213">WEEKNUM(AD1,2)</f>
        <v>48</v>
      </c>
      <c r="AK31" s="111">
        <f>WEEKNUM(AD1,2)</f>
        <v>48</v>
      </c>
      <c r="AL31" s="111">
        <f t="shared" ref="AL31" si="214">WEEKNUM(AL1,2)</f>
        <v>48</v>
      </c>
      <c r="AM31" s="111">
        <f t="shared" ref="AM31" si="215">WEEKNUM(AL1,2)</f>
        <v>48</v>
      </c>
      <c r="AN31" s="111">
        <f t="shared" ref="AN31" si="216">WEEKNUM(AL1,2)</f>
        <v>48</v>
      </c>
      <c r="AO31" s="111"/>
      <c r="AP31" s="111">
        <f t="shared" ref="AP31" si="217">WEEKNUM(AL1,2)</f>
        <v>48</v>
      </c>
      <c r="AQ31" s="111">
        <f t="shared" ref="AQ31" si="218">WEEKNUM(AL1,2)</f>
        <v>48</v>
      </c>
      <c r="AR31" s="111">
        <f t="shared" ref="AR31" si="219">WEEKNUM(AL1,2)</f>
        <v>48</v>
      </c>
      <c r="AS31" s="111">
        <f>WEEKNUM(AL1,2)</f>
        <v>48</v>
      </c>
      <c r="AT31" s="111">
        <f t="shared" ref="AT31" si="220">WEEKNUM(AT1,2)</f>
        <v>49</v>
      </c>
      <c r="AU31" s="111">
        <f t="shared" ref="AU31" si="221">WEEKNUM(AT1,2)</f>
        <v>49</v>
      </c>
      <c r="AV31" s="111">
        <f t="shared" ref="AV31" si="222">WEEKNUM(AT1,2)</f>
        <v>49</v>
      </c>
      <c r="AW31" s="111">
        <f t="shared" ref="AW31" si="223">WEEKNUM(AT1,2)</f>
        <v>49</v>
      </c>
      <c r="AX31" s="111"/>
      <c r="AY31" s="111">
        <f t="shared" ref="AY31" si="224">WEEKNUM(AT1,2)</f>
        <v>49</v>
      </c>
      <c r="AZ31" s="111">
        <f t="shared" ref="AZ31" si="225">WEEKNUM(AT1,2)</f>
        <v>49</v>
      </c>
      <c r="BA31" s="111">
        <f t="shared" ref="BA31" si="226">WEEKNUM(AT1,2)</f>
        <v>49</v>
      </c>
      <c r="BB31" s="111">
        <f t="shared" ref="BB31" si="227">WEEKNUM(BB1,2)</f>
        <v>49</v>
      </c>
      <c r="BC31" s="111">
        <f t="shared" ref="BC31" si="228">WEEKNUM(BB1,2)</f>
        <v>49</v>
      </c>
      <c r="BD31" s="111">
        <f t="shared" ref="BD31" si="229">WEEKNUM(BB1,2)</f>
        <v>49</v>
      </c>
      <c r="BE31" s="111">
        <f t="shared" ref="BE31" si="230">WEEKNUM(BB1,2)</f>
        <v>49</v>
      </c>
      <c r="BF31" s="111">
        <f t="shared" ref="BF31" si="231">WEEKNUM(BB1,2)</f>
        <v>49</v>
      </c>
      <c r="BG31" s="111">
        <f t="shared" ref="BG31" si="232">WEEKNUM(BB1,2)</f>
        <v>49</v>
      </c>
      <c r="BH31" s="111">
        <f t="shared" ref="BH31" si="233">WEEKNUM(BB1,2)</f>
        <v>49</v>
      </c>
      <c r="BI31" s="111">
        <f t="shared" ref="BI31" si="234">WEEKNUM(BI1,2)</f>
        <v>49</v>
      </c>
      <c r="BJ31" s="111">
        <f t="shared" ref="BJ31" si="235">WEEKNUM(BI1,2)</f>
        <v>49</v>
      </c>
      <c r="BK31" s="111">
        <f t="shared" ref="BK31" si="236">WEEKNUM(BI1,2)</f>
        <v>49</v>
      </c>
      <c r="BL31" s="111">
        <f t="shared" ref="BL31" si="237">WEEKNUM(BI1,2)</f>
        <v>49</v>
      </c>
      <c r="BM31" s="111">
        <f t="shared" ref="BM31" si="238">WEEKNUM(BI1,2)</f>
        <v>49</v>
      </c>
      <c r="BN31" s="111">
        <f t="shared" ref="BN31" si="239">WEEKNUM(BI1,2)</f>
        <v>49</v>
      </c>
      <c r="BO31" s="111">
        <f t="shared" ref="BO31" si="240">WEEKNUM(BI1,2)</f>
        <v>49</v>
      </c>
      <c r="BP31" s="111">
        <f t="shared" ref="BP31" si="241">WEEKNUM(BP1,2)</f>
        <v>49</v>
      </c>
      <c r="BQ31" s="111">
        <f t="shared" ref="BQ31" si="242">WEEKNUM(BP1,2)</f>
        <v>49</v>
      </c>
      <c r="BR31" s="111">
        <f t="shared" ref="BR31" si="243">WEEKNUM(BP1,2)</f>
        <v>49</v>
      </c>
      <c r="BS31" s="111">
        <f t="shared" ref="BS31" si="244">WEEKNUM(BP1,2)</f>
        <v>49</v>
      </c>
      <c r="BT31" s="111">
        <f t="shared" ref="BT31" si="245">WEEKNUM(BP1,2)</f>
        <v>49</v>
      </c>
      <c r="BU31" s="111">
        <f t="shared" ref="BU31" si="246">WEEKNUM(BP1,2)</f>
        <v>49</v>
      </c>
      <c r="BV31" s="111">
        <f t="shared" ref="BV31" si="247">WEEKNUM(BP1,2)</f>
        <v>49</v>
      </c>
      <c r="BW31" s="111">
        <f t="shared" ref="BW31" si="248">WEEKNUM(BW1,2)</f>
        <v>49</v>
      </c>
      <c r="BX31" s="111">
        <f t="shared" ref="BX31" si="249">WEEKNUM(BW1,2)</f>
        <v>49</v>
      </c>
      <c r="BY31" s="111">
        <f t="shared" ref="BY31" si="250">WEEKNUM(BW1,2)</f>
        <v>49</v>
      </c>
      <c r="BZ31" s="111">
        <f t="shared" ref="BZ31" si="251">WEEKNUM(BW1,2)</f>
        <v>49</v>
      </c>
      <c r="CA31" s="111">
        <f t="shared" ref="CA31" si="252">WEEKNUM(BW1,2)</f>
        <v>49</v>
      </c>
      <c r="CB31" s="111">
        <f t="shared" ref="CB31" si="253">WEEKNUM(BW1,2)</f>
        <v>49</v>
      </c>
      <c r="CC31" s="111">
        <f t="shared" ref="CC31" si="254">WEEKNUM(BW1,2)</f>
        <v>49</v>
      </c>
      <c r="CD31" s="111">
        <f t="shared" ref="CD31" si="255">WEEKNUM(CD1,2)</f>
        <v>49</v>
      </c>
      <c r="CE31" s="111">
        <f t="shared" ref="CE31" si="256">WEEKNUM(CD1,2)</f>
        <v>49</v>
      </c>
      <c r="CF31" s="111">
        <f t="shared" ref="CF31" si="257">WEEKNUM(CD1,2)</f>
        <v>49</v>
      </c>
      <c r="CG31" s="111">
        <f t="shared" ref="CG31" si="258">WEEKNUM(CD1,2)</f>
        <v>49</v>
      </c>
      <c r="CH31" s="111">
        <f t="shared" ref="CH31" si="259">WEEKNUM(CD1,2)</f>
        <v>49</v>
      </c>
      <c r="CI31" s="111">
        <f t="shared" ref="CI31" si="260">WEEKNUM(CD1,2)</f>
        <v>49</v>
      </c>
      <c r="CJ31" s="111">
        <f t="shared" ref="CJ31" si="261">WEEKNUM(CD1,2)</f>
        <v>49</v>
      </c>
      <c r="CK31" s="111">
        <f t="shared" ref="CK31" si="262">WEEKNUM(CK1,2)</f>
        <v>49</v>
      </c>
      <c r="CL31" s="111">
        <f t="shared" ref="CL31" si="263">WEEKNUM(CK1,2)</f>
        <v>49</v>
      </c>
      <c r="CM31" s="111">
        <f t="shared" ref="CM31" si="264">WEEKNUM(CK1,2)</f>
        <v>49</v>
      </c>
      <c r="CN31" s="111">
        <f t="shared" ref="CN31" si="265">WEEKNUM(CK1,2)</f>
        <v>49</v>
      </c>
      <c r="CO31" s="111">
        <f t="shared" ref="CO31" si="266">WEEKNUM(CK1,2)</f>
        <v>49</v>
      </c>
      <c r="CP31" s="111">
        <f t="shared" ref="CP31" si="267">WEEKNUM(CK1,2)</f>
        <v>49</v>
      </c>
      <c r="CQ31" s="111">
        <f t="shared" ref="CQ31" si="268">WEEKNUM(CK1,2)</f>
        <v>49</v>
      </c>
      <c r="CR31" s="111">
        <f t="shared" ref="CR31" si="269">WEEKNUM(CR1,2)</f>
        <v>50</v>
      </c>
      <c r="CS31" s="111">
        <f t="shared" ref="CS31" si="270">WEEKNUM(CR1,2)</f>
        <v>50</v>
      </c>
      <c r="CT31" s="111">
        <f t="shared" ref="CT31" si="271">WEEKNUM(CR1,2)</f>
        <v>50</v>
      </c>
      <c r="CU31" s="111">
        <f t="shared" ref="CU31" si="272">WEEKNUM(CR1,2)</f>
        <v>50</v>
      </c>
      <c r="CV31" s="111">
        <f t="shared" ref="CV31" si="273">WEEKNUM(CR1,2)</f>
        <v>50</v>
      </c>
      <c r="CW31" s="111">
        <f t="shared" ref="CW31" si="274">WEEKNUM(CR1,2)</f>
        <v>50</v>
      </c>
      <c r="CX31" s="111">
        <f t="shared" ref="CX31" si="275">WEEKNUM(CR1,2)</f>
        <v>50</v>
      </c>
      <c r="CY31" s="111">
        <f t="shared" ref="CY31" si="276">WEEKNUM(CY1,2)</f>
        <v>50</v>
      </c>
      <c r="CZ31" s="111">
        <f t="shared" ref="CZ31" si="277">WEEKNUM(CY1,2)</f>
        <v>50</v>
      </c>
      <c r="DA31" s="111">
        <f t="shared" ref="DA31" si="278">WEEKNUM(CY1,2)</f>
        <v>50</v>
      </c>
      <c r="DB31" s="111">
        <f t="shared" ref="DB31" si="279">WEEKNUM(CY1,2)</f>
        <v>50</v>
      </c>
      <c r="DC31" s="111">
        <f t="shared" ref="DC31" si="280">WEEKNUM(CY1,2)</f>
        <v>50</v>
      </c>
      <c r="DD31" s="111">
        <f t="shared" ref="DD31" si="281">WEEKNUM(CY1,2)</f>
        <v>50</v>
      </c>
      <c r="DE31" s="111">
        <f t="shared" ref="DE31" si="282">WEEKNUM(CY1,2)</f>
        <v>50</v>
      </c>
      <c r="DF31" s="111">
        <f t="shared" ref="DF31" si="283">WEEKNUM(DF1,2)</f>
        <v>50</v>
      </c>
      <c r="DG31" s="111">
        <f t="shared" ref="DG31" si="284">WEEKNUM(DF1,2)</f>
        <v>50</v>
      </c>
      <c r="DH31" s="111">
        <f t="shared" ref="DH31" si="285">WEEKNUM(DF1,2)</f>
        <v>50</v>
      </c>
      <c r="DI31" s="111">
        <f t="shared" ref="DI31" si="286">WEEKNUM(DF1,2)</f>
        <v>50</v>
      </c>
      <c r="DJ31" s="111">
        <f t="shared" ref="DJ31" si="287">WEEKNUM(DF1,2)</f>
        <v>50</v>
      </c>
      <c r="DK31" s="111">
        <f t="shared" ref="DK31" si="288">WEEKNUM(DF1,2)</f>
        <v>50</v>
      </c>
      <c r="DL31" s="111">
        <f t="shared" ref="DL31" si="289">WEEKNUM(DF1,2)</f>
        <v>50</v>
      </c>
      <c r="DM31" s="111">
        <f t="shared" ref="DM31" si="290">WEEKNUM(DM1,2)</f>
        <v>50</v>
      </c>
      <c r="DN31" s="111">
        <f t="shared" ref="DN31" si="291">WEEKNUM(DM1,2)</f>
        <v>50</v>
      </c>
      <c r="DO31" s="111">
        <f t="shared" ref="DO31" si="292">WEEKNUM(DM1,2)</f>
        <v>50</v>
      </c>
      <c r="DP31" s="111">
        <f t="shared" ref="DP31" si="293">WEEKNUM(DM1,2)</f>
        <v>50</v>
      </c>
      <c r="DQ31" s="111">
        <f t="shared" ref="DQ31" si="294">WEEKNUM(DM1,2)</f>
        <v>50</v>
      </c>
      <c r="DR31" s="111">
        <f t="shared" ref="DR31" si="295">WEEKNUM(DM1,2)</f>
        <v>50</v>
      </c>
      <c r="DS31" s="111">
        <f t="shared" ref="DS31" si="296">WEEKNUM(DM1,2)</f>
        <v>50</v>
      </c>
      <c r="DT31" s="111">
        <f t="shared" ref="DT31" si="297">WEEKNUM(DT1,2)</f>
        <v>50</v>
      </c>
      <c r="DU31" s="111">
        <f t="shared" ref="DU31" si="298">WEEKNUM(DT1,2)</f>
        <v>50</v>
      </c>
      <c r="DV31" s="111">
        <f t="shared" ref="DV31" si="299">WEEKNUM(DT1,2)</f>
        <v>50</v>
      </c>
      <c r="DW31" s="111">
        <f t="shared" ref="DW31" si="300">WEEKNUM(DT1,2)</f>
        <v>50</v>
      </c>
      <c r="DX31" s="111">
        <f t="shared" ref="DX31" si="301">WEEKNUM(DT1,2)</f>
        <v>50</v>
      </c>
      <c r="DY31" s="111">
        <f t="shared" ref="DY31" si="302">WEEKNUM(DT1,2)</f>
        <v>50</v>
      </c>
      <c r="DZ31" s="111">
        <f t="shared" ref="DZ31" si="303">WEEKNUM(DT1,2)</f>
        <v>50</v>
      </c>
      <c r="EA31" s="111">
        <f t="shared" ref="EA31" si="304">WEEKNUM(EA1,2)</f>
        <v>50</v>
      </c>
      <c r="EB31" s="111">
        <f t="shared" ref="EB31" si="305">WEEKNUM(EA1,2)</f>
        <v>50</v>
      </c>
      <c r="EC31" s="111">
        <f t="shared" ref="EC31" si="306">WEEKNUM(EA1,2)</f>
        <v>50</v>
      </c>
      <c r="ED31" s="111">
        <f t="shared" ref="ED31" si="307">WEEKNUM(EA1,2)</f>
        <v>50</v>
      </c>
      <c r="EE31" s="111">
        <f t="shared" ref="EE31" si="308">WEEKNUM(EA1,2)</f>
        <v>50</v>
      </c>
      <c r="EF31" s="111">
        <f t="shared" ref="EF31" si="309">WEEKNUM(EA1,2)</f>
        <v>50</v>
      </c>
      <c r="EG31" s="111">
        <f t="shared" ref="EG31" si="310">WEEKNUM(EA1,2)</f>
        <v>50</v>
      </c>
      <c r="EH31" s="111">
        <f t="shared" ref="EH31" si="311">WEEKNUM(EH1,2)</f>
        <v>50</v>
      </c>
      <c r="EI31" s="111">
        <f t="shared" ref="EI31" si="312">WEEKNUM(EH1,2)</f>
        <v>50</v>
      </c>
      <c r="EJ31" s="111">
        <f t="shared" ref="EJ31" si="313">WEEKNUM(EH1,2)</f>
        <v>50</v>
      </c>
      <c r="EK31" s="111">
        <f t="shared" ref="EK31" si="314">WEEKNUM(EH1,2)</f>
        <v>50</v>
      </c>
      <c r="EL31" s="111">
        <f t="shared" ref="EL31" si="315">WEEKNUM(EH1,2)</f>
        <v>50</v>
      </c>
      <c r="EM31" s="111">
        <f t="shared" ref="EM31" si="316">WEEKNUM(EH1,2)</f>
        <v>50</v>
      </c>
      <c r="EN31" s="111">
        <f t="shared" ref="EN31" si="317">WEEKNUM(EH1,2)</f>
        <v>50</v>
      </c>
      <c r="EO31" s="111">
        <f t="shared" ref="EO31" si="318">WEEKNUM(EO1,2)</f>
        <v>51</v>
      </c>
      <c r="EP31" s="111">
        <f t="shared" ref="EP31" si="319">WEEKNUM(EO1,2)</f>
        <v>51</v>
      </c>
      <c r="EQ31" s="111">
        <f t="shared" ref="EQ31" si="320">WEEKNUM(EO1,2)</f>
        <v>51</v>
      </c>
      <c r="ER31" s="111">
        <f t="shared" ref="ER31" si="321">WEEKNUM(EO1,2)</f>
        <v>51</v>
      </c>
      <c r="ES31" s="111">
        <f t="shared" ref="ES31" si="322">WEEKNUM(EO1,2)</f>
        <v>51</v>
      </c>
      <c r="ET31" s="111">
        <f t="shared" ref="ET31" si="323">WEEKNUM(EO1,2)</f>
        <v>51</v>
      </c>
      <c r="EU31" s="111">
        <f t="shared" ref="EU31" si="324">WEEKNUM(EO1,2)</f>
        <v>51</v>
      </c>
      <c r="EV31" s="111">
        <f t="shared" ref="EV31" si="325">WEEKNUM(EV1,2)</f>
        <v>51</v>
      </c>
      <c r="EW31" s="111">
        <f t="shared" ref="EW31" si="326">WEEKNUM(EV1,2)</f>
        <v>51</v>
      </c>
      <c r="EX31" s="111">
        <f t="shared" ref="EX31" si="327">WEEKNUM(EV1,2)</f>
        <v>51</v>
      </c>
      <c r="EY31" s="111">
        <f t="shared" ref="EY31" si="328">WEEKNUM(EV1,2)</f>
        <v>51</v>
      </c>
      <c r="EZ31" s="111">
        <f t="shared" ref="EZ31" si="329">WEEKNUM(EV1,2)</f>
        <v>51</v>
      </c>
      <c r="FA31" s="111">
        <f t="shared" ref="FA31" si="330">WEEKNUM(EV1,2)</f>
        <v>51</v>
      </c>
      <c r="FB31" s="111">
        <f t="shared" ref="FB31" si="331">WEEKNUM(EV1,2)</f>
        <v>51</v>
      </c>
      <c r="FC31" s="111">
        <f t="shared" ref="FC31" si="332">WEEKNUM(FC1,2)</f>
        <v>51</v>
      </c>
      <c r="FD31" s="111">
        <f t="shared" ref="FD31" si="333">WEEKNUM(FC1,2)</f>
        <v>51</v>
      </c>
      <c r="FE31" s="111">
        <f t="shared" ref="FE31" si="334">WEEKNUM(FC1,2)</f>
        <v>51</v>
      </c>
      <c r="FF31" s="111">
        <f t="shared" ref="FF31" si="335">WEEKNUM(FC1,2)</f>
        <v>51</v>
      </c>
      <c r="FG31" s="111">
        <f t="shared" ref="FG31" si="336">WEEKNUM(FC1,2)</f>
        <v>51</v>
      </c>
      <c r="FH31" s="111">
        <f t="shared" ref="FH31" si="337">WEEKNUM(FC1,2)</f>
        <v>51</v>
      </c>
      <c r="FI31" s="111">
        <f t="shared" ref="FI31" si="338">WEEKNUM(FC1,2)</f>
        <v>51</v>
      </c>
      <c r="FJ31" s="111">
        <f t="shared" ref="FJ31" si="339">WEEKNUM(FJ1,2)</f>
        <v>51</v>
      </c>
      <c r="FK31" s="111">
        <f t="shared" ref="FK31" si="340">WEEKNUM(FJ1,2)</f>
        <v>51</v>
      </c>
      <c r="FL31" s="111">
        <f t="shared" ref="FL31" si="341">WEEKNUM(FJ1,2)</f>
        <v>51</v>
      </c>
      <c r="FM31" s="111">
        <f t="shared" ref="FM31" si="342">WEEKNUM(FJ1,2)</f>
        <v>51</v>
      </c>
      <c r="FN31" s="111">
        <f t="shared" ref="FN31" si="343">WEEKNUM(FJ1,2)</f>
        <v>51</v>
      </c>
      <c r="FO31" s="111">
        <f t="shared" ref="FO31" si="344">WEEKNUM(FJ1,2)</f>
        <v>51</v>
      </c>
      <c r="FP31" s="111">
        <f t="shared" ref="FP31" si="345">WEEKNUM(FJ1,2)</f>
        <v>51</v>
      </c>
      <c r="FQ31" s="111">
        <f t="shared" ref="FQ31" si="346">WEEKNUM(FQ1,2)</f>
        <v>51</v>
      </c>
      <c r="FR31" s="111">
        <f t="shared" ref="FR31" si="347">WEEKNUM(FQ1,2)</f>
        <v>51</v>
      </c>
      <c r="FS31" s="111">
        <f t="shared" ref="FS31" si="348">WEEKNUM(FQ1,2)</f>
        <v>51</v>
      </c>
      <c r="FT31" s="111">
        <f t="shared" ref="FT31" si="349">WEEKNUM(FQ1,2)</f>
        <v>51</v>
      </c>
      <c r="FU31" s="111">
        <f t="shared" ref="FU31" si="350">WEEKNUM(FQ1,2)</f>
        <v>51</v>
      </c>
      <c r="FV31" s="111">
        <f t="shared" ref="FV31" si="351">WEEKNUM(FQ1,2)</f>
        <v>51</v>
      </c>
      <c r="FW31" s="111">
        <f t="shared" ref="FW31" si="352">WEEKNUM(FQ1,2)</f>
        <v>51</v>
      </c>
      <c r="FX31" s="111">
        <f t="shared" ref="FX31" si="353">WEEKNUM(FX1,2)</f>
        <v>51</v>
      </c>
      <c r="FY31" s="111">
        <f t="shared" ref="FY31" si="354">WEEKNUM(FX1,2)</f>
        <v>51</v>
      </c>
      <c r="FZ31" s="111">
        <f t="shared" ref="FZ31" si="355">WEEKNUM(FX1,2)</f>
        <v>51</v>
      </c>
      <c r="GA31" s="111">
        <f t="shared" ref="GA31" si="356">WEEKNUM(FX1,2)</f>
        <v>51</v>
      </c>
      <c r="GB31" s="111">
        <f t="shared" ref="GB31" si="357">WEEKNUM(FX1,2)</f>
        <v>51</v>
      </c>
      <c r="GC31" s="111">
        <f t="shared" ref="GC31" si="358">WEEKNUM(FX1,2)</f>
        <v>51</v>
      </c>
      <c r="GD31" s="111">
        <f t="shared" ref="GD31" si="359">WEEKNUM(FX1,2)</f>
        <v>51</v>
      </c>
      <c r="GE31" s="111">
        <f t="shared" ref="GE31" si="360">WEEKNUM(GE1,2)</f>
        <v>51</v>
      </c>
      <c r="GF31" s="111">
        <f t="shared" ref="GF31" si="361">WEEKNUM(GE1,2)</f>
        <v>51</v>
      </c>
      <c r="GG31" s="111">
        <f t="shared" ref="GG31" si="362">WEEKNUM(GE1,2)</f>
        <v>51</v>
      </c>
      <c r="GH31" s="111">
        <f t="shared" ref="GH31" si="363">WEEKNUM(GE1,2)</f>
        <v>51</v>
      </c>
      <c r="GI31" s="111">
        <f t="shared" ref="GI31" si="364">WEEKNUM(GE1,2)</f>
        <v>51</v>
      </c>
      <c r="GJ31" s="111">
        <f t="shared" ref="GJ31" si="365">WEEKNUM(GE1,2)</f>
        <v>51</v>
      </c>
      <c r="GK31" s="111">
        <f t="shared" ref="GK31" si="366">WEEKNUM(GE1,2)</f>
        <v>51</v>
      </c>
      <c r="GL31" s="111">
        <f t="shared" ref="GL31" si="367">WEEKNUM(GL1,2)</f>
        <v>52</v>
      </c>
      <c r="GM31" s="111">
        <f t="shared" ref="GM31" si="368">WEEKNUM(GL1,2)</f>
        <v>52</v>
      </c>
      <c r="GN31" s="111">
        <f t="shared" ref="GN31" si="369">WEEKNUM(GL1,2)</f>
        <v>52</v>
      </c>
      <c r="GO31" s="111">
        <f t="shared" ref="GO31" si="370">WEEKNUM(GL1,2)</f>
        <v>52</v>
      </c>
      <c r="GP31" s="111">
        <f t="shared" ref="GP31" si="371">WEEKNUM(GL1,2)</f>
        <v>52</v>
      </c>
      <c r="GQ31" s="111">
        <f t="shared" ref="GQ31" si="372">WEEKNUM(GL1,2)</f>
        <v>52</v>
      </c>
      <c r="GR31" s="111">
        <f t="shared" ref="GR31" si="373">WEEKNUM(GL1,2)</f>
        <v>52</v>
      </c>
      <c r="GS31" s="111">
        <f t="shared" ref="GS31" si="374">WEEKNUM(GS1,2)</f>
        <v>52</v>
      </c>
      <c r="GT31" s="111">
        <f t="shared" ref="GT31" si="375">WEEKNUM(GS1,2)</f>
        <v>52</v>
      </c>
      <c r="GU31" s="111">
        <f t="shared" ref="GU31" si="376">WEEKNUM(GS1,2)</f>
        <v>52</v>
      </c>
      <c r="GV31" s="111">
        <f t="shared" ref="GV31" si="377">WEEKNUM(GS1,2)</f>
        <v>52</v>
      </c>
      <c r="GW31" s="111">
        <f t="shared" ref="GW31" si="378">WEEKNUM(GS1,2)</f>
        <v>52</v>
      </c>
      <c r="GX31" s="111">
        <f t="shared" ref="GX31" si="379">WEEKNUM(GS1,2)</f>
        <v>52</v>
      </c>
      <c r="GY31" s="111">
        <f t="shared" ref="GY31" si="380">WEEKNUM(GS1,2)</f>
        <v>52</v>
      </c>
      <c r="GZ31" s="111">
        <f t="shared" ref="GZ31" si="381">WEEKNUM(GZ1,2)</f>
        <v>52</v>
      </c>
      <c r="HA31" s="111">
        <f t="shared" ref="HA31" si="382">WEEKNUM(GZ1,2)</f>
        <v>52</v>
      </c>
      <c r="HB31" s="111">
        <f t="shared" ref="HB31" si="383">WEEKNUM(GZ1,2)</f>
        <v>52</v>
      </c>
      <c r="HC31" s="111">
        <f t="shared" ref="HC31" si="384">WEEKNUM(GZ1,2)</f>
        <v>52</v>
      </c>
      <c r="HD31" s="111">
        <f t="shared" ref="HD31" si="385">WEEKNUM(GZ1,2)</f>
        <v>52</v>
      </c>
      <c r="HE31" s="111">
        <f t="shared" ref="HE31" si="386">WEEKNUM(GZ1,2)</f>
        <v>52</v>
      </c>
      <c r="HF31" s="111">
        <f t="shared" ref="HF31" si="387">WEEKNUM(GZ1,2)</f>
        <v>52</v>
      </c>
      <c r="HG31" s="111">
        <f t="shared" ref="HG31" si="388">WEEKNUM(HG1,2)</f>
        <v>52</v>
      </c>
      <c r="HH31" s="111">
        <f t="shared" ref="HH31" si="389">WEEKNUM(HG1,2)</f>
        <v>52</v>
      </c>
      <c r="HI31" s="111">
        <f t="shared" ref="HI31" si="390">WEEKNUM(HG1,2)</f>
        <v>52</v>
      </c>
      <c r="HJ31" s="111">
        <f t="shared" ref="HJ31" si="391">WEEKNUM(HG1,2)</f>
        <v>52</v>
      </c>
      <c r="HK31" s="111">
        <f t="shared" ref="HK31" si="392">WEEKNUM(HG1,2)</f>
        <v>52</v>
      </c>
      <c r="HL31" s="111">
        <f t="shared" ref="HL31" si="393">WEEKNUM(HG1,2)</f>
        <v>52</v>
      </c>
      <c r="HM31" s="111">
        <f t="shared" ref="HM31" si="394">WEEKNUM(HG1,2)</f>
        <v>52</v>
      </c>
      <c r="HN31" s="111">
        <f t="shared" ref="HN31" si="395">WEEKNUM(HN1,2)</f>
        <v>52</v>
      </c>
      <c r="HO31" s="111">
        <f t="shared" ref="HO31" si="396">WEEKNUM(HN1,2)</f>
        <v>52</v>
      </c>
      <c r="HP31" s="111">
        <f t="shared" ref="HP31" si="397">WEEKNUM(HN1,2)</f>
        <v>52</v>
      </c>
      <c r="HQ31" s="111">
        <f t="shared" ref="HQ31" si="398">WEEKNUM(HN1,2)</f>
        <v>52</v>
      </c>
      <c r="HR31" s="111">
        <f t="shared" ref="HR31" si="399">WEEKNUM(HN1,2)</f>
        <v>52</v>
      </c>
      <c r="HS31" s="111">
        <f t="shared" ref="HS31" si="400">WEEKNUM(HN1,2)</f>
        <v>52</v>
      </c>
      <c r="HT31" s="111">
        <f t="shared" ref="HT31" si="401">WEEKNUM(HN1,2)</f>
        <v>52</v>
      </c>
      <c r="HU31" s="111">
        <f t="shared" ref="HU31" si="402">WEEKNUM(HU1,2)</f>
        <v>52</v>
      </c>
      <c r="HV31" s="111">
        <f t="shared" ref="HV31" si="403">WEEKNUM(HU1,2)</f>
        <v>52</v>
      </c>
      <c r="HW31" s="111">
        <f t="shared" ref="HW31" si="404">WEEKNUM(HU1,2)</f>
        <v>52</v>
      </c>
      <c r="HX31" s="111">
        <f t="shared" ref="HX31" si="405">WEEKNUM(HU1,2)</f>
        <v>52</v>
      </c>
      <c r="HY31" s="111">
        <f t="shared" ref="HY31" si="406">WEEKNUM(HU1,2)</f>
        <v>52</v>
      </c>
      <c r="HZ31" s="111">
        <f t="shared" ref="HZ31" si="407">WEEKNUM(HU1,2)</f>
        <v>52</v>
      </c>
      <c r="IA31" s="111">
        <f t="shared" ref="IA31" si="408">WEEKNUM(HU1,2)</f>
        <v>52</v>
      </c>
    </row>
    <row r="32" spans="1:235" ht="15.75" thickBot="1" x14ac:dyDescent="0.3"/>
    <row r="33" spans="1:51" s="203" customFormat="1" ht="15" customHeight="1" thickBot="1" x14ac:dyDescent="0.3">
      <c r="A33" s="201"/>
      <c r="B33" s="202"/>
      <c r="C33" s="70"/>
      <c r="D33" s="70"/>
      <c r="E33" s="70"/>
      <c r="F33" s="70"/>
      <c r="G33" s="204" t="s">
        <v>5</v>
      </c>
      <c r="H33" s="205">
        <f>MIN(INDEX(ГодН,MATCH(G31,Неделя!$A$1:$A$366,0),2))</f>
        <v>44160</v>
      </c>
      <c r="I33" s="205"/>
      <c r="J33" s="206" t="s">
        <v>4</v>
      </c>
      <c r="K33" s="205">
        <f>MIN(INDEX(ГодН,MATCH(G31+1,Неделя!$A$1:$A$366,0),2)-1)</f>
        <v>44164</v>
      </c>
      <c r="L33" s="205"/>
      <c r="M33" s="207"/>
      <c r="N33" s="119">
        <f>WEEKNUM(H33,2)</f>
        <v>48</v>
      </c>
      <c r="O33" s="122"/>
      <c r="P33" s="204" t="s">
        <v>5</v>
      </c>
      <c r="Q33" s="205">
        <f>MIN(INDEX(ГодН,MATCH(G31+1,Неделя!$A$1:$A$366,0),2))</f>
        <v>44165</v>
      </c>
      <c r="R33" s="205"/>
      <c r="S33" s="206" t="s">
        <v>4</v>
      </c>
      <c r="T33" s="205">
        <f>MIN(INDEX(ГодН,MATCH(G31+2,Неделя!$A$1:$A$366,0),2)-1)</f>
        <v>44171</v>
      </c>
      <c r="U33" s="205"/>
      <c r="V33" s="207"/>
      <c r="W33" s="119">
        <f t="shared" ref="W33" si="409">WEEKNUM(Q33,2)</f>
        <v>49</v>
      </c>
      <c r="X33" s="122"/>
      <c r="Y33" s="204" t="s">
        <v>5</v>
      </c>
      <c r="Z33" s="205">
        <f>MIN(INDEX(ГодН,MATCH(G31+2,Неделя!$A$1:$A$366,0),2))</f>
        <v>44172</v>
      </c>
      <c r="AA33" s="205"/>
      <c r="AB33" s="206" t="s">
        <v>4</v>
      </c>
      <c r="AC33" s="205">
        <f>MIN(INDEX(ГодН,MATCH(G31+3,Неделя!$A$1:$A$366,0),2)-1)</f>
        <v>44178</v>
      </c>
      <c r="AD33" s="205"/>
      <c r="AE33" s="207"/>
      <c r="AF33" s="119">
        <f t="shared" ref="AF33" si="410">WEEKNUM(Z33,2)</f>
        <v>50</v>
      </c>
      <c r="AG33" s="122"/>
      <c r="AH33" s="204" t="s">
        <v>5</v>
      </c>
      <c r="AI33" s="205">
        <f>MIN(INDEX(ГодН,MATCH(AH31+3,Неделя!$A$1:$A$366,0),2))</f>
        <v>44179</v>
      </c>
      <c r="AJ33" s="205"/>
      <c r="AK33" s="206" t="s">
        <v>4</v>
      </c>
      <c r="AL33" s="205">
        <f>MIN(INDEX(ГодН,MATCH(AH31+4,Неделя!$A$1:$A$366,0),2)-1)</f>
        <v>44185</v>
      </c>
      <c r="AM33" s="205"/>
      <c r="AN33" s="207"/>
      <c r="AO33" s="119">
        <f t="shared" ref="AO33" si="411">WEEKNUM(AI33,2)</f>
        <v>51</v>
      </c>
      <c r="AP33" s="122"/>
      <c r="AQ33" s="204" t="s">
        <v>5</v>
      </c>
      <c r="AR33" s="205">
        <f>MIN(INDEX(ГодН,MATCH(AQ31+4,Неделя!$A$1:$A$366,0),2))</f>
        <v>44186</v>
      </c>
      <c r="AS33" s="205"/>
      <c r="AT33" s="206" t="s">
        <v>4</v>
      </c>
      <c r="AU33" s="205">
        <f>MIN(INDEX(ГодН,MATCH(AQ31+5,Неделя!$A$1:$A$366,0),2)-1)</f>
        <v>44192</v>
      </c>
      <c r="AV33" s="205"/>
      <c r="AW33" s="207"/>
      <c r="AX33" s="119">
        <f t="shared" ref="AX33" si="412">WEEKNUM(AR33,2)</f>
        <v>52</v>
      </c>
      <c r="AY33" s="122"/>
    </row>
    <row r="34" spans="1:51" ht="99.75" thickBot="1" x14ac:dyDescent="0.3">
      <c r="A34" s="145" t="s">
        <v>0</v>
      </c>
      <c r="B34" s="146"/>
      <c r="C34" s="146"/>
      <c r="D34" s="146"/>
      <c r="E34" s="146"/>
      <c r="F34" s="147"/>
      <c r="G34" s="12" t="str">
        <f>$G$3</f>
        <v xml:space="preserve">товар 1 </v>
      </c>
      <c r="H34" s="20" t="str">
        <f>$H$3</f>
        <v>товар 2</v>
      </c>
      <c r="I34" s="17" t="str">
        <f>$I$3</f>
        <v>товар 3</v>
      </c>
      <c r="J34" s="53" t="str">
        <f>$J$3</f>
        <v>товар 4</v>
      </c>
      <c r="K34" s="54" t="str">
        <f>$K$3</f>
        <v>товар 5</v>
      </c>
      <c r="L34" s="18" t="str">
        <f>$L$3</f>
        <v>товар 6</v>
      </c>
      <c r="M34" s="54" t="str">
        <f>$M$3</f>
        <v>товар 7</v>
      </c>
      <c r="N34" s="120"/>
      <c r="O34" s="123"/>
      <c r="P34" s="12" t="str">
        <f>$G$3</f>
        <v xml:space="preserve">товар 1 </v>
      </c>
      <c r="Q34" s="20" t="str">
        <f>$H$3</f>
        <v>товар 2</v>
      </c>
      <c r="R34" s="17" t="str">
        <f>$I$3</f>
        <v>товар 3</v>
      </c>
      <c r="S34" s="53" t="str">
        <f>$J$3</f>
        <v>товар 4</v>
      </c>
      <c r="T34" s="54" t="str">
        <f>$K$3</f>
        <v>товар 5</v>
      </c>
      <c r="U34" s="18" t="str">
        <f>$L$3</f>
        <v>товар 6</v>
      </c>
      <c r="V34" s="54" t="str">
        <f>$M$3</f>
        <v>товар 7</v>
      </c>
      <c r="W34" s="120"/>
      <c r="X34" s="123"/>
      <c r="Y34" s="12" t="str">
        <f>$G$3</f>
        <v xml:space="preserve">товар 1 </v>
      </c>
      <c r="Z34" s="20" t="str">
        <f>$H$3</f>
        <v>товар 2</v>
      </c>
      <c r="AA34" s="17" t="str">
        <f>$I$3</f>
        <v>товар 3</v>
      </c>
      <c r="AB34" s="53" t="str">
        <f>$J$3</f>
        <v>товар 4</v>
      </c>
      <c r="AC34" s="54" t="str">
        <f>$K$3</f>
        <v>товар 5</v>
      </c>
      <c r="AD34" s="18" t="str">
        <f>$L$3</f>
        <v>товар 6</v>
      </c>
      <c r="AE34" s="54" t="str">
        <f>$M$3</f>
        <v>товар 7</v>
      </c>
      <c r="AF34" s="120"/>
      <c r="AG34" s="123"/>
      <c r="AH34" s="12" t="str">
        <f>$G$3</f>
        <v xml:space="preserve">товар 1 </v>
      </c>
      <c r="AI34" s="20" t="str">
        <f>$H$3</f>
        <v>товар 2</v>
      </c>
      <c r="AJ34" s="17" t="str">
        <f>$I$3</f>
        <v>товар 3</v>
      </c>
      <c r="AK34" s="53" t="str">
        <f>$J$3</f>
        <v>товар 4</v>
      </c>
      <c r="AL34" s="54" t="str">
        <f>$K$3</f>
        <v>товар 5</v>
      </c>
      <c r="AM34" s="18" t="str">
        <f>$L$3</f>
        <v>товар 6</v>
      </c>
      <c r="AN34" s="54" t="str">
        <f>$M$3</f>
        <v>товар 7</v>
      </c>
      <c r="AO34" s="120"/>
      <c r="AP34" s="123"/>
      <c r="AQ34" s="12" t="str">
        <f>$G$3</f>
        <v xml:space="preserve">товар 1 </v>
      </c>
      <c r="AR34" s="20" t="str">
        <f>$H$3</f>
        <v>товар 2</v>
      </c>
      <c r="AS34" s="17" t="str">
        <f>$I$3</f>
        <v>товар 3</v>
      </c>
      <c r="AT34" s="53" t="str">
        <f>$J$3</f>
        <v>товар 4</v>
      </c>
      <c r="AU34" s="54" t="str">
        <f>$K$3</f>
        <v>товар 5</v>
      </c>
      <c r="AV34" s="18" t="str">
        <f>$L$3</f>
        <v>товар 6</v>
      </c>
      <c r="AW34" s="54" t="str">
        <f>$M$3</f>
        <v>товар 7</v>
      </c>
      <c r="AX34" s="120"/>
      <c r="AY34" s="123"/>
    </row>
    <row r="35" spans="1:51" ht="14.45" customHeight="1" x14ac:dyDescent="0.25">
      <c r="A35" s="10">
        <v>1</v>
      </c>
      <c r="B35" s="148" t="str">
        <f>IF($B$4=0," ",$B$4)</f>
        <v>Иванов 1</v>
      </c>
      <c r="C35" s="149"/>
      <c r="D35" s="149"/>
      <c r="E35" s="149"/>
      <c r="F35" s="149"/>
      <c r="G35" s="29">
        <f>SUMIFS($G4:$IA4,$G$3:$IA$3,$G$3,$G$31:$IA$31,$N$33)</f>
        <v>5</v>
      </c>
      <c r="H35" s="30">
        <f>SUMIFS($G4:$IA4,$G$3:$IA$3,$H$3,$G$31:$IA$31,$N$33)</f>
        <v>5</v>
      </c>
      <c r="I35" s="30">
        <f>SUMIFS($G4:$IA4,$G$3:$IA$3,$I$3,$G$31:$IA$31,$N$33)</f>
        <v>5</v>
      </c>
      <c r="J35" s="30">
        <f>SUMIFS($G4:$IA4,$G$3:$IA$3,$J$3,$G$31:$IA$31,$N$33)</f>
        <v>5</v>
      </c>
      <c r="K35" s="30">
        <f>SUMIFS($G4:$IA4,$G$3:$IA$3,$K$3,$G$31:$IA$31,$N$33)</f>
        <v>5</v>
      </c>
      <c r="L35" s="30">
        <f>SUMIFS($G4:$IA4,$G$3:$IA$3,$L$3,$G$31:$IA$31,$N$33)</f>
        <v>5</v>
      </c>
      <c r="M35" s="63">
        <f>SUMIFS($G4:$IA4,$G$3:$IA$3,$M$3,$G$31:$IA$31,$N$33)</f>
        <v>5</v>
      </c>
      <c r="N35" s="120"/>
      <c r="O35" s="123"/>
      <c r="P35" s="29">
        <f>SUMIFS($G4:$IA4,$G$3:$IA$3,$G$3,$G$31:$IA$31,$N$33+1)</f>
        <v>7</v>
      </c>
      <c r="Q35" s="30">
        <f>SUMIFS($G4:$IA4,$G$3:$IA$3,$H$3,$G$31:$IA$31,$N$33+1)</f>
        <v>7</v>
      </c>
      <c r="R35" s="30">
        <f>SUMIFS($G4:$IA4,$G$3:$IA$3,$I$3,$G$31:$IA$31,$N$33+1)</f>
        <v>7</v>
      </c>
      <c r="S35" s="30">
        <f>SUMIFS($G4:$IA4,$G$3:$IA$3,$J$3,$G$31:$IA$31,$N$33+1)</f>
        <v>7</v>
      </c>
      <c r="T35" s="30">
        <f>SUMIFS($G4:$IA4,$G$3:$IA$3,$K$3,$G$31:$IA$31,$N$33+1)</f>
        <v>7</v>
      </c>
      <c r="U35" s="30">
        <f>SUMIFS($G4:$IA4,$G$3:$IA$3,$L$3,$G$31:$IA$31,$N$33+1)</f>
        <v>7</v>
      </c>
      <c r="V35" s="63">
        <f>SUMIFS($G4:$IA4,$G$3:$IA$3,$M$3,$G$31:$IA$31,$N$33+1)</f>
        <v>7</v>
      </c>
      <c r="W35" s="120"/>
      <c r="X35" s="123"/>
      <c r="Y35" s="29">
        <f>SUMIFS($G4:$IA4,$G$3:$IA$3,$G$3,$G$31:$IA$31,$N$33+2)</f>
        <v>7</v>
      </c>
      <c r="Z35" s="30">
        <f>SUMIFS($G4:$IA4,$G$3:$IA$3,$H$3,$G$31:$IA$31,$N$33+2)</f>
        <v>7</v>
      </c>
      <c r="AA35" s="30">
        <f>SUMIFS($G4:$IA4,$G$3:$IA$3,$I$3,$G$31:$IA$31,$N$33+2)</f>
        <v>7</v>
      </c>
      <c r="AB35" s="30">
        <f>SUMIFS($G4:$IA4,$G$3:$IA$3,$J$3,$G$31:$IA$31,$N$33+2)</f>
        <v>7</v>
      </c>
      <c r="AC35" s="30">
        <f>SUMIFS($G4:$IA4,$G$3:$IA$3,$K$3,$G$31:$IA$31,$N$33+2)</f>
        <v>7</v>
      </c>
      <c r="AD35" s="30">
        <f>SUMIFS($G4:$IA4,$G$3:$IA$3,$L$3,$G$31:$IA$31,$N$33+2)</f>
        <v>7</v>
      </c>
      <c r="AE35" s="63">
        <f>SUMIFS($G4:$IA4,$G$3:$IA$3,$M$3,$G$31:$IA$31,$N$33+2)</f>
        <v>7</v>
      </c>
      <c r="AF35" s="120"/>
      <c r="AG35" s="123"/>
      <c r="AH35" s="29">
        <f>SUMIFS($G4:$IA4,$G$3:$IA$3,$G$3,$G$31:$IA$31,$N$33+3)</f>
        <v>7</v>
      </c>
      <c r="AI35" s="30">
        <f>SUMIFS($G4:$IA4,$G$3:$IA$3,$H$3,$G$31:$IA$31,$N$33+3)</f>
        <v>7</v>
      </c>
      <c r="AJ35" s="30">
        <f>SUMIFS($G4:$IA4,$G$3:$IA$3,$I$3,$G$31:$IA$31,$N$33+3)</f>
        <v>7</v>
      </c>
      <c r="AK35" s="30">
        <f>SUMIFS($G4:$IA4,$G$3:$IA$3,$J$3,$G$31:$IA$31,$N$33+3)</f>
        <v>7</v>
      </c>
      <c r="AL35" s="30">
        <f>SUMIFS($G4:$IA4,$G$3:$IA$3,$K$3,$G$31:$IA$31,$N$33+3)</f>
        <v>7</v>
      </c>
      <c r="AM35" s="30">
        <f>SUMIFS($G4:$IA4,$G$3:$IA$3,$L$3,$G$31:$IA$31,$N$33+3)</f>
        <v>7</v>
      </c>
      <c r="AN35" s="63">
        <f>SUMIFS($G4:$IA4,$G$3:$IA$3,$M$3,$G$31:$IA$31,$N$33+3)</f>
        <v>7</v>
      </c>
      <c r="AO35" s="120"/>
      <c r="AP35" s="123"/>
      <c r="AQ35" s="29">
        <f>SUMIFS($G4:$IA4,$G$3:$IA$3,$G$3,$G$31:$IA$31,$N$33+4)</f>
        <v>6</v>
      </c>
      <c r="AR35" s="30">
        <f>SUMIFS($G4:$IA4,$G$3:$IA$3,$H$3,$G$31:$IA$31,$N$33+4)</f>
        <v>6</v>
      </c>
      <c r="AS35" s="30">
        <f>SUMIFS($G4:$IA4,$G$3:$IA$3,$I$3,$G$31:$IA$31,$N$33+4)</f>
        <v>6</v>
      </c>
      <c r="AT35" s="30">
        <f>SUMIFS($G4:$IA4,$G$3:$IA$3,$J$3,$G$31:$IA$31,$N$33+4)</f>
        <v>6</v>
      </c>
      <c r="AU35" s="30">
        <f>SUMIFS($G4:$IA4,$G$3:$IA$3,$K$3,$G$31:$IA$31,$N$33+4)</f>
        <v>6</v>
      </c>
      <c r="AV35" s="30">
        <f>SUMIFS($G4:$IA4,$G$3:$IA$3,$L$3,$G$31:$IA$31,$N$33+4)</f>
        <v>6</v>
      </c>
      <c r="AW35" s="63">
        <f>SUMIFS($G4:$IA4,$G$3:$IA$3,$M$3,$G$31:$IA$31,$N$33+4)</f>
        <v>6</v>
      </c>
      <c r="AX35" s="120"/>
      <c r="AY35" s="123"/>
    </row>
    <row r="36" spans="1:51" ht="14.25" customHeight="1" x14ac:dyDescent="0.25">
      <c r="A36" s="11">
        <v>2</v>
      </c>
      <c r="B36" s="140" t="str">
        <f>IF($B$5=0," ",$B$5)</f>
        <v>Иванов 2</v>
      </c>
      <c r="C36" s="141"/>
      <c r="D36" s="141"/>
      <c r="E36" s="141"/>
      <c r="F36" s="141"/>
      <c r="G36" s="31">
        <f t="shared" ref="G36:G59" si="413">SUMIFS($G5:$IA5,$G$3:$IA$3,$G$3,$G$31:$IA$31,$N$33)</f>
        <v>0</v>
      </c>
      <c r="H36" s="33">
        <f t="shared" ref="H36:H59" si="414">SUMIFS($G5:$IA5,$G$3:$IA$3,$H$3,$G$31:$IA$31,$N$33)</f>
        <v>0</v>
      </c>
      <c r="I36" s="33">
        <f t="shared" ref="I36:I59" si="415">SUMIFS($G5:$IA5,$G$3:$IA$3,$I$3,$G$31:$IA$31,$N$33)</f>
        <v>0</v>
      </c>
      <c r="J36" s="33">
        <f t="shared" ref="J36:J59" si="416">SUMIFS($G5:$IA5,$G$3:$IA$3,$J$3,$G$31:$IA$31,$N$33)</f>
        <v>0</v>
      </c>
      <c r="K36" s="33">
        <f t="shared" ref="K36:K59" si="417">SUMIFS($G5:$IA5,$G$3:$IA$3,$K$3,$G$31:$IA$31,$N$33)</f>
        <v>0</v>
      </c>
      <c r="L36" s="33">
        <f t="shared" ref="L36:L59" si="418">SUMIFS($G5:$IA5,$G$3:$IA$3,$L$3,$G$31:$IA$31,$N$33)</f>
        <v>0</v>
      </c>
      <c r="M36" s="57">
        <f t="shared" ref="M36:M59" si="419">SUMIFS($G5:$IA5,$G$3:$IA$3,$M$3,$G$31:$IA$31,$N$33)</f>
        <v>0</v>
      </c>
      <c r="N36" s="120"/>
      <c r="O36" s="123"/>
      <c r="P36" s="31">
        <f t="shared" ref="P36:P59" si="420">SUMIFS($G5:$IA5,$G$3:$IA$3,$G$3,$G$31:$IA$31,$N$33+1)</f>
        <v>0</v>
      </c>
      <c r="Q36" s="33">
        <f t="shared" ref="Q36:Q59" si="421">SUMIFS($G5:$IA5,$G$3:$IA$3,$H$3,$G$31:$IA$31,$N$33+1)</f>
        <v>0</v>
      </c>
      <c r="R36" s="33">
        <f t="shared" ref="R36:R59" si="422">SUMIFS($G5:$IA5,$G$3:$IA$3,$I$3,$G$31:$IA$31,$N$33+1)</f>
        <v>0</v>
      </c>
      <c r="S36" s="33">
        <f t="shared" ref="S36:S59" si="423">SUMIFS($G5:$IA5,$G$3:$IA$3,$J$3,$G$31:$IA$31,$N$33+1)</f>
        <v>0</v>
      </c>
      <c r="T36" s="33">
        <f t="shared" ref="T36:T59" si="424">SUMIFS($G5:$IA5,$G$3:$IA$3,$K$3,$G$31:$IA$31,$N$33+1)</f>
        <v>0</v>
      </c>
      <c r="U36" s="33">
        <f t="shared" ref="U36:U59" si="425">SUMIFS($G5:$IA5,$G$3:$IA$3,$L$3,$G$31:$IA$31,$N$33+1)</f>
        <v>0</v>
      </c>
      <c r="V36" s="57">
        <f t="shared" ref="V36:V59" si="426">SUMIFS($G5:$IA5,$G$3:$IA$3,$M$3,$G$31:$IA$31,$N$33+1)</f>
        <v>0</v>
      </c>
      <c r="W36" s="120"/>
      <c r="X36" s="123"/>
      <c r="Y36" s="31">
        <f t="shared" ref="Y36:Y59" si="427">SUMIFS($G5:$IA5,$G$3:$IA$3,$G$3,$G$31:$IA$31,$N$33+2)</f>
        <v>0</v>
      </c>
      <c r="Z36" s="33">
        <f t="shared" ref="Z36:Z59" si="428">SUMIFS($G5:$IA5,$G$3:$IA$3,$H$3,$G$31:$IA$31,$N$33+2)</f>
        <v>0</v>
      </c>
      <c r="AA36" s="33">
        <f t="shared" ref="AA36:AA59" si="429">SUMIFS($G5:$IA5,$G$3:$IA$3,$I$3,$G$31:$IA$31,$N$33+2)</f>
        <v>0</v>
      </c>
      <c r="AB36" s="33">
        <f t="shared" ref="AB36:AB59" si="430">SUMIFS($G5:$IA5,$G$3:$IA$3,$J$3,$G$31:$IA$31,$N$33+2)</f>
        <v>0</v>
      </c>
      <c r="AC36" s="33">
        <f t="shared" ref="AC36:AC59" si="431">SUMIFS($G5:$IA5,$G$3:$IA$3,$K$3,$G$31:$IA$31,$N$33+2)</f>
        <v>0</v>
      </c>
      <c r="AD36" s="33">
        <f t="shared" ref="AD36:AD59" si="432">SUMIFS($G5:$IA5,$G$3:$IA$3,$L$3,$G$31:$IA$31,$N$33+2)</f>
        <v>0</v>
      </c>
      <c r="AE36" s="57">
        <f t="shared" ref="AE36:AE59" si="433">SUMIFS($G5:$IA5,$G$3:$IA$3,$M$3,$G$31:$IA$31,$N$33+2)</f>
        <v>0</v>
      </c>
      <c r="AF36" s="120"/>
      <c r="AG36" s="123"/>
      <c r="AH36" s="31">
        <f t="shared" ref="AH36:AH59" si="434">SUMIFS($G5:$IA5,$G$3:$IA$3,$G$3,$G$31:$IA$31,$N$33+3)</f>
        <v>0</v>
      </c>
      <c r="AI36" s="33">
        <f t="shared" ref="AI36:AI59" si="435">SUMIFS($G5:$IA5,$G$3:$IA$3,$H$3,$G$31:$IA$31,$N$33+3)</f>
        <v>0</v>
      </c>
      <c r="AJ36" s="33">
        <f t="shared" ref="AJ36:AJ59" si="436">SUMIFS($G5:$IA5,$G$3:$IA$3,$I$3,$G$31:$IA$31,$N$33+3)</f>
        <v>0</v>
      </c>
      <c r="AK36" s="33">
        <f t="shared" ref="AK36:AK59" si="437">SUMIFS($G5:$IA5,$G$3:$IA$3,$J$3,$G$31:$IA$31,$N$33+3)</f>
        <v>0</v>
      </c>
      <c r="AL36" s="33">
        <f t="shared" ref="AL36:AL59" si="438">SUMIFS($G5:$IA5,$G$3:$IA$3,$K$3,$G$31:$IA$31,$N$33+3)</f>
        <v>0</v>
      </c>
      <c r="AM36" s="33">
        <f t="shared" ref="AM36:AM59" si="439">SUMIFS($G5:$IA5,$G$3:$IA$3,$L$3,$G$31:$IA$31,$N$33+3)</f>
        <v>0</v>
      </c>
      <c r="AN36" s="57">
        <f t="shared" ref="AN36:AN59" si="440">SUMIFS($G5:$IA5,$G$3:$IA$3,$M$3,$G$31:$IA$31,$N$33+3)</f>
        <v>0</v>
      </c>
      <c r="AO36" s="120"/>
      <c r="AP36" s="123"/>
      <c r="AQ36" s="31">
        <f t="shared" ref="AQ36:AQ59" si="441">SUMIFS($G5:$IA5,$G$3:$IA$3,$G$3,$G$31:$IA$31,$N$33+4)</f>
        <v>0</v>
      </c>
      <c r="AR36" s="33">
        <f t="shared" ref="AR36:AR59" si="442">SUMIFS($G5:$IA5,$G$3:$IA$3,$H$3,$G$31:$IA$31,$N$33+4)</f>
        <v>0</v>
      </c>
      <c r="AS36" s="33">
        <f t="shared" ref="AS36:AS59" si="443">SUMIFS($G5:$IA5,$G$3:$IA$3,$I$3,$G$31:$IA$31,$N$33+4)</f>
        <v>0</v>
      </c>
      <c r="AT36" s="33">
        <f t="shared" ref="AT36:AT59" si="444">SUMIFS($G5:$IA5,$G$3:$IA$3,$J$3,$G$31:$IA$31,$N$33+4)</f>
        <v>0</v>
      </c>
      <c r="AU36" s="33">
        <f t="shared" ref="AU36:AU59" si="445">SUMIFS($G5:$IA5,$G$3:$IA$3,$K$3,$G$31:$IA$31,$N$33+4)</f>
        <v>0</v>
      </c>
      <c r="AV36" s="33">
        <f t="shared" ref="AV36:AV59" si="446">SUMIFS($G5:$IA5,$G$3:$IA$3,$L$3,$G$31:$IA$31,$N$33+4)</f>
        <v>0</v>
      </c>
      <c r="AW36" s="57">
        <f t="shared" ref="AW36:AW59" si="447">SUMIFS($G5:$IA5,$G$3:$IA$3,$M$3,$G$31:$IA$31,$N$33+4)</f>
        <v>0</v>
      </c>
      <c r="AX36" s="120"/>
      <c r="AY36" s="123"/>
    </row>
    <row r="37" spans="1:51" ht="14.45" customHeight="1" x14ac:dyDescent="0.25">
      <c r="A37" s="11">
        <v>3</v>
      </c>
      <c r="B37" s="140" t="str">
        <f>IF($B$6=0," ",$B$6)</f>
        <v>Иванов 3</v>
      </c>
      <c r="C37" s="141"/>
      <c r="D37" s="141"/>
      <c r="E37" s="141"/>
      <c r="F37" s="141"/>
      <c r="G37" s="31">
        <f t="shared" si="413"/>
        <v>0</v>
      </c>
      <c r="H37" s="33">
        <f t="shared" si="414"/>
        <v>0</v>
      </c>
      <c r="I37" s="33">
        <f t="shared" si="415"/>
        <v>0</v>
      </c>
      <c r="J37" s="33">
        <f t="shared" si="416"/>
        <v>0</v>
      </c>
      <c r="K37" s="33">
        <f t="shared" si="417"/>
        <v>0</v>
      </c>
      <c r="L37" s="33">
        <f t="shared" si="418"/>
        <v>0</v>
      </c>
      <c r="M37" s="57">
        <f t="shared" si="419"/>
        <v>0</v>
      </c>
      <c r="N37" s="120"/>
      <c r="O37" s="123"/>
      <c r="P37" s="31">
        <f t="shared" si="420"/>
        <v>0</v>
      </c>
      <c r="Q37" s="33">
        <f t="shared" si="421"/>
        <v>0</v>
      </c>
      <c r="R37" s="33">
        <f t="shared" si="422"/>
        <v>0</v>
      </c>
      <c r="S37" s="33">
        <f t="shared" si="423"/>
        <v>0</v>
      </c>
      <c r="T37" s="33">
        <f t="shared" si="424"/>
        <v>0</v>
      </c>
      <c r="U37" s="33">
        <f t="shared" si="425"/>
        <v>0</v>
      </c>
      <c r="V37" s="57">
        <f t="shared" si="426"/>
        <v>0</v>
      </c>
      <c r="W37" s="120"/>
      <c r="X37" s="123"/>
      <c r="Y37" s="31">
        <f t="shared" si="427"/>
        <v>0</v>
      </c>
      <c r="Z37" s="33">
        <f t="shared" si="428"/>
        <v>0</v>
      </c>
      <c r="AA37" s="33">
        <f t="shared" si="429"/>
        <v>0</v>
      </c>
      <c r="AB37" s="33">
        <f t="shared" si="430"/>
        <v>0</v>
      </c>
      <c r="AC37" s="33">
        <f t="shared" si="431"/>
        <v>0</v>
      </c>
      <c r="AD37" s="33">
        <f t="shared" si="432"/>
        <v>0</v>
      </c>
      <c r="AE37" s="57">
        <f t="shared" si="433"/>
        <v>0</v>
      </c>
      <c r="AF37" s="120"/>
      <c r="AG37" s="123"/>
      <c r="AH37" s="31">
        <f t="shared" si="434"/>
        <v>0</v>
      </c>
      <c r="AI37" s="33">
        <f t="shared" si="435"/>
        <v>0</v>
      </c>
      <c r="AJ37" s="33">
        <f t="shared" si="436"/>
        <v>0</v>
      </c>
      <c r="AK37" s="33">
        <f t="shared" si="437"/>
        <v>0</v>
      </c>
      <c r="AL37" s="33">
        <f t="shared" si="438"/>
        <v>0</v>
      </c>
      <c r="AM37" s="33">
        <f t="shared" si="439"/>
        <v>0</v>
      </c>
      <c r="AN37" s="57">
        <f t="shared" si="440"/>
        <v>0</v>
      </c>
      <c r="AO37" s="120"/>
      <c r="AP37" s="123"/>
      <c r="AQ37" s="31">
        <f t="shared" si="441"/>
        <v>0</v>
      </c>
      <c r="AR37" s="33">
        <f t="shared" si="442"/>
        <v>0</v>
      </c>
      <c r="AS37" s="33">
        <f t="shared" si="443"/>
        <v>0</v>
      </c>
      <c r="AT37" s="33">
        <f t="shared" si="444"/>
        <v>0</v>
      </c>
      <c r="AU37" s="33">
        <f t="shared" si="445"/>
        <v>0</v>
      </c>
      <c r="AV37" s="33">
        <f t="shared" si="446"/>
        <v>0</v>
      </c>
      <c r="AW37" s="57">
        <f t="shared" si="447"/>
        <v>0</v>
      </c>
      <c r="AX37" s="120"/>
      <c r="AY37" s="123"/>
    </row>
    <row r="38" spans="1:51" ht="14.45" customHeight="1" x14ac:dyDescent="0.25">
      <c r="A38" s="11">
        <v>4</v>
      </c>
      <c r="B38" s="140" t="str">
        <f>IF($B$7=0," ",$B$7)</f>
        <v>Иванов 4</v>
      </c>
      <c r="C38" s="141"/>
      <c r="D38" s="141"/>
      <c r="E38" s="141"/>
      <c r="F38" s="141"/>
      <c r="G38" s="31">
        <f t="shared" si="413"/>
        <v>0</v>
      </c>
      <c r="H38" s="33">
        <f t="shared" si="414"/>
        <v>0</v>
      </c>
      <c r="I38" s="33">
        <f t="shared" si="415"/>
        <v>0</v>
      </c>
      <c r="J38" s="33">
        <f t="shared" si="416"/>
        <v>0</v>
      </c>
      <c r="K38" s="33">
        <f t="shared" si="417"/>
        <v>0</v>
      </c>
      <c r="L38" s="33">
        <f t="shared" si="418"/>
        <v>0</v>
      </c>
      <c r="M38" s="57">
        <f t="shared" si="419"/>
        <v>0</v>
      </c>
      <c r="N38" s="120"/>
      <c r="O38" s="123"/>
      <c r="P38" s="31">
        <f t="shared" si="420"/>
        <v>0</v>
      </c>
      <c r="Q38" s="33">
        <f t="shared" si="421"/>
        <v>0</v>
      </c>
      <c r="R38" s="33">
        <f t="shared" si="422"/>
        <v>0</v>
      </c>
      <c r="S38" s="33">
        <f t="shared" si="423"/>
        <v>0</v>
      </c>
      <c r="T38" s="33">
        <f t="shared" si="424"/>
        <v>0</v>
      </c>
      <c r="U38" s="33">
        <f t="shared" si="425"/>
        <v>0</v>
      </c>
      <c r="V38" s="57">
        <f t="shared" si="426"/>
        <v>0</v>
      </c>
      <c r="W38" s="120"/>
      <c r="X38" s="123"/>
      <c r="Y38" s="31">
        <f t="shared" si="427"/>
        <v>0</v>
      </c>
      <c r="Z38" s="33">
        <f t="shared" si="428"/>
        <v>0</v>
      </c>
      <c r="AA38" s="33">
        <f t="shared" si="429"/>
        <v>0</v>
      </c>
      <c r="AB38" s="33">
        <f t="shared" si="430"/>
        <v>0</v>
      </c>
      <c r="AC38" s="33">
        <f t="shared" si="431"/>
        <v>0</v>
      </c>
      <c r="AD38" s="33">
        <f t="shared" si="432"/>
        <v>0</v>
      </c>
      <c r="AE38" s="57">
        <f t="shared" si="433"/>
        <v>0</v>
      </c>
      <c r="AF38" s="120"/>
      <c r="AG38" s="123"/>
      <c r="AH38" s="31">
        <f t="shared" si="434"/>
        <v>0</v>
      </c>
      <c r="AI38" s="33">
        <f t="shared" si="435"/>
        <v>0</v>
      </c>
      <c r="AJ38" s="33">
        <f t="shared" si="436"/>
        <v>0</v>
      </c>
      <c r="AK38" s="33">
        <f t="shared" si="437"/>
        <v>0</v>
      </c>
      <c r="AL38" s="33">
        <f t="shared" si="438"/>
        <v>0</v>
      </c>
      <c r="AM38" s="33">
        <f t="shared" si="439"/>
        <v>0</v>
      </c>
      <c r="AN38" s="57">
        <f t="shared" si="440"/>
        <v>0</v>
      </c>
      <c r="AO38" s="120"/>
      <c r="AP38" s="123"/>
      <c r="AQ38" s="31">
        <f t="shared" si="441"/>
        <v>0</v>
      </c>
      <c r="AR38" s="33">
        <f t="shared" si="442"/>
        <v>0</v>
      </c>
      <c r="AS38" s="33">
        <f t="shared" si="443"/>
        <v>0</v>
      </c>
      <c r="AT38" s="33">
        <f t="shared" si="444"/>
        <v>0</v>
      </c>
      <c r="AU38" s="33">
        <f t="shared" si="445"/>
        <v>0</v>
      </c>
      <c r="AV38" s="33">
        <f t="shared" si="446"/>
        <v>0</v>
      </c>
      <c r="AW38" s="57">
        <f t="shared" si="447"/>
        <v>0</v>
      </c>
      <c r="AX38" s="120"/>
      <c r="AY38" s="123"/>
    </row>
    <row r="39" spans="1:51" ht="14.45" customHeight="1" x14ac:dyDescent="0.25">
      <c r="A39" s="11">
        <v>5</v>
      </c>
      <c r="B39" s="140" t="str">
        <f>IF($B$8=0," ",$B$8)</f>
        <v>Иванов 5</v>
      </c>
      <c r="C39" s="141"/>
      <c r="D39" s="141"/>
      <c r="E39" s="141"/>
      <c r="F39" s="141"/>
      <c r="G39" s="31">
        <f t="shared" si="413"/>
        <v>0</v>
      </c>
      <c r="H39" s="33">
        <f t="shared" si="414"/>
        <v>0</v>
      </c>
      <c r="I39" s="33">
        <f t="shared" si="415"/>
        <v>0</v>
      </c>
      <c r="J39" s="33">
        <f t="shared" si="416"/>
        <v>0</v>
      </c>
      <c r="K39" s="33">
        <f t="shared" si="417"/>
        <v>0</v>
      </c>
      <c r="L39" s="33">
        <f t="shared" si="418"/>
        <v>0</v>
      </c>
      <c r="M39" s="57">
        <f t="shared" si="419"/>
        <v>0</v>
      </c>
      <c r="N39" s="120"/>
      <c r="O39" s="123"/>
      <c r="P39" s="31">
        <f t="shared" si="420"/>
        <v>0</v>
      </c>
      <c r="Q39" s="33">
        <f t="shared" si="421"/>
        <v>0</v>
      </c>
      <c r="R39" s="33">
        <f t="shared" si="422"/>
        <v>0</v>
      </c>
      <c r="S39" s="33">
        <f t="shared" si="423"/>
        <v>0</v>
      </c>
      <c r="T39" s="33">
        <f t="shared" si="424"/>
        <v>0</v>
      </c>
      <c r="U39" s="33">
        <f t="shared" si="425"/>
        <v>0</v>
      </c>
      <c r="V39" s="57">
        <f t="shared" si="426"/>
        <v>0</v>
      </c>
      <c r="W39" s="120"/>
      <c r="X39" s="123"/>
      <c r="Y39" s="31">
        <f t="shared" si="427"/>
        <v>0</v>
      </c>
      <c r="Z39" s="33">
        <f t="shared" si="428"/>
        <v>0</v>
      </c>
      <c r="AA39" s="33">
        <f t="shared" si="429"/>
        <v>0</v>
      </c>
      <c r="AB39" s="33">
        <f t="shared" si="430"/>
        <v>0</v>
      </c>
      <c r="AC39" s="33">
        <f t="shared" si="431"/>
        <v>0</v>
      </c>
      <c r="AD39" s="33">
        <f t="shared" si="432"/>
        <v>0</v>
      </c>
      <c r="AE39" s="57">
        <f t="shared" si="433"/>
        <v>0</v>
      </c>
      <c r="AF39" s="120"/>
      <c r="AG39" s="123"/>
      <c r="AH39" s="31">
        <f t="shared" si="434"/>
        <v>0</v>
      </c>
      <c r="AI39" s="33">
        <f t="shared" si="435"/>
        <v>0</v>
      </c>
      <c r="AJ39" s="33">
        <f t="shared" si="436"/>
        <v>0</v>
      </c>
      <c r="AK39" s="33">
        <f t="shared" si="437"/>
        <v>0</v>
      </c>
      <c r="AL39" s="33">
        <f t="shared" si="438"/>
        <v>0</v>
      </c>
      <c r="AM39" s="33">
        <f t="shared" si="439"/>
        <v>0</v>
      </c>
      <c r="AN39" s="57">
        <f t="shared" si="440"/>
        <v>0</v>
      </c>
      <c r="AO39" s="120"/>
      <c r="AP39" s="123"/>
      <c r="AQ39" s="31">
        <f t="shared" si="441"/>
        <v>0</v>
      </c>
      <c r="AR39" s="33">
        <f t="shared" si="442"/>
        <v>0</v>
      </c>
      <c r="AS39" s="33">
        <f t="shared" si="443"/>
        <v>0</v>
      </c>
      <c r="AT39" s="33">
        <f t="shared" si="444"/>
        <v>0</v>
      </c>
      <c r="AU39" s="33">
        <f t="shared" si="445"/>
        <v>0</v>
      </c>
      <c r="AV39" s="33">
        <f t="shared" si="446"/>
        <v>0</v>
      </c>
      <c r="AW39" s="57">
        <f t="shared" si="447"/>
        <v>0</v>
      </c>
      <c r="AX39" s="120"/>
      <c r="AY39" s="123"/>
    </row>
    <row r="40" spans="1:51" ht="14.45" customHeight="1" x14ac:dyDescent="0.25">
      <c r="A40" s="11">
        <v>6</v>
      </c>
      <c r="B40" s="140" t="str">
        <f>IF($B$9=0," ",$B$9)</f>
        <v>Иванов 6</v>
      </c>
      <c r="C40" s="141"/>
      <c r="D40" s="141"/>
      <c r="E40" s="141"/>
      <c r="F40" s="141"/>
      <c r="G40" s="31">
        <f t="shared" si="413"/>
        <v>0</v>
      </c>
      <c r="H40" s="33">
        <f t="shared" si="414"/>
        <v>0</v>
      </c>
      <c r="I40" s="33">
        <f t="shared" si="415"/>
        <v>0</v>
      </c>
      <c r="J40" s="33">
        <f t="shared" si="416"/>
        <v>0</v>
      </c>
      <c r="K40" s="33">
        <f t="shared" si="417"/>
        <v>0</v>
      </c>
      <c r="L40" s="33">
        <f t="shared" si="418"/>
        <v>0</v>
      </c>
      <c r="M40" s="57">
        <f t="shared" si="419"/>
        <v>0</v>
      </c>
      <c r="N40" s="120"/>
      <c r="O40" s="123"/>
      <c r="P40" s="31">
        <f t="shared" si="420"/>
        <v>0</v>
      </c>
      <c r="Q40" s="33">
        <f t="shared" si="421"/>
        <v>0</v>
      </c>
      <c r="R40" s="33">
        <f t="shared" si="422"/>
        <v>0</v>
      </c>
      <c r="S40" s="33">
        <f t="shared" si="423"/>
        <v>0</v>
      </c>
      <c r="T40" s="33">
        <f t="shared" si="424"/>
        <v>0</v>
      </c>
      <c r="U40" s="33">
        <f t="shared" si="425"/>
        <v>0</v>
      </c>
      <c r="V40" s="57">
        <f t="shared" si="426"/>
        <v>0</v>
      </c>
      <c r="W40" s="120"/>
      <c r="X40" s="123"/>
      <c r="Y40" s="31">
        <f t="shared" si="427"/>
        <v>0</v>
      </c>
      <c r="Z40" s="33">
        <f t="shared" si="428"/>
        <v>0</v>
      </c>
      <c r="AA40" s="33">
        <f t="shared" si="429"/>
        <v>0</v>
      </c>
      <c r="AB40" s="33">
        <f t="shared" si="430"/>
        <v>0</v>
      </c>
      <c r="AC40" s="33">
        <f t="shared" si="431"/>
        <v>0</v>
      </c>
      <c r="AD40" s="33">
        <f t="shared" si="432"/>
        <v>0</v>
      </c>
      <c r="AE40" s="57">
        <f t="shared" si="433"/>
        <v>0</v>
      </c>
      <c r="AF40" s="120"/>
      <c r="AG40" s="123"/>
      <c r="AH40" s="31">
        <f t="shared" si="434"/>
        <v>0</v>
      </c>
      <c r="AI40" s="33">
        <f t="shared" si="435"/>
        <v>0</v>
      </c>
      <c r="AJ40" s="33">
        <f t="shared" si="436"/>
        <v>0</v>
      </c>
      <c r="AK40" s="33">
        <f t="shared" si="437"/>
        <v>0</v>
      </c>
      <c r="AL40" s="33">
        <f t="shared" si="438"/>
        <v>0</v>
      </c>
      <c r="AM40" s="33">
        <f t="shared" si="439"/>
        <v>0</v>
      </c>
      <c r="AN40" s="57">
        <f t="shared" si="440"/>
        <v>0</v>
      </c>
      <c r="AO40" s="120"/>
      <c r="AP40" s="123"/>
      <c r="AQ40" s="31">
        <f t="shared" si="441"/>
        <v>0</v>
      </c>
      <c r="AR40" s="33">
        <f t="shared" si="442"/>
        <v>0</v>
      </c>
      <c r="AS40" s="33">
        <f t="shared" si="443"/>
        <v>0</v>
      </c>
      <c r="AT40" s="33">
        <f t="shared" si="444"/>
        <v>0</v>
      </c>
      <c r="AU40" s="33">
        <f t="shared" si="445"/>
        <v>0</v>
      </c>
      <c r="AV40" s="33">
        <f t="shared" si="446"/>
        <v>0</v>
      </c>
      <c r="AW40" s="57">
        <f t="shared" si="447"/>
        <v>0</v>
      </c>
      <c r="AX40" s="120"/>
      <c r="AY40" s="123"/>
    </row>
    <row r="41" spans="1:51" ht="14.45" customHeight="1" x14ac:dyDescent="0.25">
      <c r="A41" s="11">
        <v>7</v>
      </c>
      <c r="B41" s="140" t="str">
        <f>IF($B$10=0," ",$B$10)</f>
        <v>Иванов 7</v>
      </c>
      <c r="C41" s="141"/>
      <c r="D41" s="141"/>
      <c r="E41" s="141"/>
      <c r="F41" s="141"/>
      <c r="G41" s="31">
        <f t="shared" si="413"/>
        <v>0</v>
      </c>
      <c r="H41" s="33">
        <f t="shared" si="414"/>
        <v>0</v>
      </c>
      <c r="I41" s="33">
        <f t="shared" si="415"/>
        <v>0</v>
      </c>
      <c r="J41" s="33">
        <f t="shared" si="416"/>
        <v>0</v>
      </c>
      <c r="K41" s="33">
        <f t="shared" si="417"/>
        <v>0</v>
      </c>
      <c r="L41" s="33">
        <f t="shared" si="418"/>
        <v>0</v>
      </c>
      <c r="M41" s="57">
        <f t="shared" si="419"/>
        <v>0</v>
      </c>
      <c r="N41" s="120"/>
      <c r="O41" s="123"/>
      <c r="P41" s="31">
        <f t="shared" si="420"/>
        <v>0</v>
      </c>
      <c r="Q41" s="33">
        <f t="shared" si="421"/>
        <v>0</v>
      </c>
      <c r="R41" s="33">
        <f t="shared" si="422"/>
        <v>0</v>
      </c>
      <c r="S41" s="33">
        <f t="shared" si="423"/>
        <v>0</v>
      </c>
      <c r="T41" s="33">
        <f t="shared" si="424"/>
        <v>0</v>
      </c>
      <c r="U41" s="33">
        <f t="shared" si="425"/>
        <v>0</v>
      </c>
      <c r="V41" s="57">
        <f t="shared" si="426"/>
        <v>0</v>
      </c>
      <c r="W41" s="120"/>
      <c r="X41" s="123"/>
      <c r="Y41" s="31">
        <f t="shared" si="427"/>
        <v>0</v>
      </c>
      <c r="Z41" s="33">
        <f t="shared" si="428"/>
        <v>0</v>
      </c>
      <c r="AA41" s="33">
        <f t="shared" si="429"/>
        <v>0</v>
      </c>
      <c r="AB41" s="33">
        <f t="shared" si="430"/>
        <v>0</v>
      </c>
      <c r="AC41" s="33">
        <f t="shared" si="431"/>
        <v>0</v>
      </c>
      <c r="AD41" s="33">
        <f t="shared" si="432"/>
        <v>0</v>
      </c>
      <c r="AE41" s="57">
        <f t="shared" si="433"/>
        <v>0</v>
      </c>
      <c r="AF41" s="120"/>
      <c r="AG41" s="123"/>
      <c r="AH41" s="31">
        <f t="shared" si="434"/>
        <v>0</v>
      </c>
      <c r="AI41" s="33">
        <f t="shared" si="435"/>
        <v>0</v>
      </c>
      <c r="AJ41" s="33">
        <f t="shared" si="436"/>
        <v>0</v>
      </c>
      <c r="AK41" s="33">
        <f t="shared" si="437"/>
        <v>0</v>
      </c>
      <c r="AL41" s="33">
        <f t="shared" si="438"/>
        <v>0</v>
      </c>
      <c r="AM41" s="33">
        <f t="shared" si="439"/>
        <v>0</v>
      </c>
      <c r="AN41" s="57">
        <f t="shared" si="440"/>
        <v>0</v>
      </c>
      <c r="AO41" s="120"/>
      <c r="AP41" s="123"/>
      <c r="AQ41" s="31">
        <f t="shared" si="441"/>
        <v>0</v>
      </c>
      <c r="AR41" s="33">
        <f t="shared" si="442"/>
        <v>0</v>
      </c>
      <c r="AS41" s="33">
        <f t="shared" si="443"/>
        <v>0</v>
      </c>
      <c r="AT41" s="33">
        <f t="shared" si="444"/>
        <v>0</v>
      </c>
      <c r="AU41" s="33">
        <f t="shared" si="445"/>
        <v>0</v>
      </c>
      <c r="AV41" s="33">
        <f t="shared" si="446"/>
        <v>0</v>
      </c>
      <c r="AW41" s="57">
        <f t="shared" si="447"/>
        <v>0</v>
      </c>
      <c r="AX41" s="120"/>
      <c r="AY41" s="123"/>
    </row>
    <row r="42" spans="1:51" ht="14.45" customHeight="1" x14ac:dyDescent="0.25">
      <c r="A42" s="11">
        <v>8</v>
      </c>
      <c r="B42" s="140" t="str">
        <f>IF($B$11=0," ",$B$11)</f>
        <v>Иванов 8</v>
      </c>
      <c r="C42" s="141"/>
      <c r="D42" s="141"/>
      <c r="E42" s="141"/>
      <c r="F42" s="141"/>
      <c r="G42" s="31">
        <f t="shared" si="413"/>
        <v>0</v>
      </c>
      <c r="H42" s="33">
        <f t="shared" si="414"/>
        <v>0</v>
      </c>
      <c r="I42" s="33">
        <f t="shared" si="415"/>
        <v>0</v>
      </c>
      <c r="J42" s="33">
        <f t="shared" si="416"/>
        <v>0</v>
      </c>
      <c r="K42" s="33">
        <f t="shared" si="417"/>
        <v>0</v>
      </c>
      <c r="L42" s="33">
        <f t="shared" si="418"/>
        <v>0</v>
      </c>
      <c r="M42" s="57">
        <f t="shared" si="419"/>
        <v>0</v>
      </c>
      <c r="N42" s="120"/>
      <c r="O42" s="123"/>
      <c r="P42" s="31">
        <f t="shared" si="420"/>
        <v>0</v>
      </c>
      <c r="Q42" s="33">
        <f t="shared" si="421"/>
        <v>0</v>
      </c>
      <c r="R42" s="33">
        <f t="shared" si="422"/>
        <v>0</v>
      </c>
      <c r="S42" s="33">
        <f t="shared" si="423"/>
        <v>0</v>
      </c>
      <c r="T42" s="33">
        <f t="shared" si="424"/>
        <v>0</v>
      </c>
      <c r="U42" s="33">
        <f t="shared" si="425"/>
        <v>0</v>
      </c>
      <c r="V42" s="57">
        <f t="shared" si="426"/>
        <v>0</v>
      </c>
      <c r="W42" s="120"/>
      <c r="X42" s="123"/>
      <c r="Y42" s="31">
        <f t="shared" si="427"/>
        <v>0</v>
      </c>
      <c r="Z42" s="33">
        <f t="shared" si="428"/>
        <v>0</v>
      </c>
      <c r="AA42" s="33">
        <f t="shared" si="429"/>
        <v>0</v>
      </c>
      <c r="AB42" s="33">
        <f t="shared" si="430"/>
        <v>0</v>
      </c>
      <c r="AC42" s="33">
        <f t="shared" si="431"/>
        <v>0</v>
      </c>
      <c r="AD42" s="33">
        <f t="shared" si="432"/>
        <v>0</v>
      </c>
      <c r="AE42" s="57">
        <f t="shared" si="433"/>
        <v>0</v>
      </c>
      <c r="AF42" s="120"/>
      <c r="AG42" s="123"/>
      <c r="AH42" s="31">
        <f t="shared" si="434"/>
        <v>0</v>
      </c>
      <c r="AI42" s="33">
        <f t="shared" si="435"/>
        <v>0</v>
      </c>
      <c r="AJ42" s="33">
        <f t="shared" si="436"/>
        <v>0</v>
      </c>
      <c r="AK42" s="33">
        <f t="shared" si="437"/>
        <v>0</v>
      </c>
      <c r="AL42" s="33">
        <f t="shared" si="438"/>
        <v>0</v>
      </c>
      <c r="AM42" s="33">
        <f t="shared" si="439"/>
        <v>0</v>
      </c>
      <c r="AN42" s="57">
        <f t="shared" si="440"/>
        <v>0</v>
      </c>
      <c r="AO42" s="120"/>
      <c r="AP42" s="123"/>
      <c r="AQ42" s="31">
        <f t="shared" si="441"/>
        <v>0</v>
      </c>
      <c r="AR42" s="33">
        <f t="shared" si="442"/>
        <v>0</v>
      </c>
      <c r="AS42" s="33">
        <f t="shared" si="443"/>
        <v>0</v>
      </c>
      <c r="AT42" s="33">
        <f t="shared" si="444"/>
        <v>0</v>
      </c>
      <c r="AU42" s="33">
        <f t="shared" si="445"/>
        <v>0</v>
      </c>
      <c r="AV42" s="33">
        <f t="shared" si="446"/>
        <v>0</v>
      </c>
      <c r="AW42" s="57">
        <f t="shared" si="447"/>
        <v>0</v>
      </c>
      <c r="AX42" s="120"/>
      <c r="AY42" s="123"/>
    </row>
    <row r="43" spans="1:51" ht="14.45" customHeight="1" x14ac:dyDescent="0.25">
      <c r="A43" s="11">
        <v>9</v>
      </c>
      <c r="B43" s="140" t="str">
        <f>IF($B$12=0," ",$B$12)</f>
        <v>Иванов 9</v>
      </c>
      <c r="C43" s="141"/>
      <c r="D43" s="141"/>
      <c r="E43" s="141"/>
      <c r="F43" s="141"/>
      <c r="G43" s="31">
        <f t="shared" si="413"/>
        <v>0</v>
      </c>
      <c r="H43" s="33">
        <f t="shared" si="414"/>
        <v>0</v>
      </c>
      <c r="I43" s="33">
        <f t="shared" si="415"/>
        <v>0</v>
      </c>
      <c r="J43" s="33">
        <f t="shared" si="416"/>
        <v>0</v>
      </c>
      <c r="K43" s="33">
        <f t="shared" si="417"/>
        <v>0</v>
      </c>
      <c r="L43" s="33">
        <f t="shared" si="418"/>
        <v>0</v>
      </c>
      <c r="M43" s="57">
        <f t="shared" si="419"/>
        <v>0</v>
      </c>
      <c r="N43" s="120"/>
      <c r="O43" s="123"/>
      <c r="P43" s="31">
        <f t="shared" si="420"/>
        <v>0</v>
      </c>
      <c r="Q43" s="33">
        <f t="shared" si="421"/>
        <v>0</v>
      </c>
      <c r="R43" s="33">
        <f t="shared" si="422"/>
        <v>0</v>
      </c>
      <c r="S43" s="33">
        <f t="shared" si="423"/>
        <v>0</v>
      </c>
      <c r="T43" s="33">
        <f t="shared" si="424"/>
        <v>0</v>
      </c>
      <c r="U43" s="33">
        <f t="shared" si="425"/>
        <v>0</v>
      </c>
      <c r="V43" s="57">
        <f t="shared" si="426"/>
        <v>0</v>
      </c>
      <c r="W43" s="120"/>
      <c r="X43" s="123"/>
      <c r="Y43" s="31">
        <f t="shared" si="427"/>
        <v>0</v>
      </c>
      <c r="Z43" s="33">
        <f t="shared" si="428"/>
        <v>0</v>
      </c>
      <c r="AA43" s="33">
        <f t="shared" si="429"/>
        <v>0</v>
      </c>
      <c r="AB43" s="33">
        <f t="shared" si="430"/>
        <v>0</v>
      </c>
      <c r="AC43" s="33">
        <f t="shared" si="431"/>
        <v>0</v>
      </c>
      <c r="AD43" s="33">
        <f t="shared" si="432"/>
        <v>0</v>
      </c>
      <c r="AE43" s="57">
        <f t="shared" si="433"/>
        <v>0</v>
      </c>
      <c r="AF43" s="120"/>
      <c r="AG43" s="123"/>
      <c r="AH43" s="31">
        <f t="shared" si="434"/>
        <v>0</v>
      </c>
      <c r="AI43" s="33">
        <f t="shared" si="435"/>
        <v>0</v>
      </c>
      <c r="AJ43" s="33">
        <f t="shared" si="436"/>
        <v>0</v>
      </c>
      <c r="AK43" s="33">
        <f t="shared" si="437"/>
        <v>0</v>
      </c>
      <c r="AL43" s="33">
        <f t="shared" si="438"/>
        <v>0</v>
      </c>
      <c r="AM43" s="33">
        <f t="shared" si="439"/>
        <v>0</v>
      </c>
      <c r="AN43" s="57">
        <f t="shared" si="440"/>
        <v>0</v>
      </c>
      <c r="AO43" s="120"/>
      <c r="AP43" s="123"/>
      <c r="AQ43" s="31">
        <f t="shared" si="441"/>
        <v>0</v>
      </c>
      <c r="AR43" s="33">
        <f t="shared" si="442"/>
        <v>0</v>
      </c>
      <c r="AS43" s="33">
        <f t="shared" si="443"/>
        <v>0</v>
      </c>
      <c r="AT43" s="33">
        <f t="shared" si="444"/>
        <v>0</v>
      </c>
      <c r="AU43" s="33">
        <f t="shared" si="445"/>
        <v>0</v>
      </c>
      <c r="AV43" s="33">
        <f t="shared" si="446"/>
        <v>0</v>
      </c>
      <c r="AW43" s="57">
        <f t="shared" si="447"/>
        <v>0</v>
      </c>
      <c r="AX43" s="120"/>
      <c r="AY43" s="123"/>
    </row>
    <row r="44" spans="1:51" ht="14.45" customHeight="1" x14ac:dyDescent="0.25">
      <c r="A44" s="11">
        <v>10</v>
      </c>
      <c r="B44" s="140" t="str">
        <f>IF($B$13=0," ",$B$13)</f>
        <v>Иванов 10</v>
      </c>
      <c r="C44" s="141"/>
      <c r="D44" s="141"/>
      <c r="E44" s="141"/>
      <c r="F44" s="141"/>
      <c r="G44" s="31">
        <f t="shared" si="413"/>
        <v>0</v>
      </c>
      <c r="H44" s="33">
        <f t="shared" si="414"/>
        <v>0</v>
      </c>
      <c r="I44" s="33">
        <f t="shared" si="415"/>
        <v>0</v>
      </c>
      <c r="J44" s="33">
        <f t="shared" si="416"/>
        <v>0</v>
      </c>
      <c r="K44" s="33">
        <f t="shared" si="417"/>
        <v>0</v>
      </c>
      <c r="L44" s="33">
        <f t="shared" si="418"/>
        <v>0</v>
      </c>
      <c r="M44" s="57">
        <f t="shared" si="419"/>
        <v>0</v>
      </c>
      <c r="N44" s="120"/>
      <c r="O44" s="123"/>
      <c r="P44" s="31">
        <f t="shared" si="420"/>
        <v>0</v>
      </c>
      <c r="Q44" s="33">
        <f t="shared" si="421"/>
        <v>0</v>
      </c>
      <c r="R44" s="33">
        <f t="shared" si="422"/>
        <v>0</v>
      </c>
      <c r="S44" s="33">
        <f t="shared" si="423"/>
        <v>0</v>
      </c>
      <c r="T44" s="33">
        <f t="shared" si="424"/>
        <v>0</v>
      </c>
      <c r="U44" s="33">
        <f t="shared" si="425"/>
        <v>0</v>
      </c>
      <c r="V44" s="57">
        <f t="shared" si="426"/>
        <v>0</v>
      </c>
      <c r="W44" s="120"/>
      <c r="X44" s="123"/>
      <c r="Y44" s="31">
        <f t="shared" si="427"/>
        <v>0</v>
      </c>
      <c r="Z44" s="33">
        <f t="shared" si="428"/>
        <v>0</v>
      </c>
      <c r="AA44" s="33">
        <f t="shared" si="429"/>
        <v>0</v>
      </c>
      <c r="AB44" s="33">
        <f t="shared" si="430"/>
        <v>0</v>
      </c>
      <c r="AC44" s="33">
        <f t="shared" si="431"/>
        <v>0</v>
      </c>
      <c r="AD44" s="33">
        <f t="shared" si="432"/>
        <v>0</v>
      </c>
      <c r="AE44" s="57">
        <f t="shared" si="433"/>
        <v>0</v>
      </c>
      <c r="AF44" s="120"/>
      <c r="AG44" s="123"/>
      <c r="AH44" s="31">
        <f t="shared" si="434"/>
        <v>0</v>
      </c>
      <c r="AI44" s="33">
        <f t="shared" si="435"/>
        <v>0</v>
      </c>
      <c r="AJ44" s="33">
        <f t="shared" si="436"/>
        <v>0</v>
      </c>
      <c r="AK44" s="33">
        <f t="shared" si="437"/>
        <v>0</v>
      </c>
      <c r="AL44" s="33">
        <f t="shared" si="438"/>
        <v>0</v>
      </c>
      <c r="AM44" s="33">
        <f t="shared" si="439"/>
        <v>0</v>
      </c>
      <c r="AN44" s="57">
        <f t="shared" si="440"/>
        <v>0</v>
      </c>
      <c r="AO44" s="120"/>
      <c r="AP44" s="123"/>
      <c r="AQ44" s="31">
        <f t="shared" si="441"/>
        <v>0</v>
      </c>
      <c r="AR44" s="33">
        <f t="shared" si="442"/>
        <v>0</v>
      </c>
      <c r="AS44" s="33">
        <f t="shared" si="443"/>
        <v>0</v>
      </c>
      <c r="AT44" s="33">
        <f t="shared" si="444"/>
        <v>0</v>
      </c>
      <c r="AU44" s="33">
        <f t="shared" si="445"/>
        <v>0</v>
      </c>
      <c r="AV44" s="33">
        <f t="shared" si="446"/>
        <v>0</v>
      </c>
      <c r="AW44" s="57">
        <f t="shared" si="447"/>
        <v>0</v>
      </c>
      <c r="AX44" s="120"/>
      <c r="AY44" s="123"/>
    </row>
    <row r="45" spans="1:51" ht="14.45" customHeight="1" x14ac:dyDescent="0.25">
      <c r="A45" s="11">
        <v>11</v>
      </c>
      <c r="B45" s="140" t="str">
        <f>IF($B$14=0," ",$B$14)</f>
        <v>Иванов 11</v>
      </c>
      <c r="C45" s="141"/>
      <c r="D45" s="141"/>
      <c r="E45" s="141"/>
      <c r="F45" s="141"/>
      <c r="G45" s="31">
        <f t="shared" si="413"/>
        <v>0</v>
      </c>
      <c r="H45" s="33">
        <f t="shared" si="414"/>
        <v>0</v>
      </c>
      <c r="I45" s="33">
        <f t="shared" si="415"/>
        <v>0</v>
      </c>
      <c r="J45" s="33">
        <f t="shared" si="416"/>
        <v>0</v>
      </c>
      <c r="K45" s="33">
        <f t="shared" si="417"/>
        <v>0</v>
      </c>
      <c r="L45" s="33">
        <f t="shared" si="418"/>
        <v>0</v>
      </c>
      <c r="M45" s="57">
        <f t="shared" si="419"/>
        <v>0</v>
      </c>
      <c r="N45" s="120"/>
      <c r="O45" s="123"/>
      <c r="P45" s="31">
        <f t="shared" si="420"/>
        <v>0</v>
      </c>
      <c r="Q45" s="33">
        <f t="shared" si="421"/>
        <v>0</v>
      </c>
      <c r="R45" s="33">
        <f t="shared" si="422"/>
        <v>0</v>
      </c>
      <c r="S45" s="33">
        <f t="shared" si="423"/>
        <v>0</v>
      </c>
      <c r="T45" s="33">
        <f t="shared" si="424"/>
        <v>0</v>
      </c>
      <c r="U45" s="33">
        <f t="shared" si="425"/>
        <v>0</v>
      </c>
      <c r="V45" s="57">
        <f t="shared" si="426"/>
        <v>0</v>
      </c>
      <c r="W45" s="120"/>
      <c r="X45" s="123"/>
      <c r="Y45" s="31">
        <f t="shared" si="427"/>
        <v>0</v>
      </c>
      <c r="Z45" s="33">
        <f t="shared" si="428"/>
        <v>0</v>
      </c>
      <c r="AA45" s="33">
        <f t="shared" si="429"/>
        <v>0</v>
      </c>
      <c r="AB45" s="33">
        <f t="shared" si="430"/>
        <v>0</v>
      </c>
      <c r="AC45" s="33">
        <f t="shared" si="431"/>
        <v>0</v>
      </c>
      <c r="AD45" s="33">
        <f t="shared" si="432"/>
        <v>0</v>
      </c>
      <c r="AE45" s="57">
        <f t="shared" si="433"/>
        <v>0</v>
      </c>
      <c r="AF45" s="120"/>
      <c r="AG45" s="123"/>
      <c r="AH45" s="31">
        <f t="shared" si="434"/>
        <v>0</v>
      </c>
      <c r="AI45" s="33">
        <f t="shared" si="435"/>
        <v>0</v>
      </c>
      <c r="AJ45" s="33">
        <f t="shared" si="436"/>
        <v>0</v>
      </c>
      <c r="AK45" s="33">
        <f t="shared" si="437"/>
        <v>0</v>
      </c>
      <c r="AL45" s="33">
        <f t="shared" si="438"/>
        <v>0</v>
      </c>
      <c r="AM45" s="33">
        <f t="shared" si="439"/>
        <v>0</v>
      </c>
      <c r="AN45" s="57">
        <f t="shared" si="440"/>
        <v>0</v>
      </c>
      <c r="AO45" s="120"/>
      <c r="AP45" s="123"/>
      <c r="AQ45" s="31">
        <f t="shared" si="441"/>
        <v>0</v>
      </c>
      <c r="AR45" s="33">
        <f t="shared" si="442"/>
        <v>0</v>
      </c>
      <c r="AS45" s="33">
        <f t="shared" si="443"/>
        <v>0</v>
      </c>
      <c r="AT45" s="33">
        <f t="shared" si="444"/>
        <v>0</v>
      </c>
      <c r="AU45" s="33">
        <f t="shared" si="445"/>
        <v>0</v>
      </c>
      <c r="AV45" s="33">
        <f t="shared" si="446"/>
        <v>0</v>
      </c>
      <c r="AW45" s="57">
        <f t="shared" si="447"/>
        <v>0</v>
      </c>
      <c r="AX45" s="120"/>
      <c r="AY45" s="123"/>
    </row>
    <row r="46" spans="1:51" ht="14.45" customHeight="1" x14ac:dyDescent="0.25">
      <c r="A46" s="11">
        <v>12</v>
      </c>
      <c r="B46" s="140" t="str">
        <f>IF($B$15=0," ",$B$15)</f>
        <v>Иванов 12</v>
      </c>
      <c r="C46" s="141"/>
      <c r="D46" s="141"/>
      <c r="E46" s="141"/>
      <c r="F46" s="141"/>
      <c r="G46" s="31">
        <f t="shared" si="413"/>
        <v>0</v>
      </c>
      <c r="H46" s="33">
        <f t="shared" si="414"/>
        <v>0</v>
      </c>
      <c r="I46" s="33">
        <f t="shared" si="415"/>
        <v>0</v>
      </c>
      <c r="J46" s="33">
        <f t="shared" si="416"/>
        <v>0</v>
      </c>
      <c r="K46" s="33">
        <f t="shared" si="417"/>
        <v>0</v>
      </c>
      <c r="L46" s="33">
        <f t="shared" si="418"/>
        <v>0</v>
      </c>
      <c r="M46" s="57">
        <f t="shared" si="419"/>
        <v>0</v>
      </c>
      <c r="N46" s="120"/>
      <c r="O46" s="123"/>
      <c r="P46" s="31">
        <f t="shared" si="420"/>
        <v>0</v>
      </c>
      <c r="Q46" s="33">
        <f t="shared" si="421"/>
        <v>0</v>
      </c>
      <c r="R46" s="33">
        <f t="shared" si="422"/>
        <v>0</v>
      </c>
      <c r="S46" s="33">
        <f t="shared" si="423"/>
        <v>0</v>
      </c>
      <c r="T46" s="33">
        <f t="shared" si="424"/>
        <v>0</v>
      </c>
      <c r="U46" s="33">
        <f t="shared" si="425"/>
        <v>0</v>
      </c>
      <c r="V46" s="57">
        <f t="shared" si="426"/>
        <v>0</v>
      </c>
      <c r="W46" s="120"/>
      <c r="X46" s="123"/>
      <c r="Y46" s="31">
        <f t="shared" si="427"/>
        <v>0</v>
      </c>
      <c r="Z46" s="33">
        <f t="shared" si="428"/>
        <v>0</v>
      </c>
      <c r="AA46" s="33">
        <f t="shared" si="429"/>
        <v>0</v>
      </c>
      <c r="AB46" s="33">
        <f t="shared" si="430"/>
        <v>0</v>
      </c>
      <c r="AC46" s="33">
        <f t="shared" si="431"/>
        <v>0</v>
      </c>
      <c r="AD46" s="33">
        <f t="shared" si="432"/>
        <v>0</v>
      </c>
      <c r="AE46" s="57">
        <f t="shared" si="433"/>
        <v>0</v>
      </c>
      <c r="AF46" s="120"/>
      <c r="AG46" s="123"/>
      <c r="AH46" s="31">
        <f t="shared" si="434"/>
        <v>0</v>
      </c>
      <c r="AI46" s="33">
        <f t="shared" si="435"/>
        <v>0</v>
      </c>
      <c r="AJ46" s="33">
        <f t="shared" si="436"/>
        <v>0</v>
      </c>
      <c r="AK46" s="33">
        <f t="shared" si="437"/>
        <v>0</v>
      </c>
      <c r="AL46" s="33">
        <f t="shared" si="438"/>
        <v>0</v>
      </c>
      <c r="AM46" s="33">
        <f t="shared" si="439"/>
        <v>0</v>
      </c>
      <c r="AN46" s="57">
        <f t="shared" si="440"/>
        <v>0</v>
      </c>
      <c r="AO46" s="120"/>
      <c r="AP46" s="123"/>
      <c r="AQ46" s="31">
        <f t="shared" si="441"/>
        <v>0</v>
      </c>
      <c r="AR46" s="33">
        <f t="shared" si="442"/>
        <v>0</v>
      </c>
      <c r="AS46" s="33">
        <f t="shared" si="443"/>
        <v>0</v>
      </c>
      <c r="AT46" s="33">
        <f t="shared" si="444"/>
        <v>0</v>
      </c>
      <c r="AU46" s="33">
        <f t="shared" si="445"/>
        <v>0</v>
      </c>
      <c r="AV46" s="33">
        <f t="shared" si="446"/>
        <v>0</v>
      </c>
      <c r="AW46" s="57">
        <f t="shared" si="447"/>
        <v>0</v>
      </c>
      <c r="AX46" s="120"/>
      <c r="AY46" s="123"/>
    </row>
    <row r="47" spans="1:51" ht="14.45" customHeight="1" x14ac:dyDescent="0.25">
      <c r="A47" s="11">
        <v>13</v>
      </c>
      <c r="B47" s="140" t="str">
        <f>IF($B$16=0," ",$B$16)</f>
        <v>Иванов 13</v>
      </c>
      <c r="C47" s="141"/>
      <c r="D47" s="141"/>
      <c r="E47" s="141"/>
      <c r="F47" s="141"/>
      <c r="G47" s="31">
        <f t="shared" si="413"/>
        <v>0</v>
      </c>
      <c r="H47" s="33">
        <f t="shared" si="414"/>
        <v>0</v>
      </c>
      <c r="I47" s="33">
        <f t="shared" si="415"/>
        <v>0</v>
      </c>
      <c r="J47" s="33">
        <f t="shared" si="416"/>
        <v>0</v>
      </c>
      <c r="K47" s="33">
        <f t="shared" si="417"/>
        <v>0</v>
      </c>
      <c r="L47" s="33">
        <f t="shared" si="418"/>
        <v>0</v>
      </c>
      <c r="M47" s="57">
        <f t="shared" si="419"/>
        <v>0</v>
      </c>
      <c r="N47" s="120"/>
      <c r="O47" s="123"/>
      <c r="P47" s="31">
        <f t="shared" si="420"/>
        <v>0</v>
      </c>
      <c r="Q47" s="33">
        <f t="shared" si="421"/>
        <v>0</v>
      </c>
      <c r="R47" s="33">
        <f t="shared" si="422"/>
        <v>0</v>
      </c>
      <c r="S47" s="33">
        <f t="shared" si="423"/>
        <v>0</v>
      </c>
      <c r="T47" s="33">
        <f t="shared" si="424"/>
        <v>0</v>
      </c>
      <c r="U47" s="33">
        <f t="shared" si="425"/>
        <v>0</v>
      </c>
      <c r="V47" s="57">
        <f t="shared" si="426"/>
        <v>0</v>
      </c>
      <c r="W47" s="120"/>
      <c r="X47" s="123"/>
      <c r="Y47" s="31">
        <f t="shared" si="427"/>
        <v>0</v>
      </c>
      <c r="Z47" s="33">
        <f t="shared" si="428"/>
        <v>0</v>
      </c>
      <c r="AA47" s="33">
        <f t="shared" si="429"/>
        <v>0</v>
      </c>
      <c r="AB47" s="33">
        <f t="shared" si="430"/>
        <v>0</v>
      </c>
      <c r="AC47" s="33">
        <f t="shared" si="431"/>
        <v>0</v>
      </c>
      <c r="AD47" s="33">
        <f t="shared" si="432"/>
        <v>0</v>
      </c>
      <c r="AE47" s="57">
        <f t="shared" si="433"/>
        <v>0</v>
      </c>
      <c r="AF47" s="120"/>
      <c r="AG47" s="123"/>
      <c r="AH47" s="31">
        <f t="shared" si="434"/>
        <v>0</v>
      </c>
      <c r="AI47" s="33">
        <f t="shared" si="435"/>
        <v>0</v>
      </c>
      <c r="AJ47" s="33">
        <f t="shared" si="436"/>
        <v>0</v>
      </c>
      <c r="AK47" s="33">
        <f t="shared" si="437"/>
        <v>0</v>
      </c>
      <c r="AL47" s="33">
        <f t="shared" si="438"/>
        <v>0</v>
      </c>
      <c r="AM47" s="33">
        <f t="shared" si="439"/>
        <v>0</v>
      </c>
      <c r="AN47" s="57">
        <f t="shared" si="440"/>
        <v>0</v>
      </c>
      <c r="AO47" s="120"/>
      <c r="AP47" s="123"/>
      <c r="AQ47" s="31">
        <f t="shared" si="441"/>
        <v>0</v>
      </c>
      <c r="AR47" s="33">
        <f t="shared" si="442"/>
        <v>0</v>
      </c>
      <c r="AS47" s="33">
        <f t="shared" si="443"/>
        <v>0</v>
      </c>
      <c r="AT47" s="33">
        <f t="shared" si="444"/>
        <v>0</v>
      </c>
      <c r="AU47" s="33">
        <f t="shared" si="445"/>
        <v>0</v>
      </c>
      <c r="AV47" s="33">
        <f t="shared" si="446"/>
        <v>0</v>
      </c>
      <c r="AW47" s="57">
        <f t="shared" si="447"/>
        <v>0</v>
      </c>
      <c r="AX47" s="120"/>
      <c r="AY47" s="123"/>
    </row>
    <row r="48" spans="1:51" ht="14.45" customHeight="1" x14ac:dyDescent="0.25">
      <c r="A48" s="11">
        <v>14</v>
      </c>
      <c r="B48" s="140" t="str">
        <f>IF($B$17=0," ",$B$17)</f>
        <v>Иванов 14</v>
      </c>
      <c r="C48" s="141"/>
      <c r="D48" s="141"/>
      <c r="E48" s="141"/>
      <c r="F48" s="141"/>
      <c r="G48" s="31">
        <f t="shared" si="413"/>
        <v>0</v>
      </c>
      <c r="H48" s="33">
        <f t="shared" si="414"/>
        <v>0</v>
      </c>
      <c r="I48" s="33">
        <f t="shared" si="415"/>
        <v>0</v>
      </c>
      <c r="J48" s="33">
        <f t="shared" si="416"/>
        <v>0</v>
      </c>
      <c r="K48" s="33">
        <f t="shared" si="417"/>
        <v>0</v>
      </c>
      <c r="L48" s="33">
        <f t="shared" si="418"/>
        <v>0</v>
      </c>
      <c r="M48" s="57">
        <f t="shared" si="419"/>
        <v>0</v>
      </c>
      <c r="N48" s="120"/>
      <c r="O48" s="123"/>
      <c r="P48" s="31">
        <f t="shared" si="420"/>
        <v>0</v>
      </c>
      <c r="Q48" s="33">
        <f t="shared" si="421"/>
        <v>0</v>
      </c>
      <c r="R48" s="33">
        <f t="shared" si="422"/>
        <v>0</v>
      </c>
      <c r="S48" s="33">
        <f t="shared" si="423"/>
        <v>0</v>
      </c>
      <c r="T48" s="33">
        <f t="shared" si="424"/>
        <v>0</v>
      </c>
      <c r="U48" s="33">
        <f t="shared" si="425"/>
        <v>0</v>
      </c>
      <c r="V48" s="57">
        <f t="shared" si="426"/>
        <v>0</v>
      </c>
      <c r="W48" s="120"/>
      <c r="X48" s="123"/>
      <c r="Y48" s="31">
        <f t="shared" si="427"/>
        <v>0</v>
      </c>
      <c r="Z48" s="33">
        <f t="shared" si="428"/>
        <v>0</v>
      </c>
      <c r="AA48" s="33">
        <f t="shared" si="429"/>
        <v>0</v>
      </c>
      <c r="AB48" s="33">
        <f t="shared" si="430"/>
        <v>0</v>
      </c>
      <c r="AC48" s="33">
        <f t="shared" si="431"/>
        <v>0</v>
      </c>
      <c r="AD48" s="33">
        <f t="shared" si="432"/>
        <v>0</v>
      </c>
      <c r="AE48" s="57">
        <f t="shared" si="433"/>
        <v>0</v>
      </c>
      <c r="AF48" s="120"/>
      <c r="AG48" s="123"/>
      <c r="AH48" s="31">
        <f t="shared" si="434"/>
        <v>0</v>
      </c>
      <c r="AI48" s="33">
        <f t="shared" si="435"/>
        <v>0</v>
      </c>
      <c r="AJ48" s="33">
        <f t="shared" si="436"/>
        <v>0</v>
      </c>
      <c r="AK48" s="33">
        <f t="shared" si="437"/>
        <v>0</v>
      </c>
      <c r="AL48" s="33">
        <f t="shared" si="438"/>
        <v>0</v>
      </c>
      <c r="AM48" s="33">
        <f t="shared" si="439"/>
        <v>0</v>
      </c>
      <c r="AN48" s="57">
        <f t="shared" si="440"/>
        <v>0</v>
      </c>
      <c r="AO48" s="120"/>
      <c r="AP48" s="123"/>
      <c r="AQ48" s="31">
        <f t="shared" si="441"/>
        <v>0</v>
      </c>
      <c r="AR48" s="33">
        <f t="shared" si="442"/>
        <v>0</v>
      </c>
      <c r="AS48" s="33">
        <f t="shared" si="443"/>
        <v>0</v>
      </c>
      <c r="AT48" s="33">
        <f t="shared" si="444"/>
        <v>0</v>
      </c>
      <c r="AU48" s="33">
        <f t="shared" si="445"/>
        <v>0</v>
      </c>
      <c r="AV48" s="33">
        <f t="shared" si="446"/>
        <v>0</v>
      </c>
      <c r="AW48" s="57">
        <f t="shared" si="447"/>
        <v>0</v>
      </c>
      <c r="AX48" s="120"/>
      <c r="AY48" s="123"/>
    </row>
    <row r="49" spans="1:51" ht="14.45" customHeight="1" x14ac:dyDescent="0.25">
      <c r="A49" s="11">
        <v>15</v>
      </c>
      <c r="B49" s="140" t="str">
        <f>IF($B$18=0," ",$B$18)</f>
        <v>Иванов 15</v>
      </c>
      <c r="C49" s="141"/>
      <c r="D49" s="141"/>
      <c r="E49" s="141"/>
      <c r="F49" s="141"/>
      <c r="G49" s="31">
        <f t="shared" si="413"/>
        <v>0</v>
      </c>
      <c r="H49" s="33">
        <f t="shared" si="414"/>
        <v>0</v>
      </c>
      <c r="I49" s="33">
        <f t="shared" si="415"/>
        <v>0</v>
      </c>
      <c r="J49" s="33">
        <f t="shared" si="416"/>
        <v>0</v>
      </c>
      <c r="K49" s="33">
        <f t="shared" si="417"/>
        <v>0</v>
      </c>
      <c r="L49" s="33">
        <f t="shared" si="418"/>
        <v>0</v>
      </c>
      <c r="M49" s="57">
        <f t="shared" si="419"/>
        <v>0</v>
      </c>
      <c r="N49" s="120"/>
      <c r="O49" s="123"/>
      <c r="P49" s="31">
        <f t="shared" si="420"/>
        <v>0</v>
      </c>
      <c r="Q49" s="33">
        <f t="shared" si="421"/>
        <v>0</v>
      </c>
      <c r="R49" s="33">
        <f t="shared" si="422"/>
        <v>0</v>
      </c>
      <c r="S49" s="33">
        <f t="shared" si="423"/>
        <v>0</v>
      </c>
      <c r="T49" s="33">
        <f t="shared" si="424"/>
        <v>0</v>
      </c>
      <c r="U49" s="33">
        <f t="shared" si="425"/>
        <v>0</v>
      </c>
      <c r="V49" s="57">
        <f t="shared" si="426"/>
        <v>0</v>
      </c>
      <c r="W49" s="120"/>
      <c r="X49" s="123"/>
      <c r="Y49" s="31">
        <f t="shared" si="427"/>
        <v>0</v>
      </c>
      <c r="Z49" s="33">
        <f t="shared" si="428"/>
        <v>0</v>
      </c>
      <c r="AA49" s="33">
        <f t="shared" si="429"/>
        <v>0</v>
      </c>
      <c r="AB49" s="33">
        <f t="shared" si="430"/>
        <v>0</v>
      </c>
      <c r="AC49" s="33">
        <f t="shared" si="431"/>
        <v>0</v>
      </c>
      <c r="AD49" s="33">
        <f t="shared" si="432"/>
        <v>0</v>
      </c>
      <c r="AE49" s="57">
        <f t="shared" si="433"/>
        <v>0</v>
      </c>
      <c r="AF49" s="120"/>
      <c r="AG49" s="123"/>
      <c r="AH49" s="31">
        <f t="shared" si="434"/>
        <v>0</v>
      </c>
      <c r="AI49" s="33">
        <f t="shared" si="435"/>
        <v>0</v>
      </c>
      <c r="AJ49" s="33">
        <f t="shared" si="436"/>
        <v>0</v>
      </c>
      <c r="AK49" s="33">
        <f t="shared" si="437"/>
        <v>0</v>
      </c>
      <c r="AL49" s="33">
        <f t="shared" si="438"/>
        <v>0</v>
      </c>
      <c r="AM49" s="33">
        <f t="shared" si="439"/>
        <v>0</v>
      </c>
      <c r="AN49" s="57">
        <f t="shared" si="440"/>
        <v>0</v>
      </c>
      <c r="AO49" s="120"/>
      <c r="AP49" s="123"/>
      <c r="AQ49" s="31">
        <f t="shared" si="441"/>
        <v>0</v>
      </c>
      <c r="AR49" s="33">
        <f t="shared" si="442"/>
        <v>0</v>
      </c>
      <c r="AS49" s="33">
        <f t="shared" si="443"/>
        <v>0</v>
      </c>
      <c r="AT49" s="33">
        <f t="shared" si="444"/>
        <v>0</v>
      </c>
      <c r="AU49" s="33">
        <f t="shared" si="445"/>
        <v>0</v>
      </c>
      <c r="AV49" s="33">
        <f t="shared" si="446"/>
        <v>0</v>
      </c>
      <c r="AW49" s="57">
        <f t="shared" si="447"/>
        <v>0</v>
      </c>
      <c r="AX49" s="120"/>
      <c r="AY49" s="123"/>
    </row>
    <row r="50" spans="1:51" ht="14.45" customHeight="1" x14ac:dyDescent="0.25">
      <c r="A50" s="11">
        <v>16</v>
      </c>
      <c r="B50" s="140" t="str">
        <f>IF($B$19=0," ",$B$19)</f>
        <v>Иванов 16</v>
      </c>
      <c r="C50" s="141"/>
      <c r="D50" s="141"/>
      <c r="E50" s="141"/>
      <c r="F50" s="141"/>
      <c r="G50" s="31">
        <f t="shared" si="413"/>
        <v>0</v>
      </c>
      <c r="H50" s="33">
        <f t="shared" si="414"/>
        <v>0</v>
      </c>
      <c r="I50" s="33">
        <f t="shared" si="415"/>
        <v>0</v>
      </c>
      <c r="J50" s="33">
        <f t="shared" si="416"/>
        <v>0</v>
      </c>
      <c r="K50" s="33">
        <f t="shared" si="417"/>
        <v>0</v>
      </c>
      <c r="L50" s="33">
        <f t="shared" si="418"/>
        <v>0</v>
      </c>
      <c r="M50" s="57">
        <f t="shared" si="419"/>
        <v>0</v>
      </c>
      <c r="N50" s="120"/>
      <c r="O50" s="123"/>
      <c r="P50" s="31">
        <f t="shared" si="420"/>
        <v>0</v>
      </c>
      <c r="Q50" s="33">
        <f t="shared" si="421"/>
        <v>0</v>
      </c>
      <c r="R50" s="33">
        <f t="shared" si="422"/>
        <v>0</v>
      </c>
      <c r="S50" s="33">
        <f t="shared" si="423"/>
        <v>0</v>
      </c>
      <c r="T50" s="33">
        <f t="shared" si="424"/>
        <v>0</v>
      </c>
      <c r="U50" s="33">
        <f t="shared" si="425"/>
        <v>0</v>
      </c>
      <c r="V50" s="57">
        <f t="shared" si="426"/>
        <v>0</v>
      </c>
      <c r="W50" s="120"/>
      <c r="X50" s="123"/>
      <c r="Y50" s="31">
        <f t="shared" si="427"/>
        <v>0</v>
      </c>
      <c r="Z50" s="33">
        <f t="shared" si="428"/>
        <v>0</v>
      </c>
      <c r="AA50" s="33">
        <f t="shared" si="429"/>
        <v>0</v>
      </c>
      <c r="AB50" s="33">
        <f t="shared" si="430"/>
        <v>0</v>
      </c>
      <c r="AC50" s="33">
        <f t="shared" si="431"/>
        <v>0</v>
      </c>
      <c r="AD50" s="33">
        <f t="shared" si="432"/>
        <v>0</v>
      </c>
      <c r="AE50" s="57">
        <f t="shared" si="433"/>
        <v>0</v>
      </c>
      <c r="AF50" s="120"/>
      <c r="AG50" s="123"/>
      <c r="AH50" s="31">
        <f t="shared" si="434"/>
        <v>0</v>
      </c>
      <c r="AI50" s="33">
        <f t="shared" si="435"/>
        <v>0</v>
      </c>
      <c r="AJ50" s="33">
        <f t="shared" si="436"/>
        <v>0</v>
      </c>
      <c r="AK50" s="33">
        <f t="shared" si="437"/>
        <v>0</v>
      </c>
      <c r="AL50" s="33">
        <f t="shared" si="438"/>
        <v>0</v>
      </c>
      <c r="AM50" s="33">
        <f t="shared" si="439"/>
        <v>0</v>
      </c>
      <c r="AN50" s="57">
        <f t="shared" si="440"/>
        <v>0</v>
      </c>
      <c r="AO50" s="120"/>
      <c r="AP50" s="123"/>
      <c r="AQ50" s="31">
        <f t="shared" si="441"/>
        <v>0</v>
      </c>
      <c r="AR50" s="33">
        <f t="shared" si="442"/>
        <v>0</v>
      </c>
      <c r="AS50" s="33">
        <f t="shared" si="443"/>
        <v>0</v>
      </c>
      <c r="AT50" s="33">
        <f t="shared" si="444"/>
        <v>0</v>
      </c>
      <c r="AU50" s="33">
        <f t="shared" si="445"/>
        <v>0</v>
      </c>
      <c r="AV50" s="33">
        <f t="shared" si="446"/>
        <v>0</v>
      </c>
      <c r="AW50" s="57">
        <f t="shared" si="447"/>
        <v>0</v>
      </c>
      <c r="AX50" s="120"/>
      <c r="AY50" s="123"/>
    </row>
    <row r="51" spans="1:51" ht="14.45" customHeight="1" x14ac:dyDescent="0.25">
      <c r="A51" s="11">
        <v>17</v>
      </c>
      <c r="B51" s="140" t="str">
        <f>IF($B$20=0," ",$B$20)</f>
        <v>Иванов 17</v>
      </c>
      <c r="C51" s="141"/>
      <c r="D51" s="141"/>
      <c r="E51" s="141"/>
      <c r="F51" s="141"/>
      <c r="G51" s="31">
        <f t="shared" si="413"/>
        <v>0</v>
      </c>
      <c r="H51" s="33">
        <f t="shared" si="414"/>
        <v>0</v>
      </c>
      <c r="I51" s="33">
        <f t="shared" si="415"/>
        <v>0</v>
      </c>
      <c r="J51" s="33">
        <f t="shared" si="416"/>
        <v>0</v>
      </c>
      <c r="K51" s="33">
        <f t="shared" si="417"/>
        <v>0</v>
      </c>
      <c r="L51" s="33">
        <f t="shared" si="418"/>
        <v>0</v>
      </c>
      <c r="M51" s="57">
        <f t="shared" si="419"/>
        <v>0</v>
      </c>
      <c r="N51" s="120"/>
      <c r="O51" s="123"/>
      <c r="P51" s="31">
        <f t="shared" si="420"/>
        <v>0</v>
      </c>
      <c r="Q51" s="33">
        <f t="shared" si="421"/>
        <v>0</v>
      </c>
      <c r="R51" s="33">
        <f t="shared" si="422"/>
        <v>0</v>
      </c>
      <c r="S51" s="33">
        <f t="shared" si="423"/>
        <v>0</v>
      </c>
      <c r="T51" s="33">
        <f t="shared" si="424"/>
        <v>0</v>
      </c>
      <c r="U51" s="33">
        <f t="shared" si="425"/>
        <v>0</v>
      </c>
      <c r="V51" s="57">
        <f t="shared" si="426"/>
        <v>0</v>
      </c>
      <c r="W51" s="120"/>
      <c r="X51" s="123"/>
      <c r="Y51" s="31">
        <f t="shared" si="427"/>
        <v>0</v>
      </c>
      <c r="Z51" s="33">
        <f t="shared" si="428"/>
        <v>0</v>
      </c>
      <c r="AA51" s="33">
        <f t="shared" si="429"/>
        <v>0</v>
      </c>
      <c r="AB51" s="33">
        <f t="shared" si="430"/>
        <v>0</v>
      </c>
      <c r="AC51" s="33">
        <f t="shared" si="431"/>
        <v>0</v>
      </c>
      <c r="AD51" s="33">
        <f t="shared" si="432"/>
        <v>0</v>
      </c>
      <c r="AE51" s="57">
        <f t="shared" si="433"/>
        <v>0</v>
      </c>
      <c r="AF51" s="120"/>
      <c r="AG51" s="123"/>
      <c r="AH51" s="31">
        <f t="shared" si="434"/>
        <v>0</v>
      </c>
      <c r="AI51" s="33">
        <f t="shared" si="435"/>
        <v>0</v>
      </c>
      <c r="AJ51" s="33">
        <f t="shared" si="436"/>
        <v>0</v>
      </c>
      <c r="AK51" s="33">
        <f t="shared" si="437"/>
        <v>0</v>
      </c>
      <c r="AL51" s="33">
        <f t="shared" si="438"/>
        <v>0</v>
      </c>
      <c r="AM51" s="33">
        <f t="shared" si="439"/>
        <v>0</v>
      </c>
      <c r="AN51" s="57">
        <f t="shared" si="440"/>
        <v>0</v>
      </c>
      <c r="AO51" s="120"/>
      <c r="AP51" s="123"/>
      <c r="AQ51" s="31">
        <f t="shared" si="441"/>
        <v>0</v>
      </c>
      <c r="AR51" s="33">
        <f t="shared" si="442"/>
        <v>0</v>
      </c>
      <c r="AS51" s="33">
        <f t="shared" si="443"/>
        <v>0</v>
      </c>
      <c r="AT51" s="33">
        <f t="shared" si="444"/>
        <v>0</v>
      </c>
      <c r="AU51" s="33">
        <f t="shared" si="445"/>
        <v>0</v>
      </c>
      <c r="AV51" s="33">
        <f t="shared" si="446"/>
        <v>0</v>
      </c>
      <c r="AW51" s="57">
        <f t="shared" si="447"/>
        <v>0</v>
      </c>
      <c r="AX51" s="120"/>
      <c r="AY51" s="123"/>
    </row>
    <row r="52" spans="1:51" ht="14.45" customHeight="1" x14ac:dyDescent="0.25">
      <c r="A52" s="11">
        <v>18</v>
      </c>
      <c r="B52" s="140" t="str">
        <f>IF($B$21=0," ",$B$21)</f>
        <v>Иванов 18</v>
      </c>
      <c r="C52" s="141"/>
      <c r="D52" s="141"/>
      <c r="E52" s="141"/>
      <c r="F52" s="141"/>
      <c r="G52" s="31">
        <f t="shared" si="413"/>
        <v>0</v>
      </c>
      <c r="H52" s="33">
        <f t="shared" si="414"/>
        <v>0</v>
      </c>
      <c r="I52" s="33">
        <f t="shared" si="415"/>
        <v>0</v>
      </c>
      <c r="J52" s="33">
        <f t="shared" si="416"/>
        <v>0</v>
      </c>
      <c r="K52" s="33">
        <f t="shared" si="417"/>
        <v>0</v>
      </c>
      <c r="L52" s="33">
        <f t="shared" si="418"/>
        <v>0</v>
      </c>
      <c r="M52" s="57">
        <f t="shared" si="419"/>
        <v>0</v>
      </c>
      <c r="N52" s="120"/>
      <c r="O52" s="123"/>
      <c r="P52" s="31">
        <f t="shared" si="420"/>
        <v>0</v>
      </c>
      <c r="Q52" s="33">
        <f t="shared" si="421"/>
        <v>0</v>
      </c>
      <c r="R52" s="33">
        <f t="shared" si="422"/>
        <v>0</v>
      </c>
      <c r="S52" s="33">
        <f t="shared" si="423"/>
        <v>0</v>
      </c>
      <c r="T52" s="33">
        <f t="shared" si="424"/>
        <v>0</v>
      </c>
      <c r="U52" s="33">
        <f t="shared" si="425"/>
        <v>0</v>
      </c>
      <c r="V52" s="57">
        <f t="shared" si="426"/>
        <v>0</v>
      </c>
      <c r="W52" s="120"/>
      <c r="X52" s="123"/>
      <c r="Y52" s="31">
        <f t="shared" si="427"/>
        <v>0</v>
      </c>
      <c r="Z52" s="33">
        <f t="shared" si="428"/>
        <v>0</v>
      </c>
      <c r="AA52" s="33">
        <f t="shared" si="429"/>
        <v>0</v>
      </c>
      <c r="AB52" s="33">
        <f t="shared" si="430"/>
        <v>0</v>
      </c>
      <c r="AC52" s="33">
        <f t="shared" si="431"/>
        <v>0</v>
      </c>
      <c r="AD52" s="33">
        <f t="shared" si="432"/>
        <v>0</v>
      </c>
      <c r="AE52" s="57">
        <f t="shared" si="433"/>
        <v>0</v>
      </c>
      <c r="AF52" s="120"/>
      <c r="AG52" s="123"/>
      <c r="AH52" s="31">
        <f t="shared" si="434"/>
        <v>0</v>
      </c>
      <c r="AI52" s="33">
        <f t="shared" si="435"/>
        <v>0</v>
      </c>
      <c r="AJ52" s="33">
        <f t="shared" si="436"/>
        <v>0</v>
      </c>
      <c r="AK52" s="33">
        <f t="shared" si="437"/>
        <v>0</v>
      </c>
      <c r="AL52" s="33">
        <f t="shared" si="438"/>
        <v>0</v>
      </c>
      <c r="AM52" s="33">
        <f t="shared" si="439"/>
        <v>0</v>
      </c>
      <c r="AN52" s="57">
        <f t="shared" si="440"/>
        <v>0</v>
      </c>
      <c r="AO52" s="120"/>
      <c r="AP52" s="123"/>
      <c r="AQ52" s="31">
        <f t="shared" si="441"/>
        <v>0</v>
      </c>
      <c r="AR52" s="33">
        <f t="shared" si="442"/>
        <v>0</v>
      </c>
      <c r="AS52" s="33">
        <f t="shared" si="443"/>
        <v>0</v>
      </c>
      <c r="AT52" s="33">
        <f t="shared" si="444"/>
        <v>0</v>
      </c>
      <c r="AU52" s="33">
        <f t="shared" si="445"/>
        <v>0</v>
      </c>
      <c r="AV52" s="33">
        <f t="shared" si="446"/>
        <v>0</v>
      </c>
      <c r="AW52" s="57">
        <f t="shared" si="447"/>
        <v>0</v>
      </c>
      <c r="AX52" s="120"/>
      <c r="AY52" s="123"/>
    </row>
    <row r="53" spans="1:51" ht="14.45" customHeight="1" x14ac:dyDescent="0.25">
      <c r="A53" s="11">
        <v>19</v>
      </c>
      <c r="B53" s="140" t="str">
        <f>IF($B$22=0," ",$B$22)</f>
        <v>Иванов 19</v>
      </c>
      <c r="C53" s="141"/>
      <c r="D53" s="141"/>
      <c r="E53" s="141"/>
      <c r="F53" s="141"/>
      <c r="G53" s="31">
        <f t="shared" si="413"/>
        <v>0</v>
      </c>
      <c r="H53" s="33">
        <f t="shared" si="414"/>
        <v>0</v>
      </c>
      <c r="I53" s="33">
        <f t="shared" si="415"/>
        <v>0</v>
      </c>
      <c r="J53" s="33">
        <f t="shared" si="416"/>
        <v>0</v>
      </c>
      <c r="K53" s="33">
        <f t="shared" si="417"/>
        <v>0</v>
      </c>
      <c r="L53" s="33">
        <f t="shared" si="418"/>
        <v>0</v>
      </c>
      <c r="M53" s="57">
        <f t="shared" si="419"/>
        <v>0</v>
      </c>
      <c r="N53" s="120"/>
      <c r="O53" s="123"/>
      <c r="P53" s="31">
        <f t="shared" si="420"/>
        <v>0</v>
      </c>
      <c r="Q53" s="33">
        <f t="shared" si="421"/>
        <v>0</v>
      </c>
      <c r="R53" s="33">
        <f t="shared" si="422"/>
        <v>0</v>
      </c>
      <c r="S53" s="33">
        <f t="shared" si="423"/>
        <v>0</v>
      </c>
      <c r="T53" s="33">
        <f t="shared" si="424"/>
        <v>0</v>
      </c>
      <c r="U53" s="33">
        <f t="shared" si="425"/>
        <v>0</v>
      </c>
      <c r="V53" s="57">
        <f t="shared" si="426"/>
        <v>0</v>
      </c>
      <c r="W53" s="120"/>
      <c r="X53" s="123"/>
      <c r="Y53" s="31">
        <f t="shared" si="427"/>
        <v>0</v>
      </c>
      <c r="Z53" s="33">
        <f t="shared" si="428"/>
        <v>0</v>
      </c>
      <c r="AA53" s="33">
        <f t="shared" si="429"/>
        <v>0</v>
      </c>
      <c r="AB53" s="33">
        <f t="shared" si="430"/>
        <v>0</v>
      </c>
      <c r="AC53" s="33">
        <f t="shared" si="431"/>
        <v>0</v>
      </c>
      <c r="AD53" s="33">
        <f t="shared" si="432"/>
        <v>0</v>
      </c>
      <c r="AE53" s="57">
        <f t="shared" si="433"/>
        <v>0</v>
      </c>
      <c r="AF53" s="120"/>
      <c r="AG53" s="123"/>
      <c r="AH53" s="31">
        <f t="shared" si="434"/>
        <v>0</v>
      </c>
      <c r="AI53" s="33">
        <f t="shared" si="435"/>
        <v>0</v>
      </c>
      <c r="AJ53" s="33">
        <f t="shared" si="436"/>
        <v>0</v>
      </c>
      <c r="AK53" s="33">
        <f t="shared" si="437"/>
        <v>0</v>
      </c>
      <c r="AL53" s="33">
        <f t="shared" si="438"/>
        <v>0</v>
      </c>
      <c r="AM53" s="33">
        <f t="shared" si="439"/>
        <v>0</v>
      </c>
      <c r="AN53" s="57">
        <f t="shared" si="440"/>
        <v>0</v>
      </c>
      <c r="AO53" s="120"/>
      <c r="AP53" s="123"/>
      <c r="AQ53" s="31">
        <f t="shared" si="441"/>
        <v>0</v>
      </c>
      <c r="AR53" s="33">
        <f t="shared" si="442"/>
        <v>0</v>
      </c>
      <c r="AS53" s="33">
        <f t="shared" si="443"/>
        <v>0</v>
      </c>
      <c r="AT53" s="33">
        <f t="shared" si="444"/>
        <v>0</v>
      </c>
      <c r="AU53" s="33">
        <f t="shared" si="445"/>
        <v>0</v>
      </c>
      <c r="AV53" s="33">
        <f t="shared" si="446"/>
        <v>0</v>
      </c>
      <c r="AW53" s="57">
        <f t="shared" si="447"/>
        <v>0</v>
      </c>
      <c r="AX53" s="120"/>
      <c r="AY53" s="123"/>
    </row>
    <row r="54" spans="1:51" ht="14.45" customHeight="1" x14ac:dyDescent="0.25">
      <c r="A54" s="11">
        <v>20</v>
      </c>
      <c r="B54" s="140" t="str">
        <f>IF($B$23=0," ",$B$23)</f>
        <v>Иванов 20</v>
      </c>
      <c r="C54" s="141"/>
      <c r="D54" s="141"/>
      <c r="E54" s="141"/>
      <c r="F54" s="141"/>
      <c r="G54" s="31">
        <f t="shared" si="413"/>
        <v>0</v>
      </c>
      <c r="H54" s="33">
        <f t="shared" si="414"/>
        <v>0</v>
      </c>
      <c r="I54" s="33">
        <f t="shared" si="415"/>
        <v>0</v>
      </c>
      <c r="J54" s="33">
        <f t="shared" si="416"/>
        <v>0</v>
      </c>
      <c r="K54" s="33">
        <f t="shared" si="417"/>
        <v>0</v>
      </c>
      <c r="L54" s="33">
        <f t="shared" si="418"/>
        <v>0</v>
      </c>
      <c r="M54" s="57">
        <f t="shared" si="419"/>
        <v>0</v>
      </c>
      <c r="N54" s="120"/>
      <c r="O54" s="123"/>
      <c r="P54" s="31">
        <f t="shared" si="420"/>
        <v>0</v>
      </c>
      <c r="Q54" s="33">
        <f t="shared" si="421"/>
        <v>0</v>
      </c>
      <c r="R54" s="33">
        <f t="shared" si="422"/>
        <v>0</v>
      </c>
      <c r="S54" s="33">
        <f t="shared" si="423"/>
        <v>0</v>
      </c>
      <c r="T54" s="33">
        <f t="shared" si="424"/>
        <v>0</v>
      </c>
      <c r="U54" s="33">
        <f t="shared" si="425"/>
        <v>0</v>
      </c>
      <c r="V54" s="57">
        <f t="shared" si="426"/>
        <v>0</v>
      </c>
      <c r="W54" s="120"/>
      <c r="X54" s="123"/>
      <c r="Y54" s="31">
        <f t="shared" si="427"/>
        <v>0</v>
      </c>
      <c r="Z54" s="33">
        <f t="shared" si="428"/>
        <v>0</v>
      </c>
      <c r="AA54" s="33">
        <f t="shared" si="429"/>
        <v>0</v>
      </c>
      <c r="AB54" s="33">
        <f t="shared" si="430"/>
        <v>0</v>
      </c>
      <c r="AC54" s="33">
        <f t="shared" si="431"/>
        <v>0</v>
      </c>
      <c r="AD54" s="33">
        <f t="shared" si="432"/>
        <v>0</v>
      </c>
      <c r="AE54" s="57">
        <f t="shared" si="433"/>
        <v>0</v>
      </c>
      <c r="AF54" s="120"/>
      <c r="AG54" s="123"/>
      <c r="AH54" s="31">
        <f t="shared" si="434"/>
        <v>0</v>
      </c>
      <c r="AI54" s="33">
        <f t="shared" si="435"/>
        <v>0</v>
      </c>
      <c r="AJ54" s="33">
        <f t="shared" si="436"/>
        <v>0</v>
      </c>
      <c r="AK54" s="33">
        <f t="shared" si="437"/>
        <v>0</v>
      </c>
      <c r="AL54" s="33">
        <f t="shared" si="438"/>
        <v>0</v>
      </c>
      <c r="AM54" s="33">
        <f t="shared" si="439"/>
        <v>0</v>
      </c>
      <c r="AN54" s="57">
        <f t="shared" si="440"/>
        <v>0</v>
      </c>
      <c r="AO54" s="120"/>
      <c r="AP54" s="123"/>
      <c r="AQ54" s="31">
        <f t="shared" si="441"/>
        <v>0</v>
      </c>
      <c r="AR54" s="33">
        <f t="shared" si="442"/>
        <v>0</v>
      </c>
      <c r="AS54" s="33">
        <f t="shared" si="443"/>
        <v>0</v>
      </c>
      <c r="AT54" s="33">
        <f t="shared" si="444"/>
        <v>0</v>
      </c>
      <c r="AU54" s="33">
        <f t="shared" si="445"/>
        <v>0</v>
      </c>
      <c r="AV54" s="33">
        <f t="shared" si="446"/>
        <v>0</v>
      </c>
      <c r="AW54" s="57">
        <f t="shared" si="447"/>
        <v>0</v>
      </c>
      <c r="AX54" s="120"/>
      <c r="AY54" s="123"/>
    </row>
    <row r="55" spans="1:51" ht="14.45" customHeight="1" x14ac:dyDescent="0.25">
      <c r="A55" s="11">
        <v>21</v>
      </c>
      <c r="B55" s="140" t="str">
        <f>IF($B$24=0," ",$B$24)</f>
        <v>Иванов 21</v>
      </c>
      <c r="C55" s="141"/>
      <c r="D55" s="141"/>
      <c r="E55" s="141"/>
      <c r="F55" s="141"/>
      <c r="G55" s="31">
        <f t="shared" si="413"/>
        <v>0</v>
      </c>
      <c r="H55" s="33">
        <f t="shared" si="414"/>
        <v>0</v>
      </c>
      <c r="I55" s="33">
        <f t="shared" si="415"/>
        <v>0</v>
      </c>
      <c r="J55" s="33">
        <f t="shared" si="416"/>
        <v>0</v>
      </c>
      <c r="K55" s="33">
        <f t="shared" si="417"/>
        <v>0</v>
      </c>
      <c r="L55" s="33">
        <f t="shared" si="418"/>
        <v>0</v>
      </c>
      <c r="M55" s="57">
        <f t="shared" si="419"/>
        <v>0</v>
      </c>
      <c r="N55" s="120"/>
      <c r="O55" s="123"/>
      <c r="P55" s="31">
        <f t="shared" si="420"/>
        <v>0</v>
      </c>
      <c r="Q55" s="33">
        <f t="shared" si="421"/>
        <v>0</v>
      </c>
      <c r="R55" s="33">
        <f t="shared" si="422"/>
        <v>0</v>
      </c>
      <c r="S55" s="33">
        <f t="shared" si="423"/>
        <v>0</v>
      </c>
      <c r="T55" s="33">
        <f t="shared" si="424"/>
        <v>0</v>
      </c>
      <c r="U55" s="33">
        <f t="shared" si="425"/>
        <v>0</v>
      </c>
      <c r="V55" s="57">
        <f t="shared" si="426"/>
        <v>0</v>
      </c>
      <c r="W55" s="120"/>
      <c r="X55" s="123"/>
      <c r="Y55" s="31">
        <f t="shared" si="427"/>
        <v>0</v>
      </c>
      <c r="Z55" s="33">
        <f t="shared" si="428"/>
        <v>0</v>
      </c>
      <c r="AA55" s="33">
        <f t="shared" si="429"/>
        <v>0</v>
      </c>
      <c r="AB55" s="33">
        <f t="shared" si="430"/>
        <v>0</v>
      </c>
      <c r="AC55" s="33">
        <f t="shared" si="431"/>
        <v>0</v>
      </c>
      <c r="AD55" s="33">
        <f t="shared" si="432"/>
        <v>0</v>
      </c>
      <c r="AE55" s="57">
        <f t="shared" si="433"/>
        <v>0</v>
      </c>
      <c r="AF55" s="120"/>
      <c r="AG55" s="123"/>
      <c r="AH55" s="31">
        <f t="shared" si="434"/>
        <v>0</v>
      </c>
      <c r="AI55" s="33">
        <f t="shared" si="435"/>
        <v>0</v>
      </c>
      <c r="AJ55" s="33">
        <f t="shared" si="436"/>
        <v>0</v>
      </c>
      <c r="AK55" s="33">
        <f t="shared" si="437"/>
        <v>0</v>
      </c>
      <c r="AL55" s="33">
        <f t="shared" si="438"/>
        <v>0</v>
      </c>
      <c r="AM55" s="33">
        <f t="shared" si="439"/>
        <v>0</v>
      </c>
      <c r="AN55" s="57">
        <f t="shared" si="440"/>
        <v>0</v>
      </c>
      <c r="AO55" s="120"/>
      <c r="AP55" s="123"/>
      <c r="AQ55" s="31">
        <f t="shared" si="441"/>
        <v>0</v>
      </c>
      <c r="AR55" s="33">
        <f t="shared" si="442"/>
        <v>0</v>
      </c>
      <c r="AS55" s="33">
        <f t="shared" si="443"/>
        <v>0</v>
      </c>
      <c r="AT55" s="33">
        <f t="shared" si="444"/>
        <v>0</v>
      </c>
      <c r="AU55" s="33">
        <f t="shared" si="445"/>
        <v>0</v>
      </c>
      <c r="AV55" s="33">
        <f t="shared" si="446"/>
        <v>0</v>
      </c>
      <c r="AW55" s="57">
        <f t="shared" si="447"/>
        <v>0</v>
      </c>
      <c r="AX55" s="120"/>
      <c r="AY55" s="123"/>
    </row>
    <row r="56" spans="1:51" ht="14.45" customHeight="1" x14ac:dyDescent="0.25">
      <c r="A56" s="11">
        <v>22</v>
      </c>
      <c r="B56" s="140" t="str">
        <f>IF($B$25=0," ",$B$25)</f>
        <v>Иванов 22</v>
      </c>
      <c r="C56" s="141"/>
      <c r="D56" s="141"/>
      <c r="E56" s="141"/>
      <c r="F56" s="141"/>
      <c r="G56" s="31">
        <f t="shared" si="413"/>
        <v>0</v>
      </c>
      <c r="H56" s="33">
        <f t="shared" si="414"/>
        <v>0</v>
      </c>
      <c r="I56" s="33">
        <f t="shared" si="415"/>
        <v>0</v>
      </c>
      <c r="J56" s="33">
        <f t="shared" si="416"/>
        <v>0</v>
      </c>
      <c r="K56" s="33">
        <f t="shared" si="417"/>
        <v>0</v>
      </c>
      <c r="L56" s="33">
        <f t="shared" si="418"/>
        <v>0</v>
      </c>
      <c r="M56" s="57">
        <f t="shared" si="419"/>
        <v>0</v>
      </c>
      <c r="N56" s="120"/>
      <c r="O56" s="123"/>
      <c r="P56" s="31">
        <f t="shared" si="420"/>
        <v>0</v>
      </c>
      <c r="Q56" s="33">
        <f t="shared" si="421"/>
        <v>0</v>
      </c>
      <c r="R56" s="33">
        <f t="shared" si="422"/>
        <v>0</v>
      </c>
      <c r="S56" s="33">
        <f t="shared" si="423"/>
        <v>0</v>
      </c>
      <c r="T56" s="33">
        <f t="shared" si="424"/>
        <v>0</v>
      </c>
      <c r="U56" s="33">
        <f t="shared" si="425"/>
        <v>0</v>
      </c>
      <c r="V56" s="57">
        <f t="shared" si="426"/>
        <v>0</v>
      </c>
      <c r="W56" s="120"/>
      <c r="X56" s="123"/>
      <c r="Y56" s="31">
        <f t="shared" si="427"/>
        <v>0</v>
      </c>
      <c r="Z56" s="33">
        <f t="shared" si="428"/>
        <v>0</v>
      </c>
      <c r="AA56" s="33">
        <f t="shared" si="429"/>
        <v>0</v>
      </c>
      <c r="AB56" s="33">
        <f t="shared" si="430"/>
        <v>0</v>
      </c>
      <c r="AC56" s="33">
        <f t="shared" si="431"/>
        <v>0</v>
      </c>
      <c r="AD56" s="33">
        <f t="shared" si="432"/>
        <v>0</v>
      </c>
      <c r="AE56" s="57">
        <f t="shared" si="433"/>
        <v>0</v>
      </c>
      <c r="AF56" s="120"/>
      <c r="AG56" s="123"/>
      <c r="AH56" s="31">
        <f t="shared" si="434"/>
        <v>0</v>
      </c>
      <c r="AI56" s="33">
        <f t="shared" si="435"/>
        <v>0</v>
      </c>
      <c r="AJ56" s="33">
        <f t="shared" si="436"/>
        <v>0</v>
      </c>
      <c r="AK56" s="33">
        <f t="shared" si="437"/>
        <v>0</v>
      </c>
      <c r="AL56" s="33">
        <f t="shared" si="438"/>
        <v>0</v>
      </c>
      <c r="AM56" s="33">
        <f t="shared" si="439"/>
        <v>0</v>
      </c>
      <c r="AN56" s="57">
        <f t="shared" si="440"/>
        <v>0</v>
      </c>
      <c r="AO56" s="120"/>
      <c r="AP56" s="123"/>
      <c r="AQ56" s="31">
        <f t="shared" si="441"/>
        <v>0</v>
      </c>
      <c r="AR56" s="33">
        <f t="shared" si="442"/>
        <v>0</v>
      </c>
      <c r="AS56" s="33">
        <f t="shared" si="443"/>
        <v>0</v>
      </c>
      <c r="AT56" s="33">
        <f t="shared" si="444"/>
        <v>0</v>
      </c>
      <c r="AU56" s="33">
        <f t="shared" si="445"/>
        <v>0</v>
      </c>
      <c r="AV56" s="33">
        <f t="shared" si="446"/>
        <v>0</v>
      </c>
      <c r="AW56" s="57">
        <f t="shared" si="447"/>
        <v>0</v>
      </c>
      <c r="AX56" s="120"/>
      <c r="AY56" s="123"/>
    </row>
    <row r="57" spans="1:51" ht="14.45" customHeight="1" x14ac:dyDescent="0.25">
      <c r="A57" s="11">
        <v>23</v>
      </c>
      <c r="B57" s="140" t="str">
        <f>IF($B$26=0," ",$B$26)</f>
        <v>Иванов 23</v>
      </c>
      <c r="C57" s="141"/>
      <c r="D57" s="141"/>
      <c r="E57" s="141"/>
      <c r="F57" s="141"/>
      <c r="G57" s="31">
        <f t="shared" si="413"/>
        <v>0</v>
      </c>
      <c r="H57" s="33">
        <f t="shared" si="414"/>
        <v>0</v>
      </c>
      <c r="I57" s="33">
        <f t="shared" si="415"/>
        <v>0</v>
      </c>
      <c r="J57" s="33">
        <f t="shared" si="416"/>
        <v>0</v>
      </c>
      <c r="K57" s="33">
        <f t="shared" si="417"/>
        <v>0</v>
      </c>
      <c r="L57" s="33">
        <f t="shared" si="418"/>
        <v>0</v>
      </c>
      <c r="M57" s="57">
        <f t="shared" si="419"/>
        <v>0</v>
      </c>
      <c r="N57" s="120"/>
      <c r="O57" s="123"/>
      <c r="P57" s="31">
        <f t="shared" si="420"/>
        <v>0</v>
      </c>
      <c r="Q57" s="33">
        <f t="shared" si="421"/>
        <v>0</v>
      </c>
      <c r="R57" s="33">
        <f t="shared" si="422"/>
        <v>0</v>
      </c>
      <c r="S57" s="33">
        <f t="shared" si="423"/>
        <v>0</v>
      </c>
      <c r="T57" s="33">
        <f t="shared" si="424"/>
        <v>0</v>
      </c>
      <c r="U57" s="33">
        <f t="shared" si="425"/>
        <v>0</v>
      </c>
      <c r="V57" s="57">
        <f t="shared" si="426"/>
        <v>0</v>
      </c>
      <c r="W57" s="120"/>
      <c r="X57" s="123"/>
      <c r="Y57" s="31">
        <f t="shared" si="427"/>
        <v>0</v>
      </c>
      <c r="Z57" s="33">
        <f t="shared" si="428"/>
        <v>0</v>
      </c>
      <c r="AA57" s="33">
        <f t="shared" si="429"/>
        <v>0</v>
      </c>
      <c r="AB57" s="33">
        <f t="shared" si="430"/>
        <v>0</v>
      </c>
      <c r="AC57" s="33">
        <f t="shared" si="431"/>
        <v>0</v>
      </c>
      <c r="AD57" s="33">
        <f t="shared" si="432"/>
        <v>0</v>
      </c>
      <c r="AE57" s="57">
        <f t="shared" si="433"/>
        <v>0</v>
      </c>
      <c r="AF57" s="120"/>
      <c r="AG57" s="123"/>
      <c r="AH57" s="31">
        <f t="shared" si="434"/>
        <v>0</v>
      </c>
      <c r="AI57" s="33">
        <f t="shared" si="435"/>
        <v>0</v>
      </c>
      <c r="AJ57" s="33">
        <f t="shared" si="436"/>
        <v>0</v>
      </c>
      <c r="AK57" s="33">
        <f t="shared" si="437"/>
        <v>0</v>
      </c>
      <c r="AL57" s="33">
        <f t="shared" si="438"/>
        <v>0</v>
      </c>
      <c r="AM57" s="33">
        <f t="shared" si="439"/>
        <v>0</v>
      </c>
      <c r="AN57" s="57">
        <f t="shared" si="440"/>
        <v>0</v>
      </c>
      <c r="AO57" s="120"/>
      <c r="AP57" s="123"/>
      <c r="AQ57" s="31">
        <f t="shared" si="441"/>
        <v>0</v>
      </c>
      <c r="AR57" s="33">
        <f t="shared" si="442"/>
        <v>0</v>
      </c>
      <c r="AS57" s="33">
        <f t="shared" si="443"/>
        <v>0</v>
      </c>
      <c r="AT57" s="33">
        <f t="shared" si="444"/>
        <v>0</v>
      </c>
      <c r="AU57" s="33">
        <f t="shared" si="445"/>
        <v>0</v>
      </c>
      <c r="AV57" s="33">
        <f t="shared" si="446"/>
        <v>0</v>
      </c>
      <c r="AW57" s="57">
        <f t="shared" si="447"/>
        <v>0</v>
      </c>
      <c r="AX57" s="120"/>
      <c r="AY57" s="123"/>
    </row>
    <row r="58" spans="1:51" ht="14.45" customHeight="1" x14ac:dyDescent="0.25">
      <c r="A58" s="11">
        <v>24</v>
      </c>
      <c r="B58" s="140" t="str">
        <f>IF($B$27=0," ",$B$27)</f>
        <v>Иванов 24</v>
      </c>
      <c r="C58" s="141"/>
      <c r="D58" s="141"/>
      <c r="E58" s="141"/>
      <c r="F58" s="141"/>
      <c r="G58" s="31">
        <f t="shared" si="413"/>
        <v>0</v>
      </c>
      <c r="H58" s="33">
        <f t="shared" si="414"/>
        <v>0</v>
      </c>
      <c r="I58" s="33">
        <f t="shared" si="415"/>
        <v>0</v>
      </c>
      <c r="J58" s="33">
        <f t="shared" si="416"/>
        <v>0</v>
      </c>
      <c r="K58" s="33">
        <f t="shared" si="417"/>
        <v>0</v>
      </c>
      <c r="L58" s="33">
        <f t="shared" si="418"/>
        <v>0</v>
      </c>
      <c r="M58" s="57">
        <f t="shared" si="419"/>
        <v>0</v>
      </c>
      <c r="N58" s="120"/>
      <c r="O58" s="123"/>
      <c r="P58" s="31">
        <f t="shared" si="420"/>
        <v>0</v>
      </c>
      <c r="Q58" s="33">
        <f t="shared" si="421"/>
        <v>0</v>
      </c>
      <c r="R58" s="33">
        <f t="shared" si="422"/>
        <v>0</v>
      </c>
      <c r="S58" s="33">
        <f t="shared" si="423"/>
        <v>0</v>
      </c>
      <c r="T58" s="33">
        <f t="shared" si="424"/>
        <v>0</v>
      </c>
      <c r="U58" s="33">
        <f t="shared" si="425"/>
        <v>0</v>
      </c>
      <c r="V58" s="57">
        <f t="shared" si="426"/>
        <v>0</v>
      </c>
      <c r="W58" s="120"/>
      <c r="X58" s="123"/>
      <c r="Y58" s="31">
        <f t="shared" si="427"/>
        <v>0</v>
      </c>
      <c r="Z58" s="33">
        <f t="shared" si="428"/>
        <v>0</v>
      </c>
      <c r="AA58" s="33">
        <f t="shared" si="429"/>
        <v>0</v>
      </c>
      <c r="AB58" s="33">
        <f t="shared" si="430"/>
        <v>0</v>
      </c>
      <c r="AC58" s="33">
        <f t="shared" si="431"/>
        <v>0</v>
      </c>
      <c r="AD58" s="33">
        <f t="shared" si="432"/>
        <v>0</v>
      </c>
      <c r="AE58" s="57">
        <f t="shared" si="433"/>
        <v>0</v>
      </c>
      <c r="AF58" s="120"/>
      <c r="AG58" s="123"/>
      <c r="AH58" s="31">
        <f t="shared" si="434"/>
        <v>0</v>
      </c>
      <c r="AI58" s="33">
        <f t="shared" si="435"/>
        <v>0</v>
      </c>
      <c r="AJ58" s="33">
        <f t="shared" si="436"/>
        <v>0</v>
      </c>
      <c r="AK58" s="33">
        <f t="shared" si="437"/>
        <v>0</v>
      </c>
      <c r="AL58" s="33">
        <f t="shared" si="438"/>
        <v>0</v>
      </c>
      <c r="AM58" s="33">
        <f t="shared" si="439"/>
        <v>0</v>
      </c>
      <c r="AN58" s="57">
        <f t="shared" si="440"/>
        <v>0</v>
      </c>
      <c r="AO58" s="120"/>
      <c r="AP58" s="123"/>
      <c r="AQ58" s="31">
        <f t="shared" si="441"/>
        <v>0</v>
      </c>
      <c r="AR58" s="33">
        <f t="shared" si="442"/>
        <v>0</v>
      </c>
      <c r="AS58" s="33">
        <f t="shared" si="443"/>
        <v>0</v>
      </c>
      <c r="AT58" s="33">
        <f t="shared" si="444"/>
        <v>0</v>
      </c>
      <c r="AU58" s="33">
        <f t="shared" si="445"/>
        <v>0</v>
      </c>
      <c r="AV58" s="33">
        <f t="shared" si="446"/>
        <v>0</v>
      </c>
      <c r="AW58" s="57">
        <f t="shared" si="447"/>
        <v>0</v>
      </c>
      <c r="AX58" s="120"/>
      <c r="AY58" s="123"/>
    </row>
    <row r="59" spans="1:51" ht="14.45" customHeight="1" thickBot="1" x14ac:dyDescent="0.3">
      <c r="A59" s="11">
        <v>25</v>
      </c>
      <c r="B59" s="140" t="str">
        <f>IF($B$28=0," ",$B$28)</f>
        <v>Иванов 25</v>
      </c>
      <c r="C59" s="141"/>
      <c r="D59" s="141"/>
      <c r="E59" s="141"/>
      <c r="F59" s="141"/>
      <c r="G59" s="45">
        <f t="shared" si="413"/>
        <v>0</v>
      </c>
      <c r="H59" s="46">
        <f t="shared" si="414"/>
        <v>0</v>
      </c>
      <c r="I59" s="46">
        <f t="shared" si="415"/>
        <v>0</v>
      </c>
      <c r="J59" s="46">
        <f t="shared" si="416"/>
        <v>0</v>
      </c>
      <c r="K59" s="46">
        <f t="shared" si="417"/>
        <v>0</v>
      </c>
      <c r="L59" s="46">
        <f t="shared" si="418"/>
        <v>0</v>
      </c>
      <c r="M59" s="47">
        <f t="shared" si="419"/>
        <v>0</v>
      </c>
      <c r="N59" s="120"/>
      <c r="O59" s="123"/>
      <c r="P59" s="45">
        <f t="shared" si="420"/>
        <v>0</v>
      </c>
      <c r="Q59" s="46">
        <f t="shared" si="421"/>
        <v>0</v>
      </c>
      <c r="R59" s="46">
        <f t="shared" si="422"/>
        <v>0</v>
      </c>
      <c r="S59" s="46">
        <f t="shared" si="423"/>
        <v>0</v>
      </c>
      <c r="T59" s="46">
        <f t="shared" si="424"/>
        <v>0</v>
      </c>
      <c r="U59" s="46">
        <f t="shared" si="425"/>
        <v>0</v>
      </c>
      <c r="V59" s="47">
        <f t="shared" si="426"/>
        <v>0</v>
      </c>
      <c r="W59" s="120"/>
      <c r="X59" s="123"/>
      <c r="Y59" s="45">
        <f t="shared" si="427"/>
        <v>0</v>
      </c>
      <c r="Z59" s="46">
        <f t="shared" si="428"/>
        <v>0</v>
      </c>
      <c r="AA59" s="46">
        <f t="shared" si="429"/>
        <v>0</v>
      </c>
      <c r="AB59" s="46">
        <f t="shared" si="430"/>
        <v>0</v>
      </c>
      <c r="AC59" s="46">
        <f t="shared" si="431"/>
        <v>0</v>
      </c>
      <c r="AD59" s="46">
        <f t="shared" si="432"/>
        <v>0</v>
      </c>
      <c r="AE59" s="47">
        <f t="shared" si="433"/>
        <v>0</v>
      </c>
      <c r="AF59" s="120"/>
      <c r="AG59" s="123"/>
      <c r="AH59" s="45">
        <f t="shared" si="434"/>
        <v>0</v>
      </c>
      <c r="AI59" s="46">
        <f t="shared" si="435"/>
        <v>0</v>
      </c>
      <c r="AJ59" s="46">
        <f t="shared" si="436"/>
        <v>0</v>
      </c>
      <c r="AK59" s="46">
        <f t="shared" si="437"/>
        <v>0</v>
      </c>
      <c r="AL59" s="46">
        <f t="shared" si="438"/>
        <v>0</v>
      </c>
      <c r="AM59" s="46">
        <f t="shared" si="439"/>
        <v>0</v>
      </c>
      <c r="AN59" s="47">
        <f t="shared" si="440"/>
        <v>0</v>
      </c>
      <c r="AO59" s="120"/>
      <c r="AP59" s="123"/>
      <c r="AQ59" s="45">
        <f t="shared" si="441"/>
        <v>0</v>
      </c>
      <c r="AR59" s="46">
        <f t="shared" si="442"/>
        <v>0</v>
      </c>
      <c r="AS59" s="46">
        <f t="shared" si="443"/>
        <v>0</v>
      </c>
      <c r="AT59" s="46">
        <f t="shared" si="444"/>
        <v>0</v>
      </c>
      <c r="AU59" s="46">
        <f t="shared" si="445"/>
        <v>0</v>
      </c>
      <c r="AV59" s="46">
        <f t="shared" si="446"/>
        <v>0</v>
      </c>
      <c r="AW59" s="47">
        <f t="shared" si="447"/>
        <v>0</v>
      </c>
      <c r="AX59" s="120"/>
      <c r="AY59" s="123"/>
    </row>
    <row r="60" spans="1:51" ht="15" customHeight="1" thickBot="1" x14ac:dyDescent="0.3">
      <c r="A60" s="161" t="s">
        <v>1</v>
      </c>
      <c r="B60" s="157"/>
      <c r="C60" s="157"/>
      <c r="D60" s="157"/>
      <c r="E60" s="157"/>
      <c r="F60" s="162"/>
      <c r="G60" s="34">
        <f>SUM(G35:G59)</f>
        <v>5</v>
      </c>
      <c r="H60" s="62">
        <f t="shared" ref="H60:M60" si="448">SUM(H35:H59)</f>
        <v>5</v>
      </c>
      <c r="I60" s="52">
        <f t="shared" si="448"/>
        <v>5</v>
      </c>
      <c r="J60" s="35">
        <f t="shared" si="448"/>
        <v>5</v>
      </c>
      <c r="K60" s="36">
        <f t="shared" si="448"/>
        <v>5</v>
      </c>
      <c r="L60" s="69">
        <f t="shared" si="448"/>
        <v>5</v>
      </c>
      <c r="M60" s="71">
        <f t="shared" si="448"/>
        <v>5</v>
      </c>
      <c r="N60" s="121"/>
      <c r="O60" s="124"/>
      <c r="P60" s="34">
        <f t="shared" ref="P60" si="449">SUM(P35:P59)</f>
        <v>7</v>
      </c>
      <c r="Q60" s="62">
        <f t="shared" ref="Q60" si="450">SUM(Q35:Q59)</f>
        <v>7</v>
      </c>
      <c r="R60" s="52">
        <f t="shared" ref="R60" si="451">SUM(R35:R59)</f>
        <v>7</v>
      </c>
      <c r="S60" s="35">
        <f t="shared" ref="S60" si="452">SUM(S35:S59)</f>
        <v>7</v>
      </c>
      <c r="T60" s="36">
        <f t="shared" ref="T60" si="453">SUM(T35:T59)</f>
        <v>7</v>
      </c>
      <c r="U60" s="69">
        <f t="shared" ref="U60" si="454">SUM(U35:U59)</f>
        <v>7</v>
      </c>
      <c r="V60" s="71">
        <f t="shared" ref="V60" si="455">SUM(V35:V59)</f>
        <v>7</v>
      </c>
      <c r="W60" s="121"/>
      <c r="X60" s="124"/>
      <c r="Y60" s="34">
        <f t="shared" ref="Y60" si="456">SUM(Y35:Y59)</f>
        <v>7</v>
      </c>
      <c r="Z60" s="62">
        <f t="shared" ref="Z60" si="457">SUM(Z35:Z59)</f>
        <v>7</v>
      </c>
      <c r="AA60" s="52">
        <f t="shared" ref="AA60" si="458">SUM(AA35:AA59)</f>
        <v>7</v>
      </c>
      <c r="AB60" s="35">
        <f t="shared" ref="AB60" si="459">SUM(AB35:AB59)</f>
        <v>7</v>
      </c>
      <c r="AC60" s="36">
        <f t="shared" ref="AC60" si="460">SUM(AC35:AC59)</f>
        <v>7</v>
      </c>
      <c r="AD60" s="69">
        <f t="shared" ref="AD60" si="461">SUM(AD35:AD59)</f>
        <v>7</v>
      </c>
      <c r="AE60" s="71">
        <f t="shared" ref="AE60" si="462">SUM(AE35:AE59)</f>
        <v>7</v>
      </c>
      <c r="AF60" s="121"/>
      <c r="AG60" s="124"/>
      <c r="AH60" s="34">
        <f t="shared" ref="AH60" si="463">SUM(AH35:AH59)</f>
        <v>7</v>
      </c>
      <c r="AI60" s="62">
        <f t="shared" ref="AI60" si="464">SUM(AI35:AI59)</f>
        <v>7</v>
      </c>
      <c r="AJ60" s="52">
        <f t="shared" ref="AJ60" si="465">SUM(AJ35:AJ59)</f>
        <v>7</v>
      </c>
      <c r="AK60" s="35">
        <f t="shared" ref="AK60" si="466">SUM(AK35:AK59)</f>
        <v>7</v>
      </c>
      <c r="AL60" s="36">
        <f t="shared" ref="AL60" si="467">SUM(AL35:AL59)</f>
        <v>7</v>
      </c>
      <c r="AM60" s="69">
        <f t="shared" ref="AM60" si="468">SUM(AM35:AM59)</f>
        <v>7</v>
      </c>
      <c r="AN60" s="71">
        <f t="shared" ref="AN60" si="469">SUM(AN35:AN59)</f>
        <v>7</v>
      </c>
      <c r="AO60" s="121"/>
      <c r="AP60" s="124"/>
      <c r="AQ60" s="34">
        <f t="shared" ref="AQ60" si="470">SUM(AQ35:AQ59)</f>
        <v>6</v>
      </c>
      <c r="AR60" s="62">
        <f t="shared" ref="AR60" si="471">SUM(AR35:AR59)</f>
        <v>6</v>
      </c>
      <c r="AS60" s="52">
        <f t="shared" ref="AS60" si="472">SUM(AS35:AS59)</f>
        <v>6</v>
      </c>
      <c r="AT60" s="35">
        <f t="shared" ref="AT60" si="473">SUM(AT35:AT59)</f>
        <v>6</v>
      </c>
      <c r="AU60" s="36">
        <f t="shared" ref="AU60" si="474">SUM(AU35:AU59)</f>
        <v>6</v>
      </c>
      <c r="AV60" s="69">
        <f t="shared" ref="AV60" si="475">SUM(AV35:AV59)</f>
        <v>6</v>
      </c>
      <c r="AW60" s="71">
        <f t="shared" ref="AW60" si="476">SUM(AW35:AW59)</f>
        <v>6</v>
      </c>
      <c r="AX60" s="121"/>
      <c r="AY60" s="124"/>
    </row>
    <row r="62" spans="1:51" ht="15.75" thickBot="1" x14ac:dyDescent="0.3"/>
    <row r="63" spans="1:51" ht="15.75" thickBot="1" x14ac:dyDescent="0.3">
      <c r="A63" s="119"/>
      <c r="B63" s="158"/>
      <c r="C63" s="158"/>
      <c r="D63" s="158"/>
      <c r="E63" s="158"/>
      <c r="F63" s="159"/>
      <c r="G63" s="119" t="s">
        <v>1</v>
      </c>
      <c r="H63" s="158"/>
      <c r="I63" s="158"/>
      <c r="J63" s="158"/>
      <c r="K63" s="158"/>
      <c r="L63" s="158"/>
      <c r="M63" s="159"/>
      <c r="N63" s="56"/>
      <c r="AA63" s="196"/>
    </row>
    <row r="64" spans="1:51" ht="99.75" thickBot="1" x14ac:dyDescent="0.3">
      <c r="A64" s="145" t="s">
        <v>0</v>
      </c>
      <c r="B64" s="160"/>
      <c r="C64" s="160"/>
      <c r="D64" s="160"/>
      <c r="E64" s="160"/>
      <c r="F64" s="160"/>
      <c r="G64" s="50" t="str">
        <f>$G$3</f>
        <v xml:space="preserve">товар 1 </v>
      </c>
      <c r="H64" s="89" t="str">
        <f>$H$3</f>
        <v>товар 2</v>
      </c>
      <c r="I64" s="89" t="str">
        <f>$I$3</f>
        <v>товар 3</v>
      </c>
      <c r="J64" s="89" t="str">
        <f>$J$3</f>
        <v>товар 4</v>
      </c>
      <c r="K64" s="89" t="str">
        <f>$K$3</f>
        <v>товар 5</v>
      </c>
      <c r="L64" s="93" t="str">
        <f>$L$3</f>
        <v>товар 6</v>
      </c>
      <c r="M64" s="60" t="str">
        <f>$M$3</f>
        <v>товар 7</v>
      </c>
      <c r="N64" s="67"/>
      <c r="Y64" s="196"/>
    </row>
    <row r="65" spans="1:38" ht="15.75" thickBot="1" x14ac:dyDescent="0.3">
      <c r="A65" s="26">
        <v>1</v>
      </c>
      <c r="B65" s="148" t="str">
        <f>IF($B$4=0," ",$B$4)</f>
        <v>Иванов 1</v>
      </c>
      <c r="C65" s="149"/>
      <c r="D65" s="149"/>
      <c r="E65" s="149"/>
      <c r="F65" s="149"/>
      <c r="G65" s="91">
        <f>SUMIFS($G4:$IA4,$G$3:$IA$3,$G$3)</f>
        <v>32</v>
      </c>
      <c r="H65" s="92">
        <f>SUMIFS($G4:$IA4,$G$3:$IA$3,$H$3)</f>
        <v>32</v>
      </c>
      <c r="I65" s="96">
        <f>SUMIFS($G4:$IA4,$G$3:$IA$3,$I$3)</f>
        <v>32</v>
      </c>
      <c r="J65" s="92">
        <f>SUMIFS($G4:$IA4,$G$3:$IA$3,$J$3)</f>
        <v>32</v>
      </c>
      <c r="K65" s="92">
        <f>SUMIFS($G4:$IA4,$G$3:$IA$3,$K$3)</f>
        <v>32</v>
      </c>
      <c r="L65" s="55">
        <f>SUMIFS($G4:$IA4,$G$3:$IA$3,$L$3)</f>
        <v>32</v>
      </c>
      <c r="M65" s="58">
        <f>SUMIFS($G4:$IA4,$G$3:$IA$3,$M$3)</f>
        <v>32</v>
      </c>
      <c r="N65" s="68"/>
      <c r="AA65" s="197"/>
      <c r="AB65" s="197"/>
      <c r="AC65" s="198"/>
      <c r="AD65" s="197"/>
      <c r="AE65" s="197"/>
      <c r="AF65" s="199"/>
      <c r="AG65" s="200"/>
      <c r="AH65" s="200"/>
      <c r="AI65" s="200"/>
      <c r="AJ65" s="200"/>
      <c r="AK65" s="200"/>
      <c r="AL65" s="196"/>
    </row>
    <row r="66" spans="1:38" x14ac:dyDescent="0.25">
      <c r="A66" s="25">
        <v>2</v>
      </c>
      <c r="B66" s="140" t="str">
        <f>IF($B$5=0," ",$B$5)</f>
        <v>Иванов 2</v>
      </c>
      <c r="C66" s="141"/>
      <c r="D66" s="141"/>
      <c r="E66" s="141"/>
      <c r="F66" s="141"/>
      <c r="G66" s="84">
        <f t="shared" ref="G66:G89" si="477">SUMIFS($G5:$IA5,$G$3:$IA$3,$G$3)</f>
        <v>0</v>
      </c>
      <c r="H66" s="83">
        <f t="shared" ref="H66:H89" si="478">SUMIFS($G5:$IA5,$G$3:$IA$3,$H$3)</f>
        <v>0</v>
      </c>
      <c r="I66" s="97">
        <f t="shared" ref="I66:I89" si="479">SUMIFS($G5:$IA5,$G$3:$IA$3,$I$3)</f>
        <v>0</v>
      </c>
      <c r="J66" s="83">
        <f t="shared" ref="J66:J89" si="480">SUMIFS($G5:$IA5,$G$3:$IA$3,$J$3)</f>
        <v>0</v>
      </c>
      <c r="K66" s="83">
        <f t="shared" ref="K66:K89" si="481">SUMIFS($G5:$IA5,$G$3:$IA$3,$K$3)</f>
        <v>0</v>
      </c>
      <c r="L66" s="112">
        <f t="shared" ref="L66:L89" si="482">SUMIFS($G5:$IA5,$G$3:$IA$3,$L$3)</f>
        <v>0</v>
      </c>
      <c r="M66" s="113">
        <f t="shared" ref="M66:M89" si="483">SUMIFS($G5:$IA5,$G$3:$IA$3,$M$3)</f>
        <v>0</v>
      </c>
      <c r="N66" s="68"/>
    </row>
    <row r="67" spans="1:38" x14ac:dyDescent="0.25">
      <c r="A67" s="25">
        <v>3</v>
      </c>
      <c r="B67" s="140" t="str">
        <f>IF($B$6=0," ",$B$6)</f>
        <v>Иванов 3</v>
      </c>
      <c r="C67" s="141"/>
      <c r="D67" s="141"/>
      <c r="E67" s="141"/>
      <c r="F67" s="141"/>
      <c r="G67" s="84">
        <f t="shared" si="477"/>
        <v>0</v>
      </c>
      <c r="H67" s="83">
        <f t="shared" si="478"/>
        <v>0</v>
      </c>
      <c r="I67" s="97">
        <f t="shared" si="479"/>
        <v>0</v>
      </c>
      <c r="J67" s="83">
        <f t="shared" si="480"/>
        <v>0</v>
      </c>
      <c r="K67" s="83">
        <f t="shared" si="481"/>
        <v>0</v>
      </c>
      <c r="L67" s="112">
        <f t="shared" si="482"/>
        <v>0</v>
      </c>
      <c r="M67" s="113">
        <f t="shared" si="483"/>
        <v>0</v>
      </c>
      <c r="N67" s="68"/>
      <c r="AF67" s="196"/>
      <c r="AG67" s="196"/>
    </row>
    <row r="68" spans="1:38" x14ac:dyDescent="0.25">
      <c r="A68" s="25">
        <v>4</v>
      </c>
      <c r="B68" s="140" t="str">
        <f>IF($B$7=0," ",$B$7)</f>
        <v>Иванов 4</v>
      </c>
      <c r="C68" s="141"/>
      <c r="D68" s="141"/>
      <c r="E68" s="141"/>
      <c r="F68" s="141"/>
      <c r="G68" s="84">
        <f t="shared" si="477"/>
        <v>0</v>
      </c>
      <c r="H68" s="83">
        <f t="shared" si="478"/>
        <v>0</v>
      </c>
      <c r="I68" s="97">
        <f t="shared" si="479"/>
        <v>0</v>
      </c>
      <c r="J68" s="83">
        <f t="shared" si="480"/>
        <v>0</v>
      </c>
      <c r="K68" s="83">
        <f t="shared" si="481"/>
        <v>0</v>
      </c>
      <c r="L68" s="112">
        <f t="shared" si="482"/>
        <v>0</v>
      </c>
      <c r="M68" s="113">
        <f t="shared" si="483"/>
        <v>0</v>
      </c>
      <c r="N68" s="68"/>
    </row>
    <row r="69" spans="1:38" x14ac:dyDescent="0.25">
      <c r="A69" s="25">
        <v>5</v>
      </c>
      <c r="B69" s="140" t="str">
        <f>IF($B$8=0," ",$B$8)</f>
        <v>Иванов 5</v>
      </c>
      <c r="C69" s="141"/>
      <c r="D69" s="141"/>
      <c r="E69" s="141"/>
      <c r="F69" s="141"/>
      <c r="G69" s="84">
        <f t="shared" si="477"/>
        <v>0</v>
      </c>
      <c r="H69" s="83">
        <f t="shared" si="478"/>
        <v>0</v>
      </c>
      <c r="I69" s="97">
        <f t="shared" si="479"/>
        <v>0</v>
      </c>
      <c r="J69" s="83">
        <f t="shared" si="480"/>
        <v>0</v>
      </c>
      <c r="K69" s="83">
        <f t="shared" si="481"/>
        <v>0</v>
      </c>
      <c r="L69" s="112">
        <f t="shared" si="482"/>
        <v>0</v>
      </c>
      <c r="M69" s="113">
        <f t="shared" si="483"/>
        <v>0</v>
      </c>
      <c r="N69" s="68"/>
    </row>
    <row r="70" spans="1:38" x14ac:dyDescent="0.25">
      <c r="A70" s="25">
        <v>6</v>
      </c>
      <c r="B70" s="140" t="str">
        <f>IF($B$9=0," ",$B$9)</f>
        <v>Иванов 6</v>
      </c>
      <c r="C70" s="141"/>
      <c r="D70" s="141"/>
      <c r="E70" s="141"/>
      <c r="F70" s="141"/>
      <c r="G70" s="84">
        <f t="shared" si="477"/>
        <v>0</v>
      </c>
      <c r="H70" s="83">
        <f t="shared" si="478"/>
        <v>0</v>
      </c>
      <c r="I70" s="97">
        <f t="shared" si="479"/>
        <v>0</v>
      </c>
      <c r="J70" s="83">
        <f t="shared" si="480"/>
        <v>0</v>
      </c>
      <c r="K70" s="83">
        <f t="shared" si="481"/>
        <v>0</v>
      </c>
      <c r="L70" s="112">
        <f t="shared" si="482"/>
        <v>0</v>
      </c>
      <c r="M70" s="113">
        <f t="shared" si="483"/>
        <v>0</v>
      </c>
      <c r="N70" s="68"/>
    </row>
    <row r="71" spans="1:38" x14ac:dyDescent="0.25">
      <c r="A71" s="25">
        <v>7</v>
      </c>
      <c r="B71" s="140" t="str">
        <f>IF($B$10=0," ",$B$10)</f>
        <v>Иванов 7</v>
      </c>
      <c r="C71" s="141"/>
      <c r="D71" s="141"/>
      <c r="E71" s="141"/>
      <c r="F71" s="141"/>
      <c r="G71" s="84">
        <f t="shared" si="477"/>
        <v>0</v>
      </c>
      <c r="H71" s="83">
        <f t="shared" si="478"/>
        <v>0</v>
      </c>
      <c r="I71" s="97">
        <f t="shared" si="479"/>
        <v>0</v>
      </c>
      <c r="J71" s="83">
        <f t="shared" si="480"/>
        <v>0</v>
      </c>
      <c r="K71" s="83">
        <f t="shared" si="481"/>
        <v>0</v>
      </c>
      <c r="L71" s="112">
        <f t="shared" si="482"/>
        <v>0</v>
      </c>
      <c r="M71" s="113">
        <f t="shared" si="483"/>
        <v>0</v>
      </c>
      <c r="N71" s="68"/>
    </row>
    <row r="72" spans="1:38" x14ac:dyDescent="0.25">
      <c r="A72" s="25">
        <v>8</v>
      </c>
      <c r="B72" s="140" t="str">
        <f>IF($B$11=0," ",$B$11)</f>
        <v>Иванов 8</v>
      </c>
      <c r="C72" s="141"/>
      <c r="D72" s="141"/>
      <c r="E72" s="141"/>
      <c r="F72" s="141"/>
      <c r="G72" s="84">
        <f t="shared" si="477"/>
        <v>0</v>
      </c>
      <c r="H72" s="83">
        <f t="shared" si="478"/>
        <v>0</v>
      </c>
      <c r="I72" s="97">
        <f t="shared" si="479"/>
        <v>0</v>
      </c>
      <c r="J72" s="83">
        <f t="shared" si="480"/>
        <v>0</v>
      </c>
      <c r="K72" s="83">
        <f t="shared" si="481"/>
        <v>0</v>
      </c>
      <c r="L72" s="112">
        <f t="shared" si="482"/>
        <v>0</v>
      </c>
      <c r="M72" s="113">
        <f t="shared" si="483"/>
        <v>0</v>
      </c>
      <c r="N72" s="68"/>
    </row>
    <row r="73" spans="1:38" x14ac:dyDescent="0.25">
      <c r="A73" s="25">
        <v>9</v>
      </c>
      <c r="B73" s="140" t="str">
        <f>IF($B$12=0," ",$B$12)</f>
        <v>Иванов 9</v>
      </c>
      <c r="C73" s="141"/>
      <c r="D73" s="141"/>
      <c r="E73" s="141"/>
      <c r="F73" s="141"/>
      <c r="G73" s="84">
        <f t="shared" si="477"/>
        <v>0</v>
      </c>
      <c r="H73" s="83">
        <f t="shared" si="478"/>
        <v>0</v>
      </c>
      <c r="I73" s="97">
        <f t="shared" si="479"/>
        <v>0</v>
      </c>
      <c r="J73" s="83">
        <f t="shared" si="480"/>
        <v>0</v>
      </c>
      <c r="K73" s="83">
        <f t="shared" si="481"/>
        <v>0</v>
      </c>
      <c r="L73" s="112">
        <f t="shared" si="482"/>
        <v>0</v>
      </c>
      <c r="M73" s="113">
        <f t="shared" si="483"/>
        <v>0</v>
      </c>
      <c r="N73" s="68"/>
    </row>
    <row r="74" spans="1:38" x14ac:dyDescent="0.25">
      <c r="A74" s="25">
        <v>10</v>
      </c>
      <c r="B74" s="140" t="str">
        <f>IF($B$13=0," ",$B$13)</f>
        <v>Иванов 10</v>
      </c>
      <c r="C74" s="141"/>
      <c r="D74" s="141"/>
      <c r="E74" s="141"/>
      <c r="F74" s="141"/>
      <c r="G74" s="84">
        <f t="shared" si="477"/>
        <v>0</v>
      </c>
      <c r="H74" s="83">
        <f t="shared" si="478"/>
        <v>0</v>
      </c>
      <c r="I74" s="97">
        <f t="shared" si="479"/>
        <v>0</v>
      </c>
      <c r="J74" s="83">
        <f t="shared" si="480"/>
        <v>0</v>
      </c>
      <c r="K74" s="83">
        <f t="shared" si="481"/>
        <v>0</v>
      </c>
      <c r="L74" s="112">
        <f t="shared" si="482"/>
        <v>0</v>
      </c>
      <c r="M74" s="113">
        <f t="shared" si="483"/>
        <v>0</v>
      </c>
      <c r="N74" s="68"/>
    </row>
    <row r="75" spans="1:38" x14ac:dyDescent="0.25">
      <c r="A75" s="25">
        <v>11</v>
      </c>
      <c r="B75" s="140" t="str">
        <f>IF($B$14=0," ",$B$14)</f>
        <v>Иванов 11</v>
      </c>
      <c r="C75" s="141"/>
      <c r="D75" s="141"/>
      <c r="E75" s="141"/>
      <c r="F75" s="141"/>
      <c r="G75" s="84">
        <f t="shared" si="477"/>
        <v>0</v>
      </c>
      <c r="H75" s="83">
        <f t="shared" si="478"/>
        <v>0</v>
      </c>
      <c r="I75" s="97">
        <f t="shared" si="479"/>
        <v>0</v>
      </c>
      <c r="J75" s="83">
        <f t="shared" si="480"/>
        <v>0</v>
      </c>
      <c r="K75" s="83">
        <f t="shared" si="481"/>
        <v>0</v>
      </c>
      <c r="L75" s="112">
        <f t="shared" si="482"/>
        <v>0</v>
      </c>
      <c r="M75" s="113">
        <f t="shared" si="483"/>
        <v>0</v>
      </c>
      <c r="N75" s="68"/>
    </row>
    <row r="76" spans="1:38" x14ac:dyDescent="0.25">
      <c r="A76" s="25">
        <v>12</v>
      </c>
      <c r="B76" s="140" t="str">
        <f>IF($B$15=0," ",$B$15)</f>
        <v>Иванов 12</v>
      </c>
      <c r="C76" s="141"/>
      <c r="D76" s="141"/>
      <c r="E76" s="141"/>
      <c r="F76" s="141"/>
      <c r="G76" s="84">
        <f t="shared" si="477"/>
        <v>0</v>
      </c>
      <c r="H76" s="83">
        <f t="shared" si="478"/>
        <v>0</v>
      </c>
      <c r="I76" s="97">
        <f t="shared" si="479"/>
        <v>0</v>
      </c>
      <c r="J76" s="83">
        <f t="shared" si="480"/>
        <v>0</v>
      </c>
      <c r="K76" s="83">
        <f t="shared" si="481"/>
        <v>0</v>
      </c>
      <c r="L76" s="112">
        <f t="shared" si="482"/>
        <v>0</v>
      </c>
      <c r="M76" s="113">
        <f t="shared" si="483"/>
        <v>0</v>
      </c>
      <c r="N76" s="68"/>
    </row>
    <row r="77" spans="1:38" x14ac:dyDescent="0.25">
      <c r="A77" s="25">
        <v>13</v>
      </c>
      <c r="B77" s="140" t="str">
        <f>IF($B$16=0," ",$B$16)</f>
        <v>Иванов 13</v>
      </c>
      <c r="C77" s="141"/>
      <c r="D77" s="141"/>
      <c r="E77" s="141"/>
      <c r="F77" s="141"/>
      <c r="G77" s="84">
        <f t="shared" si="477"/>
        <v>0</v>
      </c>
      <c r="H77" s="83">
        <f t="shared" si="478"/>
        <v>0</v>
      </c>
      <c r="I77" s="97">
        <f t="shared" si="479"/>
        <v>0</v>
      </c>
      <c r="J77" s="83">
        <f t="shared" si="480"/>
        <v>0</v>
      </c>
      <c r="K77" s="83">
        <f t="shared" si="481"/>
        <v>0</v>
      </c>
      <c r="L77" s="112">
        <f t="shared" si="482"/>
        <v>0</v>
      </c>
      <c r="M77" s="113">
        <f t="shared" si="483"/>
        <v>0</v>
      </c>
      <c r="N77" s="68"/>
    </row>
    <row r="78" spans="1:38" x14ac:dyDescent="0.25">
      <c r="A78" s="25">
        <v>14</v>
      </c>
      <c r="B78" s="140" t="str">
        <f>IF($B$17=0," ",$B$17)</f>
        <v>Иванов 14</v>
      </c>
      <c r="C78" s="141"/>
      <c r="D78" s="141"/>
      <c r="E78" s="141"/>
      <c r="F78" s="141"/>
      <c r="G78" s="84">
        <f t="shared" si="477"/>
        <v>0</v>
      </c>
      <c r="H78" s="83">
        <f t="shared" si="478"/>
        <v>0</v>
      </c>
      <c r="I78" s="97">
        <f t="shared" si="479"/>
        <v>0</v>
      </c>
      <c r="J78" s="83">
        <f t="shared" si="480"/>
        <v>0</v>
      </c>
      <c r="K78" s="83">
        <f t="shared" si="481"/>
        <v>0</v>
      </c>
      <c r="L78" s="112">
        <f t="shared" si="482"/>
        <v>0</v>
      </c>
      <c r="M78" s="113">
        <f t="shared" si="483"/>
        <v>0</v>
      </c>
      <c r="N78" s="68"/>
    </row>
    <row r="79" spans="1:38" x14ac:dyDescent="0.25">
      <c r="A79" s="25">
        <v>15</v>
      </c>
      <c r="B79" s="140" t="str">
        <f>IF($B$18=0," ",$B$18)</f>
        <v>Иванов 15</v>
      </c>
      <c r="C79" s="141"/>
      <c r="D79" s="141"/>
      <c r="E79" s="141"/>
      <c r="F79" s="141"/>
      <c r="G79" s="84">
        <f t="shared" si="477"/>
        <v>0</v>
      </c>
      <c r="H79" s="83">
        <f t="shared" si="478"/>
        <v>0</v>
      </c>
      <c r="I79" s="97">
        <f t="shared" si="479"/>
        <v>0</v>
      </c>
      <c r="J79" s="83">
        <f t="shared" si="480"/>
        <v>0</v>
      </c>
      <c r="K79" s="83">
        <f t="shared" si="481"/>
        <v>0</v>
      </c>
      <c r="L79" s="112">
        <f t="shared" si="482"/>
        <v>0</v>
      </c>
      <c r="M79" s="113">
        <f t="shared" si="483"/>
        <v>0</v>
      </c>
      <c r="N79" s="68"/>
    </row>
    <row r="80" spans="1:38" x14ac:dyDescent="0.25">
      <c r="A80" s="25">
        <v>16</v>
      </c>
      <c r="B80" s="140" t="str">
        <f>IF($B$19=0," ",$B$19)</f>
        <v>Иванов 16</v>
      </c>
      <c r="C80" s="141"/>
      <c r="D80" s="141"/>
      <c r="E80" s="141"/>
      <c r="F80" s="141"/>
      <c r="G80" s="84">
        <f t="shared" si="477"/>
        <v>0</v>
      </c>
      <c r="H80" s="83">
        <f t="shared" si="478"/>
        <v>0</v>
      </c>
      <c r="I80" s="97">
        <f t="shared" si="479"/>
        <v>0</v>
      </c>
      <c r="J80" s="83">
        <f t="shared" si="480"/>
        <v>0</v>
      </c>
      <c r="K80" s="83">
        <f t="shared" si="481"/>
        <v>0</v>
      </c>
      <c r="L80" s="112">
        <f t="shared" si="482"/>
        <v>0</v>
      </c>
      <c r="M80" s="113">
        <f t="shared" si="483"/>
        <v>0</v>
      </c>
      <c r="N80" s="68"/>
    </row>
    <row r="81" spans="1:14" x14ac:dyDescent="0.25">
      <c r="A81" s="25">
        <v>17</v>
      </c>
      <c r="B81" s="140" t="str">
        <f>IF($B$20=0," ",$B$20)</f>
        <v>Иванов 17</v>
      </c>
      <c r="C81" s="141"/>
      <c r="D81" s="141"/>
      <c r="E81" s="141"/>
      <c r="F81" s="141"/>
      <c r="G81" s="84">
        <f t="shared" si="477"/>
        <v>0</v>
      </c>
      <c r="H81" s="83">
        <f t="shared" si="478"/>
        <v>0</v>
      </c>
      <c r="I81" s="97">
        <f t="shared" si="479"/>
        <v>0</v>
      </c>
      <c r="J81" s="83">
        <f t="shared" si="480"/>
        <v>0</v>
      </c>
      <c r="K81" s="83">
        <f t="shared" si="481"/>
        <v>0</v>
      </c>
      <c r="L81" s="112">
        <f t="shared" si="482"/>
        <v>0</v>
      </c>
      <c r="M81" s="113">
        <f t="shared" si="483"/>
        <v>0</v>
      </c>
      <c r="N81" s="68"/>
    </row>
    <row r="82" spans="1:14" x14ac:dyDescent="0.25">
      <c r="A82" s="25">
        <v>18</v>
      </c>
      <c r="B82" s="140" t="str">
        <f>IF($B$21=0," ",$B$21)</f>
        <v>Иванов 18</v>
      </c>
      <c r="C82" s="141"/>
      <c r="D82" s="141"/>
      <c r="E82" s="141"/>
      <c r="F82" s="141"/>
      <c r="G82" s="84">
        <f t="shared" si="477"/>
        <v>0</v>
      </c>
      <c r="H82" s="83">
        <f t="shared" si="478"/>
        <v>0</v>
      </c>
      <c r="I82" s="97">
        <f t="shared" si="479"/>
        <v>0</v>
      </c>
      <c r="J82" s="83">
        <f t="shared" si="480"/>
        <v>0</v>
      </c>
      <c r="K82" s="83">
        <f t="shared" si="481"/>
        <v>0</v>
      </c>
      <c r="L82" s="112">
        <f t="shared" si="482"/>
        <v>0</v>
      </c>
      <c r="M82" s="113">
        <f t="shared" si="483"/>
        <v>0</v>
      </c>
      <c r="N82" s="68"/>
    </row>
    <row r="83" spans="1:14" x14ac:dyDescent="0.25">
      <c r="A83" s="25">
        <v>19</v>
      </c>
      <c r="B83" s="140" t="str">
        <f>IF($B$22=0," ",$B$22)</f>
        <v>Иванов 19</v>
      </c>
      <c r="C83" s="141"/>
      <c r="D83" s="141"/>
      <c r="E83" s="141"/>
      <c r="F83" s="141"/>
      <c r="G83" s="84">
        <f t="shared" si="477"/>
        <v>0</v>
      </c>
      <c r="H83" s="83">
        <f t="shared" si="478"/>
        <v>0</v>
      </c>
      <c r="I83" s="97">
        <f t="shared" si="479"/>
        <v>0</v>
      </c>
      <c r="J83" s="83">
        <f t="shared" si="480"/>
        <v>0</v>
      </c>
      <c r="K83" s="83">
        <f t="shared" si="481"/>
        <v>0</v>
      </c>
      <c r="L83" s="112">
        <f t="shared" si="482"/>
        <v>0</v>
      </c>
      <c r="M83" s="113">
        <f t="shared" si="483"/>
        <v>0</v>
      </c>
      <c r="N83" s="68"/>
    </row>
    <row r="84" spans="1:14" x14ac:dyDescent="0.25">
      <c r="A84" s="25">
        <v>20</v>
      </c>
      <c r="B84" s="140" t="str">
        <f>IF($B$23=0," ",$B$23)</f>
        <v>Иванов 20</v>
      </c>
      <c r="C84" s="141"/>
      <c r="D84" s="141"/>
      <c r="E84" s="141"/>
      <c r="F84" s="141"/>
      <c r="G84" s="84">
        <f t="shared" si="477"/>
        <v>0</v>
      </c>
      <c r="H84" s="83">
        <f t="shared" si="478"/>
        <v>0</v>
      </c>
      <c r="I84" s="97">
        <f t="shared" si="479"/>
        <v>0</v>
      </c>
      <c r="J84" s="83">
        <f t="shared" si="480"/>
        <v>0</v>
      </c>
      <c r="K84" s="83">
        <f t="shared" si="481"/>
        <v>0</v>
      </c>
      <c r="L84" s="112">
        <f t="shared" si="482"/>
        <v>0</v>
      </c>
      <c r="M84" s="113">
        <f t="shared" si="483"/>
        <v>0</v>
      </c>
      <c r="N84" s="68"/>
    </row>
    <row r="85" spans="1:14" x14ac:dyDescent="0.25">
      <c r="A85" s="25">
        <v>21</v>
      </c>
      <c r="B85" s="140" t="str">
        <f>IF($B$24=0," ",$B$24)</f>
        <v>Иванов 21</v>
      </c>
      <c r="C85" s="141"/>
      <c r="D85" s="141"/>
      <c r="E85" s="141"/>
      <c r="F85" s="141"/>
      <c r="G85" s="84">
        <f t="shared" si="477"/>
        <v>0</v>
      </c>
      <c r="H85" s="83">
        <f t="shared" si="478"/>
        <v>0</v>
      </c>
      <c r="I85" s="97">
        <f t="shared" si="479"/>
        <v>0</v>
      </c>
      <c r="J85" s="83">
        <f t="shared" si="480"/>
        <v>0</v>
      </c>
      <c r="K85" s="83">
        <f t="shared" si="481"/>
        <v>0</v>
      </c>
      <c r="L85" s="112">
        <f t="shared" si="482"/>
        <v>0</v>
      </c>
      <c r="M85" s="113">
        <f t="shared" si="483"/>
        <v>0</v>
      </c>
      <c r="N85" s="68"/>
    </row>
    <row r="86" spans="1:14" x14ac:dyDescent="0.25">
      <c r="A86" s="25">
        <v>22</v>
      </c>
      <c r="B86" s="140" t="str">
        <f>IF($B$25=0," ",$B$25)</f>
        <v>Иванов 22</v>
      </c>
      <c r="C86" s="141"/>
      <c r="D86" s="141"/>
      <c r="E86" s="141"/>
      <c r="F86" s="141"/>
      <c r="G86" s="84">
        <f t="shared" si="477"/>
        <v>0</v>
      </c>
      <c r="H86" s="83">
        <f t="shared" si="478"/>
        <v>0</v>
      </c>
      <c r="I86" s="97">
        <f t="shared" si="479"/>
        <v>0</v>
      </c>
      <c r="J86" s="83">
        <f t="shared" si="480"/>
        <v>0</v>
      </c>
      <c r="K86" s="83">
        <f t="shared" si="481"/>
        <v>0</v>
      </c>
      <c r="L86" s="112">
        <f t="shared" si="482"/>
        <v>0</v>
      </c>
      <c r="M86" s="113">
        <f t="shared" si="483"/>
        <v>0</v>
      </c>
      <c r="N86" s="68"/>
    </row>
    <row r="87" spans="1:14" x14ac:dyDescent="0.25">
      <c r="A87" s="25">
        <v>23</v>
      </c>
      <c r="B87" s="140" t="str">
        <f>IF($B$26=0," ",$B$26)</f>
        <v>Иванов 23</v>
      </c>
      <c r="C87" s="141"/>
      <c r="D87" s="141"/>
      <c r="E87" s="141"/>
      <c r="F87" s="141"/>
      <c r="G87" s="84">
        <f t="shared" si="477"/>
        <v>0</v>
      </c>
      <c r="H87" s="83">
        <f t="shared" si="478"/>
        <v>0</v>
      </c>
      <c r="I87" s="97">
        <f t="shared" si="479"/>
        <v>0</v>
      </c>
      <c r="J87" s="83">
        <f t="shared" si="480"/>
        <v>0</v>
      </c>
      <c r="K87" s="83">
        <f t="shared" si="481"/>
        <v>0</v>
      </c>
      <c r="L87" s="112">
        <f t="shared" si="482"/>
        <v>0</v>
      </c>
      <c r="M87" s="113">
        <f t="shared" si="483"/>
        <v>0</v>
      </c>
      <c r="N87" s="68"/>
    </row>
    <row r="88" spans="1:14" x14ac:dyDescent="0.25">
      <c r="A88" s="25">
        <v>24</v>
      </c>
      <c r="B88" s="140" t="str">
        <f>IF($B$27=0," ",$B$27)</f>
        <v>Иванов 24</v>
      </c>
      <c r="C88" s="141"/>
      <c r="D88" s="141"/>
      <c r="E88" s="141"/>
      <c r="F88" s="141"/>
      <c r="G88" s="84">
        <f t="shared" si="477"/>
        <v>0</v>
      </c>
      <c r="H88" s="83">
        <f t="shared" si="478"/>
        <v>0</v>
      </c>
      <c r="I88" s="97">
        <f t="shared" si="479"/>
        <v>0</v>
      </c>
      <c r="J88" s="83">
        <f t="shared" si="480"/>
        <v>0</v>
      </c>
      <c r="K88" s="83">
        <f t="shared" si="481"/>
        <v>0</v>
      </c>
      <c r="L88" s="112">
        <f t="shared" si="482"/>
        <v>0</v>
      </c>
      <c r="M88" s="113">
        <f t="shared" si="483"/>
        <v>0</v>
      </c>
      <c r="N88" s="68"/>
    </row>
    <row r="89" spans="1:14" ht="15.75" thickBot="1" x14ac:dyDescent="0.3">
      <c r="A89" s="25">
        <v>25</v>
      </c>
      <c r="B89" s="140" t="str">
        <f>IF($B$28=0," ",$B$28)</f>
        <v>Иванов 25</v>
      </c>
      <c r="C89" s="141"/>
      <c r="D89" s="141"/>
      <c r="E89" s="141"/>
      <c r="F89" s="141"/>
      <c r="G89" s="16">
        <f t="shared" si="477"/>
        <v>0</v>
      </c>
      <c r="H89" s="15">
        <f t="shared" si="478"/>
        <v>0</v>
      </c>
      <c r="I89" s="98">
        <f t="shared" si="479"/>
        <v>0</v>
      </c>
      <c r="J89" s="15">
        <f t="shared" si="480"/>
        <v>0</v>
      </c>
      <c r="K89" s="15">
        <f t="shared" si="481"/>
        <v>0</v>
      </c>
      <c r="L89" s="114">
        <f t="shared" si="482"/>
        <v>0</v>
      </c>
      <c r="M89" s="115">
        <f t="shared" si="483"/>
        <v>0</v>
      </c>
      <c r="N89" s="68"/>
    </row>
    <row r="90" spans="1:14" ht="15.75" thickBot="1" x14ac:dyDescent="0.3">
      <c r="A90" s="156" t="s">
        <v>1</v>
      </c>
      <c r="B90" s="157"/>
      <c r="C90" s="157"/>
      <c r="D90" s="157"/>
      <c r="E90" s="157"/>
      <c r="F90" s="157"/>
      <c r="G90" s="24">
        <f>SUM(G65:G89)</f>
        <v>32</v>
      </c>
      <c r="H90" s="13">
        <f>SUM(H65:H89)</f>
        <v>32</v>
      </c>
      <c r="I90" s="13">
        <f>SUM(I65:I89)</f>
        <v>32</v>
      </c>
      <c r="J90" s="13">
        <f>SUM(J65:J89)</f>
        <v>32</v>
      </c>
      <c r="K90" s="13">
        <f>SUM(K65:K89)</f>
        <v>32</v>
      </c>
      <c r="L90" s="94">
        <f t="shared" ref="L90:M90" si="484">SUM(L65:L89)</f>
        <v>32</v>
      </c>
      <c r="M90" s="95">
        <f t="shared" si="484"/>
        <v>32</v>
      </c>
      <c r="N90" s="68"/>
    </row>
  </sheetData>
  <sheetProtection formatCells="0" formatColumns="0" formatRows="0" selectLockedCells="1" sort="0"/>
  <sortState xmlns:xlrd2="http://schemas.microsoft.com/office/spreadsheetml/2017/richdata2" ref="B4:F23">
    <sortCondition ref="B4"/>
  </sortState>
  <mergeCells count="171">
    <mergeCell ref="G63:M63"/>
    <mergeCell ref="A3:F3"/>
    <mergeCell ref="A1:F2"/>
    <mergeCell ref="B13:F13"/>
    <mergeCell ref="B14:F14"/>
    <mergeCell ref="B15:F15"/>
    <mergeCell ref="B16:F16"/>
    <mergeCell ref="B17:F17"/>
    <mergeCell ref="B18:F18"/>
    <mergeCell ref="B19:F19"/>
    <mergeCell ref="B21:F21"/>
    <mergeCell ref="B22:F22"/>
    <mergeCell ref="B23:F23"/>
    <mergeCell ref="B20:F20"/>
    <mergeCell ref="A29:F29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24:F24"/>
    <mergeCell ref="B25:F25"/>
    <mergeCell ref="B26:F26"/>
    <mergeCell ref="B27:F27"/>
    <mergeCell ref="B28:F28"/>
    <mergeCell ref="A90:F90"/>
    <mergeCell ref="A63:F63"/>
    <mergeCell ref="B85:F85"/>
    <mergeCell ref="B86:F86"/>
    <mergeCell ref="B87:F87"/>
    <mergeCell ref="B88:F88"/>
    <mergeCell ref="B78:F78"/>
    <mergeCell ref="B75:F75"/>
    <mergeCell ref="B76:F76"/>
    <mergeCell ref="B77:F77"/>
    <mergeCell ref="B70:F70"/>
    <mergeCell ref="A64:F64"/>
    <mergeCell ref="B69:F69"/>
    <mergeCell ref="B37:F37"/>
    <mergeCell ref="B38:F38"/>
    <mergeCell ref="A60:F60"/>
    <mergeCell ref="G30:K30"/>
    <mergeCell ref="B79:F79"/>
    <mergeCell ref="B81:F81"/>
    <mergeCell ref="B51:F51"/>
    <mergeCell ref="B39:F39"/>
    <mergeCell ref="B40:F40"/>
    <mergeCell ref="B55:F55"/>
    <mergeCell ref="B56:F56"/>
    <mergeCell ref="B57:F57"/>
    <mergeCell ref="B41:F41"/>
    <mergeCell ref="B42:F42"/>
    <mergeCell ref="B53:F53"/>
    <mergeCell ref="B52:F52"/>
    <mergeCell ref="B68:F68"/>
    <mergeCell ref="B58:F58"/>
    <mergeCell ref="B45:F45"/>
    <mergeCell ref="B43:F43"/>
    <mergeCell ref="B44:F44"/>
    <mergeCell ref="B46:F46"/>
    <mergeCell ref="B47:F47"/>
    <mergeCell ref="B49:F49"/>
    <mergeCell ref="B50:F50"/>
    <mergeCell ref="H33:I33"/>
    <mergeCell ref="K33:M33"/>
    <mergeCell ref="G2:M2"/>
    <mergeCell ref="G1:M1"/>
    <mergeCell ref="N33:N60"/>
    <mergeCell ref="O33:O60"/>
    <mergeCell ref="L30:M30"/>
    <mergeCell ref="B89:F89"/>
    <mergeCell ref="B74:F74"/>
    <mergeCell ref="A31:F31"/>
    <mergeCell ref="A34:F34"/>
    <mergeCell ref="B48:F48"/>
    <mergeCell ref="B54:F54"/>
    <mergeCell ref="B59:F59"/>
    <mergeCell ref="B36:F36"/>
    <mergeCell ref="B35:F35"/>
    <mergeCell ref="B72:F72"/>
    <mergeCell ref="B65:F65"/>
    <mergeCell ref="B73:F73"/>
    <mergeCell ref="B82:F82"/>
    <mergeCell ref="B80:F80"/>
    <mergeCell ref="B83:F83"/>
    <mergeCell ref="B84:F84"/>
    <mergeCell ref="B71:F71"/>
    <mergeCell ref="B66:F66"/>
    <mergeCell ref="B67:F67"/>
    <mergeCell ref="HU1:IA1"/>
    <mergeCell ref="CY1:DE1"/>
    <mergeCell ref="DF1:DL1"/>
    <mergeCell ref="DM1:DS1"/>
    <mergeCell ref="DT1:DZ1"/>
    <mergeCell ref="EA1:EG1"/>
    <mergeCell ref="EH1:EN1"/>
    <mergeCell ref="EO1:EU1"/>
    <mergeCell ref="EV1:FB1"/>
    <mergeCell ref="FC1:FI1"/>
    <mergeCell ref="FJ1:FP1"/>
    <mergeCell ref="FQ1:FW1"/>
    <mergeCell ref="FX1:GD1"/>
    <mergeCell ref="GE1:GK1"/>
    <mergeCell ref="GL1:GR1"/>
    <mergeCell ref="GS1:GY1"/>
    <mergeCell ref="GZ1:HF1"/>
    <mergeCell ref="HG1:HM1"/>
    <mergeCell ref="HU2:IA2"/>
    <mergeCell ref="V2:AC2"/>
    <mergeCell ref="AD2:AK2"/>
    <mergeCell ref="AL2:AS2"/>
    <mergeCell ref="AT2:BA2"/>
    <mergeCell ref="BB2:BH2"/>
    <mergeCell ref="BI2:BO2"/>
    <mergeCell ref="BP2:BV2"/>
    <mergeCell ref="BW2:CC2"/>
    <mergeCell ref="CD2:CJ2"/>
    <mergeCell ref="CK2:CQ2"/>
    <mergeCell ref="CR2:CX2"/>
    <mergeCell ref="CY2:DE2"/>
    <mergeCell ref="DF2:DL2"/>
    <mergeCell ref="DM2:DS2"/>
    <mergeCell ref="DT2:DZ2"/>
    <mergeCell ref="EA2:EG2"/>
    <mergeCell ref="EH2:EN2"/>
    <mergeCell ref="EO2:EU2"/>
    <mergeCell ref="EV2:FB2"/>
    <mergeCell ref="FC2:FI2"/>
    <mergeCell ref="FJ2:FP2"/>
    <mergeCell ref="FQ2:FW2"/>
    <mergeCell ref="FX2:GD2"/>
    <mergeCell ref="BB1:BH1"/>
    <mergeCell ref="O2:U2"/>
    <mergeCell ref="BI1:BO1"/>
    <mergeCell ref="BP1:BV1"/>
    <mergeCell ref="BW1:CC1"/>
    <mergeCell ref="CD1:CJ1"/>
    <mergeCell ref="CK1:CQ1"/>
    <mergeCell ref="CR1:CX1"/>
    <mergeCell ref="HN2:HT2"/>
    <mergeCell ref="GE2:GK2"/>
    <mergeCell ref="GL2:GR2"/>
    <mergeCell ref="GS2:GY2"/>
    <mergeCell ref="GZ2:HF2"/>
    <mergeCell ref="HG2:HM2"/>
    <mergeCell ref="HN1:HT1"/>
    <mergeCell ref="AI33:AJ33"/>
    <mergeCell ref="AL33:AN33"/>
    <mergeCell ref="AO33:AO60"/>
    <mergeCell ref="AP33:AP60"/>
    <mergeCell ref="AU33:AW33"/>
    <mergeCell ref="AX33:AX60"/>
    <mergeCell ref="AY33:AY60"/>
    <mergeCell ref="O1:U1"/>
    <mergeCell ref="V1:AC1"/>
    <mergeCell ref="AD1:AK1"/>
    <mergeCell ref="AL1:AS1"/>
    <mergeCell ref="AT1:BA1"/>
    <mergeCell ref="T33:V33"/>
    <mergeCell ref="W33:W60"/>
    <mergeCell ref="X33:X60"/>
    <mergeCell ref="Z33:AA33"/>
    <mergeCell ref="AC33:AE33"/>
    <mergeCell ref="AF33:AF60"/>
    <mergeCell ref="AG33:AG60"/>
    <mergeCell ref="Q33:R33"/>
    <mergeCell ref="AR33:AS33"/>
  </mergeCells>
  <phoneticPr fontId="5" type="noConversion"/>
  <conditionalFormatting sqref="G1:N29">
    <cfRule type="expression" dxfId="31" priority="114">
      <formula>WEEKDAY($G$2,2)&gt;5</formula>
    </cfRule>
  </conditionalFormatting>
  <conditionalFormatting sqref="O1:U29">
    <cfRule type="expression" dxfId="30" priority="37">
      <formula>WEEKDAY($O$2,2)&gt;5</formula>
    </cfRule>
  </conditionalFormatting>
  <conditionalFormatting sqref="V1:AC29">
    <cfRule type="expression" dxfId="29" priority="36">
      <formula>WEEKDAY($V$2,2)&gt;5</formula>
    </cfRule>
  </conditionalFormatting>
  <conditionalFormatting sqref="AD1:AK29">
    <cfRule type="expression" dxfId="28" priority="35">
      <formula>WEEKDAY($AD$2,2)&gt;5</formula>
    </cfRule>
  </conditionalFormatting>
  <conditionalFormatting sqref="AL1:AS29">
    <cfRule type="expression" dxfId="27" priority="34">
      <formula>WEEKDAY($AL$2,2)&gt;5</formula>
    </cfRule>
  </conditionalFormatting>
  <conditionalFormatting sqref="AT1:BA29">
    <cfRule type="expression" dxfId="26" priority="33">
      <formula>WEEKDAY($AT$2,2)&gt;5</formula>
    </cfRule>
  </conditionalFormatting>
  <conditionalFormatting sqref="BB1:BH29">
    <cfRule type="expression" dxfId="25" priority="32">
      <formula>WEEKDAY($BB$2,2)&gt;5</formula>
    </cfRule>
  </conditionalFormatting>
  <conditionalFormatting sqref="BI1:BO29">
    <cfRule type="expression" dxfId="24" priority="31">
      <formula>WEEKDAY($BI$2,2)&gt;5</formula>
    </cfRule>
  </conditionalFormatting>
  <conditionalFormatting sqref="BP1:BV29">
    <cfRule type="expression" dxfId="23" priority="30">
      <formula>WEEKDAY($BP$2,2)&gt;5</formula>
    </cfRule>
  </conditionalFormatting>
  <conditionalFormatting sqref="BW1:CC29">
    <cfRule type="expression" dxfId="22" priority="29">
      <formula>WEEKDAY($BW$2,2)&gt;5</formula>
    </cfRule>
  </conditionalFormatting>
  <conditionalFormatting sqref="CD1:CJ29">
    <cfRule type="expression" dxfId="21" priority="28">
      <formula>WEEKDAY($CD$2,2)&gt;5</formula>
    </cfRule>
  </conditionalFormatting>
  <conditionalFormatting sqref="CK1:CQ29">
    <cfRule type="expression" dxfId="20" priority="27">
      <formula>WEEKDAY($CK$2,2)&gt;5</formula>
    </cfRule>
  </conditionalFormatting>
  <conditionalFormatting sqref="CR2:CX29">
    <cfRule type="expression" dxfId="19" priority="26">
      <formula>WEEKDAY($CR$2,2)&gt;5</formula>
    </cfRule>
  </conditionalFormatting>
  <conditionalFormatting sqref="CY1:DE29">
    <cfRule type="expression" dxfId="18" priority="25">
      <formula>WEEKDAY($CY$2,2)&gt;5</formula>
    </cfRule>
  </conditionalFormatting>
  <conditionalFormatting sqref="DF1:DL29">
    <cfRule type="expression" dxfId="17" priority="24">
      <formula>WEEKDAY($DF$2,2)&gt;5</formula>
    </cfRule>
  </conditionalFormatting>
  <conditionalFormatting sqref="DM1:DS29">
    <cfRule type="expression" dxfId="16" priority="23">
      <formula>WEEKDAY($DM$2,2)&gt;5</formula>
    </cfRule>
  </conditionalFormatting>
  <conditionalFormatting sqref="DT1:DZ29">
    <cfRule type="expression" dxfId="15" priority="22">
      <formula>WEEKDAY($DT$2,2)&gt;5</formula>
    </cfRule>
  </conditionalFormatting>
  <conditionalFormatting sqref="EA1:EG29">
    <cfRule type="expression" dxfId="14" priority="21">
      <formula>WEEKDAY($EA$2,2)&gt;5</formula>
    </cfRule>
  </conditionalFormatting>
  <conditionalFormatting sqref="EH1:EN29">
    <cfRule type="expression" dxfId="13" priority="20">
      <formula>WEEKDAY($EH$2,2)&gt;5</formula>
    </cfRule>
  </conditionalFormatting>
  <conditionalFormatting sqref="EO1:EU29">
    <cfRule type="expression" dxfId="12" priority="19">
      <formula>WEEKDAY($EO$2,2)&gt;5</formula>
    </cfRule>
  </conditionalFormatting>
  <conditionalFormatting sqref="EV1:FB29">
    <cfRule type="expression" dxfId="11" priority="18">
      <formula>WEEKDAY($EV$2,2)&gt;5</formula>
    </cfRule>
  </conditionalFormatting>
  <conditionalFormatting sqref="FC1:FI29">
    <cfRule type="expression" dxfId="10" priority="17">
      <formula>WEEKDAY($FC$2,2)&gt;5</formula>
    </cfRule>
  </conditionalFormatting>
  <conditionalFormatting sqref="FJ1:FP29">
    <cfRule type="expression" dxfId="9" priority="16">
      <formula>WEEKDAY($FJ$2,2)&gt;5</formula>
    </cfRule>
  </conditionalFormatting>
  <conditionalFormatting sqref="FQ1:FW29">
    <cfRule type="expression" dxfId="8" priority="15">
      <formula>WEEKDAY($FQ$2,2)&gt;5</formula>
    </cfRule>
  </conditionalFormatting>
  <conditionalFormatting sqref="FX1:GD29">
    <cfRule type="expression" dxfId="7" priority="14">
      <formula>WEEKDAY($FX$2,2)&gt;5</formula>
    </cfRule>
  </conditionalFormatting>
  <conditionalFormatting sqref="GE1:GK29">
    <cfRule type="expression" dxfId="6" priority="13">
      <formula>WEEKDAY($GE$2,2)&gt;5</formula>
    </cfRule>
  </conditionalFormatting>
  <conditionalFormatting sqref="GL1:GR29">
    <cfRule type="expression" dxfId="5" priority="12">
      <formula>WEEKDAY($GL$2,2)&gt;5</formula>
    </cfRule>
  </conditionalFormatting>
  <conditionalFormatting sqref="GS1:GY29">
    <cfRule type="expression" dxfId="4" priority="11">
      <formula>WEEKDAY($GS$2,2)&gt;5</formula>
    </cfRule>
  </conditionalFormatting>
  <conditionalFormatting sqref="GZ1:HF29">
    <cfRule type="expression" dxfId="3" priority="10">
      <formula>WEEKDAY($GZ$2,2)&gt;5</formula>
    </cfRule>
  </conditionalFormatting>
  <conditionalFormatting sqref="HG1:HM29">
    <cfRule type="expression" dxfId="2" priority="9">
      <formula>WEEKDAY($HG$2,2)&gt;5</formula>
    </cfRule>
  </conditionalFormatting>
  <conditionalFormatting sqref="HN1:HT29">
    <cfRule type="expression" dxfId="1" priority="8">
      <formula>WEEKDAY($HN$2,2)&gt;5</formula>
    </cfRule>
  </conditionalFormatting>
  <conditionalFormatting sqref="HU1:IA29">
    <cfRule type="expression" dxfId="0" priority="7">
      <formula>WEEKDAY($HU$2,2)&gt;5</formula>
    </cfRule>
  </conditionalFormatting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/>
  <dimension ref="C4:O32"/>
  <sheetViews>
    <sheetView zoomScaleNormal="100" workbookViewId="0">
      <selection activeCell="A27" sqref="A27:XFD31"/>
    </sheetView>
  </sheetViews>
  <sheetFormatPr defaultRowHeight="15" x14ac:dyDescent="0.25"/>
  <cols>
    <col min="9" max="15" width="13" customWidth="1"/>
  </cols>
  <sheetData>
    <row r="4" spans="3:15" ht="15.75" thickBot="1" x14ac:dyDescent="0.3"/>
    <row r="5" spans="3:15" ht="15.75" customHeight="1" thickBot="1" x14ac:dyDescent="0.3">
      <c r="C5" s="190" t="str">
        <f>Данные!A34</f>
        <v>ФИО</v>
      </c>
      <c r="D5" s="191"/>
      <c r="E5" s="191"/>
      <c r="F5" s="191"/>
      <c r="G5" s="191"/>
      <c r="H5" s="192"/>
      <c r="I5" s="73" t="str">
        <f>Данные!G33</f>
        <v>с</v>
      </c>
      <c r="J5" s="185">
        <f>Данные!H33</f>
        <v>44160</v>
      </c>
      <c r="K5" s="185">
        <f>Данные!I33</f>
        <v>0</v>
      </c>
      <c r="L5" s="74" t="str">
        <f>Данные!J33</f>
        <v>по</v>
      </c>
      <c r="M5" s="185">
        <f>Данные!K33</f>
        <v>44164</v>
      </c>
      <c r="N5" s="185">
        <f>Данные!L33</f>
        <v>0</v>
      </c>
      <c r="O5" s="186">
        <f>Данные!M33</f>
        <v>0</v>
      </c>
    </row>
    <row r="6" spans="3:15" ht="33" customHeight="1" thickBot="1" x14ac:dyDescent="0.3">
      <c r="C6" s="193"/>
      <c r="D6" s="194"/>
      <c r="E6" s="194"/>
      <c r="F6" s="194"/>
      <c r="G6" s="194"/>
      <c r="H6" s="195"/>
      <c r="I6" s="75" t="str">
        <f>Данные!G34</f>
        <v xml:space="preserve">товар 1 </v>
      </c>
      <c r="J6" s="76" t="str">
        <f>Данные!H34</f>
        <v>товар 2</v>
      </c>
      <c r="K6" s="76" t="str">
        <f>Данные!I34</f>
        <v>товар 3</v>
      </c>
      <c r="L6" s="76" t="str">
        <f>Данные!J34</f>
        <v>товар 4</v>
      </c>
      <c r="M6" s="76" t="str">
        <f>Данные!K34</f>
        <v>товар 5</v>
      </c>
      <c r="N6" s="76" t="str">
        <f>Данные!L34</f>
        <v>товар 6</v>
      </c>
      <c r="O6" s="77" t="str">
        <f>Данные!M34</f>
        <v>товар 7</v>
      </c>
    </row>
    <row r="7" spans="3:15" x14ac:dyDescent="0.25">
      <c r="C7" s="82">
        <f>Данные!A35</f>
        <v>1</v>
      </c>
      <c r="D7" s="187" t="str">
        <f>Данные!B35</f>
        <v>Иванов 1</v>
      </c>
      <c r="E7" s="188">
        <f>Данные!C35</f>
        <v>0</v>
      </c>
      <c r="F7" s="188">
        <f>Данные!D35</f>
        <v>0</v>
      </c>
      <c r="G7" s="188">
        <f>Данные!E35</f>
        <v>0</v>
      </c>
      <c r="H7" s="189">
        <f>Данные!F35</f>
        <v>0</v>
      </c>
      <c r="I7" s="59">
        <f>Данные!G35</f>
        <v>5</v>
      </c>
      <c r="J7" s="55">
        <f>Данные!H35</f>
        <v>5</v>
      </c>
      <c r="K7" s="55">
        <f>Данные!I35</f>
        <v>5</v>
      </c>
      <c r="L7" s="55">
        <f>Данные!J35</f>
        <v>5</v>
      </c>
      <c r="M7" s="55">
        <f>Данные!K35</f>
        <v>5</v>
      </c>
      <c r="N7" s="55">
        <f>Данные!L35</f>
        <v>5</v>
      </c>
      <c r="O7" s="58">
        <f>Данные!M35</f>
        <v>5</v>
      </c>
    </row>
    <row r="8" spans="3:15" x14ac:dyDescent="0.25">
      <c r="C8" s="81">
        <f>Данные!A36</f>
        <v>2</v>
      </c>
      <c r="D8" s="173" t="str">
        <f>Данные!B36</f>
        <v>Иванов 2</v>
      </c>
      <c r="E8" s="174">
        <f>Данные!C36</f>
        <v>0</v>
      </c>
      <c r="F8" s="174">
        <f>Данные!D36</f>
        <v>0</v>
      </c>
      <c r="G8" s="174">
        <f>Данные!E36</f>
        <v>0</v>
      </c>
      <c r="H8" s="175">
        <f>Данные!F36</f>
        <v>0</v>
      </c>
      <c r="I8" s="85">
        <f>Данные!G36</f>
        <v>0</v>
      </c>
      <c r="J8" s="86">
        <f>Данные!H36</f>
        <v>0</v>
      </c>
      <c r="K8" s="86">
        <f>Данные!I36</f>
        <v>0</v>
      </c>
      <c r="L8" s="86">
        <f>Данные!J36</f>
        <v>0</v>
      </c>
      <c r="M8" s="86">
        <f>Данные!K36</f>
        <v>0</v>
      </c>
      <c r="N8" s="86">
        <f>Данные!L36</f>
        <v>0</v>
      </c>
      <c r="O8" s="87">
        <f>Данные!M36</f>
        <v>0</v>
      </c>
    </row>
    <row r="9" spans="3:15" x14ac:dyDescent="0.25">
      <c r="C9" s="81">
        <f>Данные!A37</f>
        <v>3</v>
      </c>
      <c r="D9" s="176" t="str">
        <f>Данные!B37</f>
        <v>Иванов 3</v>
      </c>
      <c r="E9" s="177">
        <f>Данные!C37</f>
        <v>0</v>
      </c>
      <c r="F9" s="177">
        <f>Данные!D37</f>
        <v>0</v>
      </c>
      <c r="G9" s="177">
        <f>Данные!E37</f>
        <v>0</v>
      </c>
      <c r="H9" s="178">
        <f>Данные!F37</f>
        <v>0</v>
      </c>
      <c r="I9" s="59">
        <f>Данные!G37</f>
        <v>0</v>
      </c>
      <c r="J9" s="55">
        <f>Данные!H37</f>
        <v>0</v>
      </c>
      <c r="K9" s="55">
        <f>Данные!I37</f>
        <v>0</v>
      </c>
      <c r="L9" s="55">
        <f>Данные!J37</f>
        <v>0</v>
      </c>
      <c r="M9" s="55">
        <f>Данные!K37</f>
        <v>0</v>
      </c>
      <c r="N9" s="55">
        <f>Данные!L37</f>
        <v>0</v>
      </c>
      <c r="O9" s="58">
        <f>Данные!M37</f>
        <v>0</v>
      </c>
    </row>
    <row r="10" spans="3:15" x14ac:dyDescent="0.25">
      <c r="C10" s="81">
        <f>Данные!A38</f>
        <v>4</v>
      </c>
      <c r="D10" s="173" t="str">
        <f>Данные!B38</f>
        <v>Иванов 4</v>
      </c>
      <c r="E10" s="174">
        <f>Данные!C38</f>
        <v>0</v>
      </c>
      <c r="F10" s="174">
        <f>Данные!D38</f>
        <v>0</v>
      </c>
      <c r="G10" s="174">
        <f>Данные!E38</f>
        <v>0</v>
      </c>
      <c r="H10" s="175">
        <f>Данные!F38</f>
        <v>0</v>
      </c>
      <c r="I10" s="85">
        <f>Данные!G38</f>
        <v>0</v>
      </c>
      <c r="J10" s="86">
        <f>Данные!H38</f>
        <v>0</v>
      </c>
      <c r="K10" s="86">
        <f>Данные!I38</f>
        <v>0</v>
      </c>
      <c r="L10" s="86">
        <f>Данные!J38</f>
        <v>0</v>
      </c>
      <c r="M10" s="86">
        <f>Данные!K38</f>
        <v>0</v>
      </c>
      <c r="N10" s="86">
        <f>Данные!L38</f>
        <v>0</v>
      </c>
      <c r="O10" s="87">
        <f>Данные!M38</f>
        <v>0</v>
      </c>
    </row>
    <row r="11" spans="3:15" x14ac:dyDescent="0.25">
      <c r="C11" s="81">
        <f>Данные!A39</f>
        <v>5</v>
      </c>
      <c r="D11" s="176" t="str">
        <f>Данные!B39</f>
        <v>Иванов 5</v>
      </c>
      <c r="E11" s="177">
        <f>Данные!C39</f>
        <v>0</v>
      </c>
      <c r="F11" s="177">
        <f>Данные!D39</f>
        <v>0</v>
      </c>
      <c r="G11" s="177">
        <f>Данные!E39</f>
        <v>0</v>
      </c>
      <c r="H11" s="178">
        <f>Данные!F39</f>
        <v>0</v>
      </c>
      <c r="I11" s="59">
        <f>Данные!G39</f>
        <v>0</v>
      </c>
      <c r="J11" s="55">
        <f>Данные!H39</f>
        <v>0</v>
      </c>
      <c r="K11" s="55">
        <f>Данные!I39</f>
        <v>0</v>
      </c>
      <c r="L11" s="55">
        <f>Данные!J39</f>
        <v>0</v>
      </c>
      <c r="M11" s="55">
        <f>Данные!K39</f>
        <v>0</v>
      </c>
      <c r="N11" s="55">
        <f>Данные!L39</f>
        <v>0</v>
      </c>
      <c r="O11" s="58">
        <f>Данные!M39</f>
        <v>0</v>
      </c>
    </row>
    <row r="12" spans="3:15" x14ac:dyDescent="0.25">
      <c r="C12" s="81">
        <f>Данные!A40</f>
        <v>6</v>
      </c>
      <c r="D12" s="173" t="str">
        <f>Данные!B40</f>
        <v>Иванов 6</v>
      </c>
      <c r="E12" s="174">
        <f>Данные!C40</f>
        <v>0</v>
      </c>
      <c r="F12" s="174">
        <f>Данные!D40</f>
        <v>0</v>
      </c>
      <c r="G12" s="174">
        <f>Данные!E40</f>
        <v>0</v>
      </c>
      <c r="H12" s="175">
        <f>Данные!F40</f>
        <v>0</v>
      </c>
      <c r="I12" s="85">
        <f>Данные!G40</f>
        <v>0</v>
      </c>
      <c r="J12" s="86">
        <f>Данные!H40</f>
        <v>0</v>
      </c>
      <c r="K12" s="86">
        <f>Данные!I40</f>
        <v>0</v>
      </c>
      <c r="L12" s="86">
        <f>Данные!J40</f>
        <v>0</v>
      </c>
      <c r="M12" s="86">
        <f>Данные!K40</f>
        <v>0</v>
      </c>
      <c r="N12" s="86">
        <f>Данные!L40</f>
        <v>0</v>
      </c>
      <c r="O12" s="87">
        <f>Данные!M40</f>
        <v>0</v>
      </c>
    </row>
    <row r="13" spans="3:15" x14ac:dyDescent="0.25">
      <c r="C13" s="81">
        <f>Данные!A41</f>
        <v>7</v>
      </c>
      <c r="D13" s="176" t="str">
        <f>Данные!B41</f>
        <v>Иванов 7</v>
      </c>
      <c r="E13" s="177">
        <f>Данные!C41</f>
        <v>0</v>
      </c>
      <c r="F13" s="177">
        <f>Данные!D41</f>
        <v>0</v>
      </c>
      <c r="G13" s="177">
        <f>Данные!E41</f>
        <v>0</v>
      </c>
      <c r="H13" s="178">
        <f>Данные!F41</f>
        <v>0</v>
      </c>
      <c r="I13" s="59">
        <f>Данные!G41</f>
        <v>0</v>
      </c>
      <c r="J13" s="55">
        <f>Данные!H41</f>
        <v>0</v>
      </c>
      <c r="K13" s="55">
        <f>Данные!I41</f>
        <v>0</v>
      </c>
      <c r="L13" s="55">
        <f>Данные!J41</f>
        <v>0</v>
      </c>
      <c r="M13" s="55">
        <f>Данные!K41</f>
        <v>0</v>
      </c>
      <c r="N13" s="55">
        <f>Данные!L41</f>
        <v>0</v>
      </c>
      <c r="O13" s="58">
        <f>Данные!M41</f>
        <v>0</v>
      </c>
    </row>
    <row r="14" spans="3:15" x14ac:dyDescent="0.25">
      <c r="C14" s="81">
        <f>Данные!A42</f>
        <v>8</v>
      </c>
      <c r="D14" s="173" t="str">
        <f>Данные!B42</f>
        <v>Иванов 8</v>
      </c>
      <c r="E14" s="174">
        <f>Данные!C42</f>
        <v>0</v>
      </c>
      <c r="F14" s="174">
        <f>Данные!D42</f>
        <v>0</v>
      </c>
      <c r="G14" s="174">
        <f>Данные!E42</f>
        <v>0</v>
      </c>
      <c r="H14" s="175">
        <f>Данные!F42</f>
        <v>0</v>
      </c>
      <c r="I14" s="85">
        <f>Данные!G42</f>
        <v>0</v>
      </c>
      <c r="J14" s="86">
        <f>Данные!H42</f>
        <v>0</v>
      </c>
      <c r="K14" s="86">
        <f>Данные!I42</f>
        <v>0</v>
      </c>
      <c r="L14" s="86">
        <f>Данные!J42</f>
        <v>0</v>
      </c>
      <c r="M14" s="86">
        <f>Данные!K42</f>
        <v>0</v>
      </c>
      <c r="N14" s="86">
        <f>Данные!L42</f>
        <v>0</v>
      </c>
      <c r="O14" s="87">
        <f>Данные!M42</f>
        <v>0</v>
      </c>
    </row>
    <row r="15" spans="3:15" x14ac:dyDescent="0.25">
      <c r="C15" s="81">
        <f>Данные!A43</f>
        <v>9</v>
      </c>
      <c r="D15" s="176" t="str">
        <f>Данные!B43</f>
        <v>Иванов 9</v>
      </c>
      <c r="E15" s="177">
        <f>Данные!C43</f>
        <v>0</v>
      </c>
      <c r="F15" s="177">
        <f>Данные!D43</f>
        <v>0</v>
      </c>
      <c r="G15" s="177">
        <f>Данные!E43</f>
        <v>0</v>
      </c>
      <c r="H15" s="178">
        <f>Данные!F43</f>
        <v>0</v>
      </c>
      <c r="I15" s="59">
        <f>Данные!G43</f>
        <v>0</v>
      </c>
      <c r="J15" s="55">
        <f>Данные!H43</f>
        <v>0</v>
      </c>
      <c r="K15" s="55">
        <f>Данные!I43</f>
        <v>0</v>
      </c>
      <c r="L15" s="55">
        <f>Данные!J43</f>
        <v>0</v>
      </c>
      <c r="M15" s="55">
        <f>Данные!K43</f>
        <v>0</v>
      </c>
      <c r="N15" s="55">
        <f>Данные!L43</f>
        <v>0</v>
      </c>
      <c r="O15" s="58">
        <f>Данные!M43</f>
        <v>0</v>
      </c>
    </row>
    <row r="16" spans="3:15" x14ac:dyDescent="0.25">
      <c r="C16" s="81">
        <f>Данные!A44</f>
        <v>10</v>
      </c>
      <c r="D16" s="173" t="str">
        <f>Данные!B44</f>
        <v>Иванов 10</v>
      </c>
      <c r="E16" s="174">
        <f>Данные!C44</f>
        <v>0</v>
      </c>
      <c r="F16" s="174">
        <f>Данные!D44</f>
        <v>0</v>
      </c>
      <c r="G16" s="174">
        <f>Данные!E44</f>
        <v>0</v>
      </c>
      <c r="H16" s="175">
        <f>Данные!F44</f>
        <v>0</v>
      </c>
      <c r="I16" s="85">
        <f>Данные!G44</f>
        <v>0</v>
      </c>
      <c r="J16" s="86">
        <f>Данные!H44</f>
        <v>0</v>
      </c>
      <c r="K16" s="86">
        <f>Данные!I44</f>
        <v>0</v>
      </c>
      <c r="L16" s="86">
        <f>Данные!J44</f>
        <v>0</v>
      </c>
      <c r="M16" s="86">
        <f>Данные!K44</f>
        <v>0</v>
      </c>
      <c r="N16" s="86">
        <f>Данные!L44</f>
        <v>0</v>
      </c>
      <c r="O16" s="87">
        <f>Данные!M44</f>
        <v>0</v>
      </c>
    </row>
    <row r="17" spans="3:15" x14ac:dyDescent="0.25">
      <c r="C17" s="81">
        <f>Данные!A45</f>
        <v>11</v>
      </c>
      <c r="D17" s="176" t="str">
        <f>Данные!B45</f>
        <v>Иванов 11</v>
      </c>
      <c r="E17" s="177">
        <f>Данные!C45</f>
        <v>0</v>
      </c>
      <c r="F17" s="177">
        <f>Данные!D45</f>
        <v>0</v>
      </c>
      <c r="G17" s="177">
        <f>Данные!E45</f>
        <v>0</v>
      </c>
      <c r="H17" s="178">
        <f>Данные!F45</f>
        <v>0</v>
      </c>
      <c r="I17" s="59">
        <f>Данные!G45</f>
        <v>0</v>
      </c>
      <c r="J17" s="55">
        <f>Данные!H45</f>
        <v>0</v>
      </c>
      <c r="K17" s="55">
        <f>Данные!I45</f>
        <v>0</v>
      </c>
      <c r="L17" s="55">
        <f>Данные!J45</f>
        <v>0</v>
      </c>
      <c r="M17" s="55">
        <f>Данные!K45</f>
        <v>0</v>
      </c>
      <c r="N17" s="55">
        <f>Данные!L45</f>
        <v>0</v>
      </c>
      <c r="O17" s="58">
        <f>Данные!M45</f>
        <v>0</v>
      </c>
    </row>
    <row r="18" spans="3:15" x14ac:dyDescent="0.25">
      <c r="C18" s="81">
        <f>Данные!A46</f>
        <v>12</v>
      </c>
      <c r="D18" s="173" t="str">
        <f>Данные!B46</f>
        <v>Иванов 12</v>
      </c>
      <c r="E18" s="174">
        <f>Данные!C46</f>
        <v>0</v>
      </c>
      <c r="F18" s="174">
        <f>Данные!D46</f>
        <v>0</v>
      </c>
      <c r="G18" s="174">
        <f>Данные!E46</f>
        <v>0</v>
      </c>
      <c r="H18" s="175">
        <f>Данные!F46</f>
        <v>0</v>
      </c>
      <c r="I18" s="85">
        <f>Данные!G46</f>
        <v>0</v>
      </c>
      <c r="J18" s="86">
        <f>Данные!H46</f>
        <v>0</v>
      </c>
      <c r="K18" s="86">
        <f>Данные!I46</f>
        <v>0</v>
      </c>
      <c r="L18" s="86">
        <f>Данные!J46</f>
        <v>0</v>
      </c>
      <c r="M18" s="86">
        <f>Данные!K46</f>
        <v>0</v>
      </c>
      <c r="N18" s="86">
        <f>Данные!L46</f>
        <v>0</v>
      </c>
      <c r="O18" s="87">
        <f>Данные!M46</f>
        <v>0</v>
      </c>
    </row>
    <row r="19" spans="3:15" x14ac:dyDescent="0.25">
      <c r="C19" s="81">
        <f>Данные!A47</f>
        <v>13</v>
      </c>
      <c r="D19" s="176" t="str">
        <f>Данные!B47</f>
        <v>Иванов 13</v>
      </c>
      <c r="E19" s="177">
        <f>Данные!C47</f>
        <v>0</v>
      </c>
      <c r="F19" s="177">
        <f>Данные!D47</f>
        <v>0</v>
      </c>
      <c r="G19" s="177">
        <f>Данные!E47</f>
        <v>0</v>
      </c>
      <c r="H19" s="178">
        <f>Данные!F47</f>
        <v>0</v>
      </c>
      <c r="I19" s="59">
        <f>Данные!G47</f>
        <v>0</v>
      </c>
      <c r="J19" s="55">
        <f>Данные!H47</f>
        <v>0</v>
      </c>
      <c r="K19" s="55">
        <f>Данные!I47</f>
        <v>0</v>
      </c>
      <c r="L19" s="55">
        <f>Данные!J47</f>
        <v>0</v>
      </c>
      <c r="M19" s="55">
        <f>Данные!K47</f>
        <v>0</v>
      </c>
      <c r="N19" s="55">
        <f>Данные!L47</f>
        <v>0</v>
      </c>
      <c r="O19" s="58">
        <f>Данные!M47</f>
        <v>0</v>
      </c>
    </row>
    <row r="20" spans="3:15" x14ac:dyDescent="0.25">
      <c r="C20" s="81">
        <f>Данные!A48</f>
        <v>14</v>
      </c>
      <c r="D20" s="173" t="str">
        <f>Данные!B48</f>
        <v>Иванов 14</v>
      </c>
      <c r="E20" s="174">
        <f>Данные!C48</f>
        <v>0</v>
      </c>
      <c r="F20" s="174">
        <f>Данные!D48</f>
        <v>0</v>
      </c>
      <c r="G20" s="174">
        <f>Данные!E48</f>
        <v>0</v>
      </c>
      <c r="H20" s="175">
        <f>Данные!F48</f>
        <v>0</v>
      </c>
      <c r="I20" s="85">
        <f>Данные!G48</f>
        <v>0</v>
      </c>
      <c r="J20" s="86">
        <f>Данные!H48</f>
        <v>0</v>
      </c>
      <c r="K20" s="86">
        <f>Данные!I48</f>
        <v>0</v>
      </c>
      <c r="L20" s="86">
        <f>Данные!J48</f>
        <v>0</v>
      </c>
      <c r="M20" s="86">
        <f>Данные!K48</f>
        <v>0</v>
      </c>
      <c r="N20" s="86">
        <f>Данные!L48</f>
        <v>0</v>
      </c>
      <c r="O20" s="87">
        <f>Данные!M48</f>
        <v>0</v>
      </c>
    </row>
    <row r="21" spans="3:15" x14ac:dyDescent="0.25">
      <c r="C21" s="81">
        <f>Данные!A49</f>
        <v>15</v>
      </c>
      <c r="D21" s="176" t="str">
        <f>Данные!B49</f>
        <v>Иванов 15</v>
      </c>
      <c r="E21" s="177">
        <f>Данные!C49</f>
        <v>0</v>
      </c>
      <c r="F21" s="177">
        <f>Данные!D49</f>
        <v>0</v>
      </c>
      <c r="G21" s="177">
        <f>Данные!E49</f>
        <v>0</v>
      </c>
      <c r="H21" s="178">
        <f>Данные!F49</f>
        <v>0</v>
      </c>
      <c r="I21" s="59">
        <f>Данные!G49</f>
        <v>0</v>
      </c>
      <c r="J21" s="55">
        <f>Данные!H49</f>
        <v>0</v>
      </c>
      <c r="K21" s="55">
        <f>Данные!I49</f>
        <v>0</v>
      </c>
      <c r="L21" s="55">
        <f>Данные!J49</f>
        <v>0</v>
      </c>
      <c r="M21" s="55">
        <f>Данные!K49</f>
        <v>0</v>
      </c>
      <c r="N21" s="55">
        <f>Данные!L49</f>
        <v>0</v>
      </c>
      <c r="O21" s="58">
        <f>Данные!M49</f>
        <v>0</v>
      </c>
    </row>
    <row r="22" spans="3:15" x14ac:dyDescent="0.25">
      <c r="C22" s="81">
        <f>Данные!A50</f>
        <v>16</v>
      </c>
      <c r="D22" s="173" t="str">
        <f>Данные!B50</f>
        <v>Иванов 16</v>
      </c>
      <c r="E22" s="174">
        <f>Данные!C50</f>
        <v>0</v>
      </c>
      <c r="F22" s="174">
        <f>Данные!D50</f>
        <v>0</v>
      </c>
      <c r="G22" s="174">
        <f>Данные!E50</f>
        <v>0</v>
      </c>
      <c r="H22" s="175">
        <f>Данные!F50</f>
        <v>0</v>
      </c>
      <c r="I22" s="85">
        <f>Данные!G50</f>
        <v>0</v>
      </c>
      <c r="J22" s="86">
        <f>Данные!H50</f>
        <v>0</v>
      </c>
      <c r="K22" s="86">
        <f>Данные!I50</f>
        <v>0</v>
      </c>
      <c r="L22" s="86">
        <f>Данные!J50</f>
        <v>0</v>
      </c>
      <c r="M22" s="86">
        <f>Данные!K50</f>
        <v>0</v>
      </c>
      <c r="N22" s="86">
        <f>Данные!L50</f>
        <v>0</v>
      </c>
      <c r="O22" s="87">
        <f>Данные!M50</f>
        <v>0</v>
      </c>
    </row>
    <row r="23" spans="3:15" x14ac:dyDescent="0.25">
      <c r="C23" s="81">
        <f>Данные!A51</f>
        <v>17</v>
      </c>
      <c r="D23" s="176" t="str">
        <f>Данные!B51</f>
        <v>Иванов 17</v>
      </c>
      <c r="E23" s="177">
        <f>Данные!C51</f>
        <v>0</v>
      </c>
      <c r="F23" s="177">
        <f>Данные!D51</f>
        <v>0</v>
      </c>
      <c r="G23" s="177">
        <f>Данные!E51</f>
        <v>0</v>
      </c>
      <c r="H23" s="178">
        <f>Данные!F51</f>
        <v>0</v>
      </c>
      <c r="I23" s="59">
        <f>Данные!G51</f>
        <v>0</v>
      </c>
      <c r="J23" s="55">
        <f>Данные!H51</f>
        <v>0</v>
      </c>
      <c r="K23" s="55">
        <f>Данные!I51</f>
        <v>0</v>
      </c>
      <c r="L23" s="55">
        <f>Данные!J51</f>
        <v>0</v>
      </c>
      <c r="M23" s="55">
        <f>Данные!K51</f>
        <v>0</v>
      </c>
      <c r="N23" s="55">
        <f>Данные!L51</f>
        <v>0</v>
      </c>
      <c r="O23" s="58">
        <f>Данные!M51</f>
        <v>0</v>
      </c>
    </row>
    <row r="24" spans="3:15" x14ac:dyDescent="0.25">
      <c r="C24" s="81">
        <f>Данные!A52</f>
        <v>18</v>
      </c>
      <c r="D24" s="173" t="str">
        <f>Данные!B52</f>
        <v>Иванов 18</v>
      </c>
      <c r="E24" s="174">
        <f>Данные!C52</f>
        <v>0</v>
      </c>
      <c r="F24" s="174">
        <f>Данные!D52</f>
        <v>0</v>
      </c>
      <c r="G24" s="174">
        <f>Данные!E52</f>
        <v>0</v>
      </c>
      <c r="H24" s="175">
        <f>Данные!F52</f>
        <v>0</v>
      </c>
      <c r="I24" s="85">
        <f>Данные!G52</f>
        <v>0</v>
      </c>
      <c r="J24" s="86">
        <f>Данные!H52</f>
        <v>0</v>
      </c>
      <c r="K24" s="86">
        <f>Данные!I52</f>
        <v>0</v>
      </c>
      <c r="L24" s="86">
        <f>Данные!J52</f>
        <v>0</v>
      </c>
      <c r="M24" s="86">
        <f>Данные!K52</f>
        <v>0</v>
      </c>
      <c r="N24" s="86">
        <f>Данные!L52</f>
        <v>0</v>
      </c>
      <c r="O24" s="87">
        <f>Данные!M52</f>
        <v>0</v>
      </c>
    </row>
    <row r="25" spans="3:15" x14ac:dyDescent="0.25">
      <c r="C25" s="81">
        <f>Данные!A53</f>
        <v>19</v>
      </c>
      <c r="D25" s="176" t="str">
        <f>Данные!B53</f>
        <v>Иванов 19</v>
      </c>
      <c r="E25" s="177">
        <f>Данные!C53</f>
        <v>0</v>
      </c>
      <c r="F25" s="177">
        <f>Данные!D53</f>
        <v>0</v>
      </c>
      <c r="G25" s="177">
        <f>Данные!E53</f>
        <v>0</v>
      </c>
      <c r="H25" s="178">
        <f>Данные!F53</f>
        <v>0</v>
      </c>
      <c r="I25" s="59">
        <f>Данные!G53</f>
        <v>0</v>
      </c>
      <c r="J25" s="55">
        <f>Данные!H53</f>
        <v>0</v>
      </c>
      <c r="K25" s="55">
        <f>Данные!I53</f>
        <v>0</v>
      </c>
      <c r="L25" s="55">
        <f>Данные!J53</f>
        <v>0</v>
      </c>
      <c r="M25" s="55">
        <f>Данные!K53</f>
        <v>0</v>
      </c>
      <c r="N25" s="55">
        <f>Данные!L53</f>
        <v>0</v>
      </c>
      <c r="O25" s="58">
        <f>Данные!M53</f>
        <v>0</v>
      </c>
    </row>
    <row r="26" spans="3:15" x14ac:dyDescent="0.25">
      <c r="C26" s="81">
        <f>Данные!A54</f>
        <v>20</v>
      </c>
      <c r="D26" s="173" t="str">
        <f>Данные!B54</f>
        <v>Иванов 20</v>
      </c>
      <c r="E26" s="174">
        <f>Данные!C54</f>
        <v>0</v>
      </c>
      <c r="F26" s="174">
        <f>Данные!D54</f>
        <v>0</v>
      </c>
      <c r="G26" s="174">
        <f>Данные!E54</f>
        <v>0</v>
      </c>
      <c r="H26" s="175">
        <f>Данные!F54</f>
        <v>0</v>
      </c>
      <c r="I26" s="85">
        <f>Данные!G54</f>
        <v>0</v>
      </c>
      <c r="J26" s="86">
        <f>Данные!H54</f>
        <v>0</v>
      </c>
      <c r="K26" s="86">
        <f>Данные!I54</f>
        <v>0</v>
      </c>
      <c r="L26" s="86">
        <f>Данные!J54</f>
        <v>0</v>
      </c>
      <c r="M26" s="86">
        <f>Данные!K54</f>
        <v>0</v>
      </c>
      <c r="N26" s="86">
        <f>Данные!L54</f>
        <v>0</v>
      </c>
      <c r="O26" s="87">
        <f>Данные!M54</f>
        <v>0</v>
      </c>
    </row>
    <row r="27" spans="3:15" x14ac:dyDescent="0.25">
      <c r="C27" s="81">
        <f>Данные!A55</f>
        <v>21</v>
      </c>
      <c r="D27" s="176" t="str">
        <f>Данные!B55</f>
        <v>Иванов 21</v>
      </c>
      <c r="E27" s="177">
        <f>Данные!C55</f>
        <v>0</v>
      </c>
      <c r="F27" s="177">
        <f>Данные!D55</f>
        <v>0</v>
      </c>
      <c r="G27" s="177">
        <f>Данные!E55</f>
        <v>0</v>
      </c>
      <c r="H27" s="178">
        <f>Данные!F55</f>
        <v>0</v>
      </c>
      <c r="I27" s="59">
        <f>Данные!G55</f>
        <v>0</v>
      </c>
      <c r="J27" s="55">
        <f>Данные!H55</f>
        <v>0</v>
      </c>
      <c r="K27" s="55">
        <f>Данные!I55</f>
        <v>0</v>
      </c>
      <c r="L27" s="55">
        <f>Данные!J55</f>
        <v>0</v>
      </c>
      <c r="M27" s="55">
        <f>Данные!K55</f>
        <v>0</v>
      </c>
      <c r="N27" s="55">
        <f>Данные!L55</f>
        <v>0</v>
      </c>
      <c r="O27" s="58">
        <f>Данные!M55</f>
        <v>0</v>
      </c>
    </row>
    <row r="28" spans="3:15" x14ac:dyDescent="0.25">
      <c r="C28" s="81">
        <f>Данные!A56</f>
        <v>22</v>
      </c>
      <c r="D28" s="173" t="str">
        <f>Данные!B56</f>
        <v>Иванов 22</v>
      </c>
      <c r="E28" s="174">
        <f>Данные!C56</f>
        <v>0</v>
      </c>
      <c r="F28" s="174">
        <f>Данные!D56</f>
        <v>0</v>
      </c>
      <c r="G28" s="174">
        <f>Данные!E56</f>
        <v>0</v>
      </c>
      <c r="H28" s="175">
        <f>Данные!F56</f>
        <v>0</v>
      </c>
      <c r="I28" s="85">
        <f>Данные!G56</f>
        <v>0</v>
      </c>
      <c r="J28" s="86">
        <f>Данные!H56</f>
        <v>0</v>
      </c>
      <c r="K28" s="86">
        <f>Данные!I56</f>
        <v>0</v>
      </c>
      <c r="L28" s="86">
        <f>Данные!J56</f>
        <v>0</v>
      </c>
      <c r="M28" s="86">
        <f>Данные!K56</f>
        <v>0</v>
      </c>
      <c r="N28" s="86">
        <f>Данные!L56</f>
        <v>0</v>
      </c>
      <c r="O28" s="87">
        <f>Данные!M56</f>
        <v>0</v>
      </c>
    </row>
    <row r="29" spans="3:15" x14ac:dyDescent="0.25">
      <c r="C29" s="81">
        <f>Данные!A57</f>
        <v>23</v>
      </c>
      <c r="D29" s="176" t="str">
        <f>Данные!B57</f>
        <v>Иванов 23</v>
      </c>
      <c r="E29" s="177">
        <f>Данные!C57</f>
        <v>0</v>
      </c>
      <c r="F29" s="177">
        <f>Данные!D57</f>
        <v>0</v>
      </c>
      <c r="G29" s="177">
        <f>Данные!E57</f>
        <v>0</v>
      </c>
      <c r="H29" s="178">
        <f>Данные!F57</f>
        <v>0</v>
      </c>
      <c r="I29" s="32">
        <f>Данные!G57</f>
        <v>0</v>
      </c>
      <c r="J29" s="33">
        <f>Данные!H57</f>
        <v>0</v>
      </c>
      <c r="K29" s="33">
        <f>Данные!I57</f>
        <v>0</v>
      </c>
      <c r="L29" s="33">
        <f>Данные!J57</f>
        <v>0</v>
      </c>
      <c r="M29" s="33">
        <f>Данные!K57</f>
        <v>0</v>
      </c>
      <c r="N29" s="33">
        <f>Данные!L57</f>
        <v>0</v>
      </c>
      <c r="O29" s="57">
        <f>Данные!M57</f>
        <v>0</v>
      </c>
    </row>
    <row r="30" spans="3:15" x14ac:dyDescent="0.25">
      <c r="C30" s="81">
        <f>Данные!A58</f>
        <v>24</v>
      </c>
      <c r="D30" s="173" t="str">
        <f>Данные!B58</f>
        <v>Иванов 24</v>
      </c>
      <c r="E30" s="174">
        <f>Данные!C58</f>
        <v>0</v>
      </c>
      <c r="F30" s="174">
        <f>Данные!D58</f>
        <v>0</v>
      </c>
      <c r="G30" s="174">
        <f>Данные!E58</f>
        <v>0</v>
      </c>
      <c r="H30" s="175">
        <f>Данные!F58</f>
        <v>0</v>
      </c>
      <c r="I30" s="85">
        <f>Данные!G58</f>
        <v>0</v>
      </c>
      <c r="J30" s="86">
        <f>Данные!H58</f>
        <v>0</v>
      </c>
      <c r="K30" s="86">
        <f>Данные!I58</f>
        <v>0</v>
      </c>
      <c r="L30" s="86">
        <f>Данные!J58</f>
        <v>0</v>
      </c>
      <c r="M30" s="86">
        <f>Данные!K58</f>
        <v>0</v>
      </c>
      <c r="N30" s="86">
        <f>Данные!L58</f>
        <v>0</v>
      </c>
      <c r="O30" s="87">
        <f>Данные!M58</f>
        <v>0</v>
      </c>
    </row>
    <row r="31" spans="3:15" ht="15.75" thickBot="1" x14ac:dyDescent="0.3">
      <c r="C31" s="81">
        <f>Данные!A59</f>
        <v>25</v>
      </c>
      <c r="D31" s="179" t="str">
        <f>Данные!B59</f>
        <v>Иванов 25</v>
      </c>
      <c r="E31" s="180">
        <f>Данные!C59</f>
        <v>0</v>
      </c>
      <c r="F31" s="180">
        <f>Данные!D59</f>
        <v>0</v>
      </c>
      <c r="G31" s="180">
        <f>Данные!E59</f>
        <v>0</v>
      </c>
      <c r="H31" s="181">
        <f>Данные!F59</f>
        <v>0</v>
      </c>
      <c r="I31" s="42">
        <f>Данные!G59</f>
        <v>0</v>
      </c>
      <c r="J31" s="43">
        <f>Данные!H59</f>
        <v>0</v>
      </c>
      <c r="K31" s="43">
        <f>Данные!I59</f>
        <v>0</v>
      </c>
      <c r="L31" s="43">
        <f>Данные!J59</f>
        <v>0</v>
      </c>
      <c r="M31" s="43">
        <f>Данные!K59</f>
        <v>0</v>
      </c>
      <c r="N31" s="43">
        <f>Данные!L59</f>
        <v>0</v>
      </c>
      <c r="O31" s="72">
        <f>Данные!M59</f>
        <v>0</v>
      </c>
    </row>
    <row r="32" spans="3:15" ht="15.75" thickBot="1" x14ac:dyDescent="0.3">
      <c r="C32" s="182" t="str">
        <f>Данные!A60</f>
        <v>Итог</v>
      </c>
      <c r="D32" s="183">
        <f>Данные!B60</f>
        <v>0</v>
      </c>
      <c r="E32" s="183">
        <f>Данные!C60</f>
        <v>0</v>
      </c>
      <c r="F32" s="183">
        <f>Данные!D60</f>
        <v>0</v>
      </c>
      <c r="G32" s="183">
        <f>Данные!E60</f>
        <v>0</v>
      </c>
      <c r="H32" s="184">
        <f>Данные!F60</f>
        <v>0</v>
      </c>
      <c r="I32" s="78">
        <f>Данные!G60</f>
        <v>5</v>
      </c>
      <c r="J32" s="79">
        <f>Данные!H60</f>
        <v>5</v>
      </c>
      <c r="K32" s="79">
        <f>Данные!I60</f>
        <v>5</v>
      </c>
      <c r="L32" s="79">
        <f>Данные!J60</f>
        <v>5</v>
      </c>
      <c r="M32" s="79">
        <f>Данные!K60</f>
        <v>5</v>
      </c>
      <c r="N32" s="79">
        <f>Данные!L60</f>
        <v>5</v>
      </c>
      <c r="O32" s="80">
        <f>Данные!M60</f>
        <v>5</v>
      </c>
    </row>
  </sheetData>
  <sheetProtection password="CC77" sheet="1" objects="1" scenarios="1" formatColumns="0" formatRows="0"/>
  <mergeCells count="29">
    <mergeCell ref="D27:H27"/>
    <mergeCell ref="D16:H16"/>
    <mergeCell ref="D17:H17"/>
    <mergeCell ref="D18:H18"/>
    <mergeCell ref="D19:H19"/>
    <mergeCell ref="D21:H21"/>
    <mergeCell ref="D22:H22"/>
    <mergeCell ref="D23:H23"/>
    <mergeCell ref="M5:O5"/>
    <mergeCell ref="D10:H10"/>
    <mergeCell ref="D11:H11"/>
    <mergeCell ref="D12:H12"/>
    <mergeCell ref="D26:H26"/>
    <mergeCell ref="D13:H13"/>
    <mergeCell ref="D14:H14"/>
    <mergeCell ref="D15:H15"/>
    <mergeCell ref="D24:H24"/>
    <mergeCell ref="D25:H25"/>
    <mergeCell ref="J5:K5"/>
    <mergeCell ref="D7:H7"/>
    <mergeCell ref="D8:H8"/>
    <mergeCell ref="D9:H9"/>
    <mergeCell ref="C5:H6"/>
    <mergeCell ref="D20:H20"/>
    <mergeCell ref="D28:H28"/>
    <mergeCell ref="D29:H29"/>
    <mergeCell ref="D30:H30"/>
    <mergeCell ref="D31:H31"/>
    <mergeCell ref="C32:H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C4:O32"/>
  <sheetViews>
    <sheetView zoomScaleNormal="100" workbookViewId="0">
      <selection activeCell="J35" sqref="J35"/>
    </sheetView>
  </sheetViews>
  <sheetFormatPr defaultRowHeight="15" x14ac:dyDescent="0.25"/>
  <cols>
    <col min="9" max="15" width="13" customWidth="1"/>
    <col min="17" max="17" width="16.85546875" customWidth="1"/>
  </cols>
  <sheetData>
    <row r="4" spans="3:15" ht="15.75" thickBot="1" x14ac:dyDescent="0.3"/>
    <row r="5" spans="3:15" ht="15.75" customHeight="1" thickBot="1" x14ac:dyDescent="0.3">
      <c r="C5" s="190" t="str">
        <f>Данные!A34</f>
        <v>ФИО</v>
      </c>
      <c r="D5" s="191"/>
      <c r="E5" s="191"/>
      <c r="F5" s="191"/>
      <c r="G5" s="191"/>
      <c r="H5" s="192"/>
      <c r="I5" s="73" t="str">
        <f>Данные!P33</f>
        <v>с</v>
      </c>
      <c r="J5" s="185">
        <f>Данные!Q33</f>
        <v>44165</v>
      </c>
      <c r="K5" s="185"/>
      <c r="L5" s="74" t="str">
        <f>Данные!S33</f>
        <v>по</v>
      </c>
      <c r="M5" s="185">
        <f>Данные!T33</f>
        <v>44171</v>
      </c>
      <c r="N5" s="185"/>
      <c r="O5" s="186"/>
    </row>
    <row r="6" spans="3:15" ht="33" customHeight="1" thickBot="1" x14ac:dyDescent="0.3">
      <c r="C6" s="193"/>
      <c r="D6" s="194"/>
      <c r="E6" s="194"/>
      <c r="F6" s="194"/>
      <c r="G6" s="194"/>
      <c r="H6" s="195"/>
      <c r="I6" s="75" t="str">
        <f>Данные!P34</f>
        <v xml:space="preserve">товар 1 </v>
      </c>
      <c r="J6" s="76" t="str">
        <f>Данные!Q34</f>
        <v>товар 2</v>
      </c>
      <c r="K6" s="76" t="str">
        <f>Данные!R34</f>
        <v>товар 3</v>
      </c>
      <c r="L6" s="76" t="str">
        <f>Данные!S34</f>
        <v>товар 4</v>
      </c>
      <c r="M6" s="76" t="str">
        <f>Данные!T34</f>
        <v>товар 5</v>
      </c>
      <c r="N6" s="76" t="str">
        <f>Данные!U34</f>
        <v>товар 6</v>
      </c>
      <c r="O6" s="77" t="str">
        <f>Данные!V34</f>
        <v>товар 7</v>
      </c>
    </row>
    <row r="7" spans="3:15" x14ac:dyDescent="0.25">
      <c r="C7" s="82">
        <f>Данные!A35</f>
        <v>1</v>
      </c>
      <c r="D7" s="187" t="str">
        <f>Данные!B35</f>
        <v>Иванов 1</v>
      </c>
      <c r="E7" s="188">
        <f>Данные!C35</f>
        <v>0</v>
      </c>
      <c r="F7" s="188">
        <f>Данные!D35</f>
        <v>0</v>
      </c>
      <c r="G7" s="188">
        <f>Данные!E35</f>
        <v>0</v>
      </c>
      <c r="H7" s="189">
        <f>Данные!F35</f>
        <v>0</v>
      </c>
      <c r="I7" s="59">
        <f>Данные!P35</f>
        <v>7</v>
      </c>
      <c r="J7" s="55">
        <f>Данные!Q35</f>
        <v>7</v>
      </c>
      <c r="K7" s="55">
        <f>Данные!R35</f>
        <v>7</v>
      </c>
      <c r="L7" s="55">
        <f>Данные!S35</f>
        <v>7</v>
      </c>
      <c r="M7" s="55">
        <f>Данные!T35</f>
        <v>7</v>
      </c>
      <c r="N7" s="55">
        <f>Данные!U35</f>
        <v>7</v>
      </c>
      <c r="O7" s="58">
        <f>Данные!V35</f>
        <v>7</v>
      </c>
    </row>
    <row r="8" spans="3:15" x14ac:dyDescent="0.25">
      <c r="C8" s="81">
        <f>Данные!A36</f>
        <v>2</v>
      </c>
      <c r="D8" s="173" t="str">
        <f>Данные!B36</f>
        <v>Иванов 2</v>
      </c>
      <c r="E8" s="174">
        <f>Данные!C36</f>
        <v>0</v>
      </c>
      <c r="F8" s="174">
        <f>Данные!D36</f>
        <v>0</v>
      </c>
      <c r="G8" s="174">
        <f>Данные!E36</f>
        <v>0</v>
      </c>
      <c r="H8" s="175">
        <f>Данные!F36</f>
        <v>0</v>
      </c>
      <c r="I8" s="85">
        <f>Данные!P36</f>
        <v>0</v>
      </c>
      <c r="J8" s="86">
        <f>Данные!Q36</f>
        <v>0</v>
      </c>
      <c r="K8" s="86">
        <f>Данные!R36</f>
        <v>0</v>
      </c>
      <c r="L8" s="86">
        <f>Данные!S36</f>
        <v>0</v>
      </c>
      <c r="M8" s="86">
        <f>Данные!T36</f>
        <v>0</v>
      </c>
      <c r="N8" s="86">
        <f>Данные!U36</f>
        <v>0</v>
      </c>
      <c r="O8" s="87">
        <f>Данные!V36</f>
        <v>0</v>
      </c>
    </row>
    <row r="9" spans="3:15" x14ac:dyDescent="0.25">
      <c r="C9" s="81">
        <f>Данные!A37</f>
        <v>3</v>
      </c>
      <c r="D9" s="176" t="str">
        <f>Данные!B37</f>
        <v>Иванов 3</v>
      </c>
      <c r="E9" s="177">
        <f>Данные!C37</f>
        <v>0</v>
      </c>
      <c r="F9" s="177">
        <f>Данные!D37</f>
        <v>0</v>
      </c>
      <c r="G9" s="177">
        <f>Данные!E37</f>
        <v>0</v>
      </c>
      <c r="H9" s="178">
        <f>Данные!F37</f>
        <v>0</v>
      </c>
      <c r="I9" s="59">
        <f>Данные!P37</f>
        <v>0</v>
      </c>
      <c r="J9" s="55">
        <f>Данные!Q37</f>
        <v>0</v>
      </c>
      <c r="K9" s="55">
        <f>Данные!R37</f>
        <v>0</v>
      </c>
      <c r="L9" s="55">
        <f>Данные!S37</f>
        <v>0</v>
      </c>
      <c r="M9" s="55">
        <f>Данные!T37</f>
        <v>0</v>
      </c>
      <c r="N9" s="55">
        <f>Данные!U37</f>
        <v>0</v>
      </c>
      <c r="O9" s="58">
        <f>Данные!V37</f>
        <v>0</v>
      </c>
    </row>
    <row r="10" spans="3:15" x14ac:dyDescent="0.25">
      <c r="C10" s="81">
        <f>Данные!A38</f>
        <v>4</v>
      </c>
      <c r="D10" s="173" t="str">
        <f>Данные!B38</f>
        <v>Иванов 4</v>
      </c>
      <c r="E10" s="174">
        <f>Данные!C38</f>
        <v>0</v>
      </c>
      <c r="F10" s="174">
        <f>Данные!D38</f>
        <v>0</v>
      </c>
      <c r="G10" s="174">
        <f>Данные!E38</f>
        <v>0</v>
      </c>
      <c r="H10" s="175">
        <f>Данные!F38</f>
        <v>0</v>
      </c>
      <c r="I10" s="85">
        <f>Данные!P38</f>
        <v>0</v>
      </c>
      <c r="J10" s="86">
        <f>Данные!Q38</f>
        <v>0</v>
      </c>
      <c r="K10" s="86">
        <f>Данные!R38</f>
        <v>0</v>
      </c>
      <c r="L10" s="86">
        <f>Данные!S38</f>
        <v>0</v>
      </c>
      <c r="M10" s="86">
        <f>Данные!T38</f>
        <v>0</v>
      </c>
      <c r="N10" s="86">
        <f>Данные!U38</f>
        <v>0</v>
      </c>
      <c r="O10" s="87">
        <f>Данные!V38</f>
        <v>0</v>
      </c>
    </row>
    <row r="11" spans="3:15" x14ac:dyDescent="0.25">
      <c r="C11" s="81">
        <f>Данные!A39</f>
        <v>5</v>
      </c>
      <c r="D11" s="176" t="str">
        <f>Данные!B39</f>
        <v>Иванов 5</v>
      </c>
      <c r="E11" s="177">
        <f>Данные!C39</f>
        <v>0</v>
      </c>
      <c r="F11" s="177">
        <f>Данные!D39</f>
        <v>0</v>
      </c>
      <c r="G11" s="177">
        <f>Данные!E39</f>
        <v>0</v>
      </c>
      <c r="H11" s="178">
        <f>Данные!F39</f>
        <v>0</v>
      </c>
      <c r="I11" s="59">
        <f>Данные!P39</f>
        <v>0</v>
      </c>
      <c r="J11" s="55">
        <f>Данные!Q39</f>
        <v>0</v>
      </c>
      <c r="K11" s="55">
        <f>Данные!R39</f>
        <v>0</v>
      </c>
      <c r="L11" s="55">
        <f>Данные!S39</f>
        <v>0</v>
      </c>
      <c r="M11" s="55">
        <f>Данные!T39</f>
        <v>0</v>
      </c>
      <c r="N11" s="55">
        <f>Данные!U39</f>
        <v>0</v>
      </c>
      <c r="O11" s="58">
        <f>Данные!V39</f>
        <v>0</v>
      </c>
    </row>
    <row r="12" spans="3:15" x14ac:dyDescent="0.25">
      <c r="C12" s="81">
        <f>Данные!A40</f>
        <v>6</v>
      </c>
      <c r="D12" s="173" t="str">
        <f>Данные!B40</f>
        <v>Иванов 6</v>
      </c>
      <c r="E12" s="174">
        <f>Данные!C40</f>
        <v>0</v>
      </c>
      <c r="F12" s="174">
        <f>Данные!D40</f>
        <v>0</v>
      </c>
      <c r="G12" s="174">
        <f>Данные!E40</f>
        <v>0</v>
      </c>
      <c r="H12" s="175">
        <f>Данные!F40</f>
        <v>0</v>
      </c>
      <c r="I12" s="85">
        <f>Данные!P40</f>
        <v>0</v>
      </c>
      <c r="J12" s="86">
        <f>Данные!Q40</f>
        <v>0</v>
      </c>
      <c r="K12" s="86">
        <f>Данные!R40</f>
        <v>0</v>
      </c>
      <c r="L12" s="86">
        <f>Данные!S40</f>
        <v>0</v>
      </c>
      <c r="M12" s="86">
        <f>Данные!T40</f>
        <v>0</v>
      </c>
      <c r="N12" s="86">
        <f>Данные!U40</f>
        <v>0</v>
      </c>
      <c r="O12" s="87">
        <f>Данные!V40</f>
        <v>0</v>
      </c>
    </row>
    <row r="13" spans="3:15" x14ac:dyDescent="0.25">
      <c r="C13" s="81">
        <f>Данные!A41</f>
        <v>7</v>
      </c>
      <c r="D13" s="176" t="str">
        <f>Данные!B41</f>
        <v>Иванов 7</v>
      </c>
      <c r="E13" s="177">
        <f>Данные!C41</f>
        <v>0</v>
      </c>
      <c r="F13" s="177">
        <f>Данные!D41</f>
        <v>0</v>
      </c>
      <c r="G13" s="177">
        <f>Данные!E41</f>
        <v>0</v>
      </c>
      <c r="H13" s="178">
        <f>Данные!F41</f>
        <v>0</v>
      </c>
      <c r="I13" s="59">
        <f>Данные!P41</f>
        <v>0</v>
      </c>
      <c r="J13" s="55">
        <f>Данные!Q41</f>
        <v>0</v>
      </c>
      <c r="K13" s="55">
        <f>Данные!R41</f>
        <v>0</v>
      </c>
      <c r="L13" s="55">
        <f>Данные!S41</f>
        <v>0</v>
      </c>
      <c r="M13" s="55">
        <f>Данные!T41</f>
        <v>0</v>
      </c>
      <c r="N13" s="55">
        <f>Данные!U41</f>
        <v>0</v>
      </c>
      <c r="O13" s="58">
        <f>Данные!V41</f>
        <v>0</v>
      </c>
    </row>
    <row r="14" spans="3:15" x14ac:dyDescent="0.25">
      <c r="C14" s="81">
        <f>Данные!A42</f>
        <v>8</v>
      </c>
      <c r="D14" s="173" t="str">
        <f>Данные!B42</f>
        <v>Иванов 8</v>
      </c>
      <c r="E14" s="174">
        <f>Данные!C42</f>
        <v>0</v>
      </c>
      <c r="F14" s="174">
        <f>Данные!D42</f>
        <v>0</v>
      </c>
      <c r="G14" s="174">
        <f>Данные!E42</f>
        <v>0</v>
      </c>
      <c r="H14" s="175">
        <f>Данные!F42</f>
        <v>0</v>
      </c>
      <c r="I14" s="85">
        <f>Данные!P42</f>
        <v>0</v>
      </c>
      <c r="J14" s="86">
        <f>Данные!Q42</f>
        <v>0</v>
      </c>
      <c r="K14" s="86">
        <f>Данные!R42</f>
        <v>0</v>
      </c>
      <c r="L14" s="86">
        <f>Данные!S42</f>
        <v>0</v>
      </c>
      <c r="M14" s="86">
        <f>Данные!T42</f>
        <v>0</v>
      </c>
      <c r="N14" s="86">
        <f>Данные!U42</f>
        <v>0</v>
      </c>
      <c r="O14" s="87">
        <f>Данные!V42</f>
        <v>0</v>
      </c>
    </row>
    <row r="15" spans="3:15" x14ac:dyDescent="0.25">
      <c r="C15" s="81">
        <f>Данные!A43</f>
        <v>9</v>
      </c>
      <c r="D15" s="176" t="str">
        <f>Данные!B43</f>
        <v>Иванов 9</v>
      </c>
      <c r="E15" s="177">
        <f>Данные!C43</f>
        <v>0</v>
      </c>
      <c r="F15" s="177">
        <f>Данные!D43</f>
        <v>0</v>
      </c>
      <c r="G15" s="177">
        <f>Данные!E43</f>
        <v>0</v>
      </c>
      <c r="H15" s="178">
        <f>Данные!F43</f>
        <v>0</v>
      </c>
      <c r="I15" s="59">
        <f>Данные!P43</f>
        <v>0</v>
      </c>
      <c r="J15" s="55">
        <f>Данные!Q43</f>
        <v>0</v>
      </c>
      <c r="K15" s="55">
        <f>Данные!R43</f>
        <v>0</v>
      </c>
      <c r="L15" s="55">
        <f>Данные!S43</f>
        <v>0</v>
      </c>
      <c r="M15" s="55">
        <f>Данные!T43</f>
        <v>0</v>
      </c>
      <c r="N15" s="55">
        <f>Данные!U43</f>
        <v>0</v>
      </c>
      <c r="O15" s="58">
        <f>Данные!V43</f>
        <v>0</v>
      </c>
    </row>
    <row r="16" spans="3:15" x14ac:dyDescent="0.25">
      <c r="C16" s="81">
        <f>Данные!A44</f>
        <v>10</v>
      </c>
      <c r="D16" s="173" t="str">
        <f>Данные!B44</f>
        <v>Иванов 10</v>
      </c>
      <c r="E16" s="174">
        <f>Данные!C44</f>
        <v>0</v>
      </c>
      <c r="F16" s="174">
        <f>Данные!D44</f>
        <v>0</v>
      </c>
      <c r="G16" s="174">
        <f>Данные!E44</f>
        <v>0</v>
      </c>
      <c r="H16" s="175">
        <f>Данные!F44</f>
        <v>0</v>
      </c>
      <c r="I16" s="85">
        <f>Данные!P44</f>
        <v>0</v>
      </c>
      <c r="J16" s="86">
        <f>Данные!Q44</f>
        <v>0</v>
      </c>
      <c r="K16" s="86">
        <f>Данные!R44</f>
        <v>0</v>
      </c>
      <c r="L16" s="86">
        <f>Данные!S44</f>
        <v>0</v>
      </c>
      <c r="M16" s="86">
        <f>Данные!T44</f>
        <v>0</v>
      </c>
      <c r="N16" s="86">
        <f>Данные!U44</f>
        <v>0</v>
      </c>
      <c r="O16" s="87">
        <f>Данные!V44</f>
        <v>0</v>
      </c>
    </row>
    <row r="17" spans="3:15" x14ac:dyDescent="0.25">
      <c r="C17" s="81">
        <f>Данные!A45</f>
        <v>11</v>
      </c>
      <c r="D17" s="176" t="str">
        <f>Данные!B45</f>
        <v>Иванов 11</v>
      </c>
      <c r="E17" s="177">
        <f>Данные!C45</f>
        <v>0</v>
      </c>
      <c r="F17" s="177">
        <f>Данные!D45</f>
        <v>0</v>
      </c>
      <c r="G17" s="177">
        <f>Данные!E45</f>
        <v>0</v>
      </c>
      <c r="H17" s="178">
        <f>Данные!F45</f>
        <v>0</v>
      </c>
      <c r="I17" s="59">
        <f>Данные!P45</f>
        <v>0</v>
      </c>
      <c r="J17" s="55">
        <f>Данные!Q45</f>
        <v>0</v>
      </c>
      <c r="K17" s="55">
        <f>Данные!R45</f>
        <v>0</v>
      </c>
      <c r="L17" s="55">
        <f>Данные!S45</f>
        <v>0</v>
      </c>
      <c r="M17" s="55">
        <f>Данные!T45</f>
        <v>0</v>
      </c>
      <c r="N17" s="55">
        <f>Данные!U45</f>
        <v>0</v>
      </c>
      <c r="O17" s="58">
        <f>Данные!V45</f>
        <v>0</v>
      </c>
    </row>
    <row r="18" spans="3:15" x14ac:dyDescent="0.25">
      <c r="C18" s="81">
        <f>Данные!A46</f>
        <v>12</v>
      </c>
      <c r="D18" s="173" t="str">
        <f>Данные!B46</f>
        <v>Иванов 12</v>
      </c>
      <c r="E18" s="174">
        <f>Данные!C46</f>
        <v>0</v>
      </c>
      <c r="F18" s="174">
        <f>Данные!D46</f>
        <v>0</v>
      </c>
      <c r="G18" s="174">
        <f>Данные!E46</f>
        <v>0</v>
      </c>
      <c r="H18" s="175">
        <f>Данные!F46</f>
        <v>0</v>
      </c>
      <c r="I18" s="85">
        <f>Данные!P46</f>
        <v>0</v>
      </c>
      <c r="J18" s="86">
        <f>Данные!Q46</f>
        <v>0</v>
      </c>
      <c r="K18" s="86">
        <f>Данные!R46</f>
        <v>0</v>
      </c>
      <c r="L18" s="86">
        <f>Данные!S46</f>
        <v>0</v>
      </c>
      <c r="M18" s="86">
        <f>Данные!T46</f>
        <v>0</v>
      </c>
      <c r="N18" s="86">
        <f>Данные!U46</f>
        <v>0</v>
      </c>
      <c r="O18" s="87">
        <f>Данные!V46</f>
        <v>0</v>
      </c>
    </row>
    <row r="19" spans="3:15" x14ac:dyDescent="0.25">
      <c r="C19" s="81">
        <f>Данные!A47</f>
        <v>13</v>
      </c>
      <c r="D19" s="176" t="str">
        <f>Данные!B47</f>
        <v>Иванов 13</v>
      </c>
      <c r="E19" s="177">
        <f>Данные!C47</f>
        <v>0</v>
      </c>
      <c r="F19" s="177">
        <f>Данные!D47</f>
        <v>0</v>
      </c>
      <c r="G19" s="177">
        <f>Данные!E47</f>
        <v>0</v>
      </c>
      <c r="H19" s="178">
        <f>Данные!F47</f>
        <v>0</v>
      </c>
      <c r="I19" s="59">
        <f>Данные!P47</f>
        <v>0</v>
      </c>
      <c r="J19" s="55">
        <f>Данные!Q47</f>
        <v>0</v>
      </c>
      <c r="K19" s="55">
        <f>Данные!R47</f>
        <v>0</v>
      </c>
      <c r="L19" s="55">
        <f>Данные!S47</f>
        <v>0</v>
      </c>
      <c r="M19" s="55">
        <f>Данные!T47</f>
        <v>0</v>
      </c>
      <c r="N19" s="55">
        <f>Данные!U47</f>
        <v>0</v>
      </c>
      <c r="O19" s="58">
        <f>Данные!V47</f>
        <v>0</v>
      </c>
    </row>
    <row r="20" spans="3:15" x14ac:dyDescent="0.25">
      <c r="C20" s="81">
        <f>Данные!A48</f>
        <v>14</v>
      </c>
      <c r="D20" s="173" t="str">
        <f>Данные!B48</f>
        <v>Иванов 14</v>
      </c>
      <c r="E20" s="174">
        <f>Данные!C48</f>
        <v>0</v>
      </c>
      <c r="F20" s="174">
        <f>Данные!D48</f>
        <v>0</v>
      </c>
      <c r="G20" s="174">
        <f>Данные!E48</f>
        <v>0</v>
      </c>
      <c r="H20" s="175">
        <f>Данные!F48</f>
        <v>0</v>
      </c>
      <c r="I20" s="85">
        <f>Данные!P48</f>
        <v>0</v>
      </c>
      <c r="J20" s="86">
        <f>Данные!Q48</f>
        <v>0</v>
      </c>
      <c r="K20" s="86">
        <f>Данные!R48</f>
        <v>0</v>
      </c>
      <c r="L20" s="86">
        <f>Данные!S48</f>
        <v>0</v>
      </c>
      <c r="M20" s="86">
        <f>Данные!T48</f>
        <v>0</v>
      </c>
      <c r="N20" s="86">
        <f>Данные!U48</f>
        <v>0</v>
      </c>
      <c r="O20" s="87">
        <f>Данные!V48</f>
        <v>0</v>
      </c>
    </row>
    <row r="21" spans="3:15" x14ac:dyDescent="0.25">
      <c r="C21" s="81">
        <f>Данные!A49</f>
        <v>15</v>
      </c>
      <c r="D21" s="176" t="str">
        <f>Данные!B49</f>
        <v>Иванов 15</v>
      </c>
      <c r="E21" s="177">
        <f>Данные!C49</f>
        <v>0</v>
      </c>
      <c r="F21" s="177">
        <f>Данные!D49</f>
        <v>0</v>
      </c>
      <c r="G21" s="177">
        <f>Данные!E49</f>
        <v>0</v>
      </c>
      <c r="H21" s="178">
        <f>Данные!F49</f>
        <v>0</v>
      </c>
      <c r="I21" s="59">
        <f>Данные!P49</f>
        <v>0</v>
      </c>
      <c r="J21" s="55">
        <f>Данные!Q49</f>
        <v>0</v>
      </c>
      <c r="K21" s="55">
        <f>Данные!R49</f>
        <v>0</v>
      </c>
      <c r="L21" s="55">
        <f>Данные!S49</f>
        <v>0</v>
      </c>
      <c r="M21" s="55">
        <f>Данные!T49</f>
        <v>0</v>
      </c>
      <c r="N21" s="55">
        <f>Данные!U49</f>
        <v>0</v>
      </c>
      <c r="O21" s="58">
        <f>Данные!V49</f>
        <v>0</v>
      </c>
    </row>
    <row r="22" spans="3:15" x14ac:dyDescent="0.25">
      <c r="C22" s="81">
        <f>Данные!A50</f>
        <v>16</v>
      </c>
      <c r="D22" s="173" t="str">
        <f>Данные!B50</f>
        <v>Иванов 16</v>
      </c>
      <c r="E22" s="174">
        <f>Данные!C50</f>
        <v>0</v>
      </c>
      <c r="F22" s="174">
        <f>Данные!D50</f>
        <v>0</v>
      </c>
      <c r="G22" s="174">
        <f>Данные!E50</f>
        <v>0</v>
      </c>
      <c r="H22" s="175">
        <f>Данные!F50</f>
        <v>0</v>
      </c>
      <c r="I22" s="85">
        <f>Данные!P50</f>
        <v>0</v>
      </c>
      <c r="J22" s="86">
        <f>Данные!Q50</f>
        <v>0</v>
      </c>
      <c r="K22" s="86">
        <f>Данные!R50</f>
        <v>0</v>
      </c>
      <c r="L22" s="86">
        <f>Данные!S50</f>
        <v>0</v>
      </c>
      <c r="M22" s="86">
        <f>Данные!T50</f>
        <v>0</v>
      </c>
      <c r="N22" s="86">
        <f>Данные!U50</f>
        <v>0</v>
      </c>
      <c r="O22" s="87">
        <f>Данные!V50</f>
        <v>0</v>
      </c>
    </row>
    <row r="23" spans="3:15" x14ac:dyDescent="0.25">
      <c r="C23" s="81">
        <f>Данные!A51</f>
        <v>17</v>
      </c>
      <c r="D23" s="176" t="str">
        <f>Данные!B51</f>
        <v>Иванов 17</v>
      </c>
      <c r="E23" s="177">
        <f>Данные!C51</f>
        <v>0</v>
      </c>
      <c r="F23" s="177">
        <f>Данные!D51</f>
        <v>0</v>
      </c>
      <c r="G23" s="177">
        <f>Данные!E51</f>
        <v>0</v>
      </c>
      <c r="H23" s="178">
        <f>Данные!F51</f>
        <v>0</v>
      </c>
      <c r="I23" s="59">
        <f>Данные!P51</f>
        <v>0</v>
      </c>
      <c r="J23" s="55">
        <f>Данные!Q51</f>
        <v>0</v>
      </c>
      <c r="K23" s="55">
        <f>Данные!R51</f>
        <v>0</v>
      </c>
      <c r="L23" s="55">
        <f>Данные!S51</f>
        <v>0</v>
      </c>
      <c r="M23" s="55">
        <f>Данные!T51</f>
        <v>0</v>
      </c>
      <c r="N23" s="55">
        <f>Данные!U51</f>
        <v>0</v>
      </c>
      <c r="O23" s="58">
        <f>Данные!V51</f>
        <v>0</v>
      </c>
    </row>
    <row r="24" spans="3:15" x14ac:dyDescent="0.25">
      <c r="C24" s="81">
        <f>Данные!A52</f>
        <v>18</v>
      </c>
      <c r="D24" s="173" t="str">
        <f>Данные!B52</f>
        <v>Иванов 18</v>
      </c>
      <c r="E24" s="174">
        <f>Данные!C52</f>
        <v>0</v>
      </c>
      <c r="F24" s="174">
        <f>Данные!D52</f>
        <v>0</v>
      </c>
      <c r="G24" s="174">
        <f>Данные!E52</f>
        <v>0</v>
      </c>
      <c r="H24" s="175">
        <f>Данные!F52</f>
        <v>0</v>
      </c>
      <c r="I24" s="85">
        <f>Данные!P52</f>
        <v>0</v>
      </c>
      <c r="J24" s="86">
        <f>Данные!Q52</f>
        <v>0</v>
      </c>
      <c r="K24" s="86">
        <f>Данные!R52</f>
        <v>0</v>
      </c>
      <c r="L24" s="86">
        <f>Данные!S52</f>
        <v>0</v>
      </c>
      <c r="M24" s="86">
        <f>Данные!T52</f>
        <v>0</v>
      </c>
      <c r="N24" s="86">
        <f>Данные!U52</f>
        <v>0</v>
      </c>
      <c r="O24" s="87">
        <f>Данные!V52</f>
        <v>0</v>
      </c>
    </row>
    <row r="25" spans="3:15" x14ac:dyDescent="0.25">
      <c r="C25" s="81">
        <f>Данные!A53</f>
        <v>19</v>
      </c>
      <c r="D25" s="176" t="str">
        <f>Данные!B53</f>
        <v>Иванов 19</v>
      </c>
      <c r="E25" s="177">
        <f>Данные!C53</f>
        <v>0</v>
      </c>
      <c r="F25" s="177">
        <f>Данные!D53</f>
        <v>0</v>
      </c>
      <c r="G25" s="177">
        <f>Данные!E53</f>
        <v>0</v>
      </c>
      <c r="H25" s="178">
        <f>Данные!F53</f>
        <v>0</v>
      </c>
      <c r="I25" s="59">
        <f>Данные!P53</f>
        <v>0</v>
      </c>
      <c r="J25" s="55">
        <f>Данные!Q53</f>
        <v>0</v>
      </c>
      <c r="K25" s="55">
        <f>Данные!R53</f>
        <v>0</v>
      </c>
      <c r="L25" s="55">
        <f>Данные!S53</f>
        <v>0</v>
      </c>
      <c r="M25" s="55">
        <f>Данные!T53</f>
        <v>0</v>
      </c>
      <c r="N25" s="55">
        <f>Данные!U53</f>
        <v>0</v>
      </c>
      <c r="O25" s="58">
        <f>Данные!V53</f>
        <v>0</v>
      </c>
    </row>
    <row r="26" spans="3:15" x14ac:dyDescent="0.25">
      <c r="C26" s="81">
        <f>Данные!A54</f>
        <v>20</v>
      </c>
      <c r="D26" s="173" t="str">
        <f>Данные!B54</f>
        <v>Иванов 20</v>
      </c>
      <c r="E26" s="174">
        <f>Данные!C54</f>
        <v>0</v>
      </c>
      <c r="F26" s="174">
        <f>Данные!D54</f>
        <v>0</v>
      </c>
      <c r="G26" s="174">
        <f>Данные!E54</f>
        <v>0</v>
      </c>
      <c r="H26" s="175">
        <f>Данные!F54</f>
        <v>0</v>
      </c>
      <c r="I26" s="85">
        <f>Данные!P54</f>
        <v>0</v>
      </c>
      <c r="J26" s="86">
        <f>Данные!Q54</f>
        <v>0</v>
      </c>
      <c r="K26" s="86">
        <f>Данные!R54</f>
        <v>0</v>
      </c>
      <c r="L26" s="86">
        <f>Данные!S54</f>
        <v>0</v>
      </c>
      <c r="M26" s="86">
        <f>Данные!T54</f>
        <v>0</v>
      </c>
      <c r="N26" s="86">
        <f>Данные!U54</f>
        <v>0</v>
      </c>
      <c r="O26" s="87">
        <f>Данные!V54</f>
        <v>0</v>
      </c>
    </row>
    <row r="27" spans="3:15" x14ac:dyDescent="0.25">
      <c r="C27" s="81">
        <f>Данные!A55</f>
        <v>21</v>
      </c>
      <c r="D27" s="176" t="str">
        <f>Данные!B55</f>
        <v>Иванов 21</v>
      </c>
      <c r="E27" s="177">
        <f>Данные!C55</f>
        <v>0</v>
      </c>
      <c r="F27" s="177">
        <f>Данные!D55</f>
        <v>0</v>
      </c>
      <c r="G27" s="177">
        <f>Данные!E55</f>
        <v>0</v>
      </c>
      <c r="H27" s="178">
        <f>Данные!F55</f>
        <v>0</v>
      </c>
      <c r="I27" s="59">
        <f>Данные!P55</f>
        <v>0</v>
      </c>
      <c r="J27" s="55">
        <f>Данные!Q55</f>
        <v>0</v>
      </c>
      <c r="K27" s="55">
        <f>Данные!R55</f>
        <v>0</v>
      </c>
      <c r="L27" s="55">
        <f>Данные!S55</f>
        <v>0</v>
      </c>
      <c r="M27" s="55">
        <f>Данные!T55</f>
        <v>0</v>
      </c>
      <c r="N27" s="55">
        <f>Данные!U55</f>
        <v>0</v>
      </c>
      <c r="O27" s="58">
        <f>Данные!V55</f>
        <v>0</v>
      </c>
    </row>
    <row r="28" spans="3:15" x14ac:dyDescent="0.25">
      <c r="C28" s="81">
        <f>Данные!A56</f>
        <v>22</v>
      </c>
      <c r="D28" s="173" t="str">
        <f>Данные!B56</f>
        <v>Иванов 22</v>
      </c>
      <c r="E28" s="174">
        <f>Данные!C56</f>
        <v>0</v>
      </c>
      <c r="F28" s="174">
        <f>Данные!D56</f>
        <v>0</v>
      </c>
      <c r="G28" s="174">
        <f>Данные!E56</f>
        <v>0</v>
      </c>
      <c r="H28" s="175">
        <f>Данные!F56</f>
        <v>0</v>
      </c>
      <c r="I28" s="85">
        <f>Данные!P56</f>
        <v>0</v>
      </c>
      <c r="J28" s="86">
        <f>Данные!Q56</f>
        <v>0</v>
      </c>
      <c r="K28" s="86">
        <f>Данные!R56</f>
        <v>0</v>
      </c>
      <c r="L28" s="86">
        <f>Данные!S56</f>
        <v>0</v>
      </c>
      <c r="M28" s="86">
        <f>Данные!T56</f>
        <v>0</v>
      </c>
      <c r="N28" s="86">
        <f>Данные!U56</f>
        <v>0</v>
      </c>
      <c r="O28" s="87">
        <f>Данные!V56</f>
        <v>0</v>
      </c>
    </row>
    <row r="29" spans="3:15" x14ac:dyDescent="0.25">
      <c r="C29" s="81">
        <f>Данные!A57</f>
        <v>23</v>
      </c>
      <c r="D29" s="176" t="str">
        <f>Данные!B57</f>
        <v>Иванов 23</v>
      </c>
      <c r="E29" s="177">
        <f>Данные!C57</f>
        <v>0</v>
      </c>
      <c r="F29" s="177">
        <f>Данные!D57</f>
        <v>0</v>
      </c>
      <c r="G29" s="177">
        <f>Данные!E57</f>
        <v>0</v>
      </c>
      <c r="H29" s="178">
        <f>Данные!F57</f>
        <v>0</v>
      </c>
      <c r="I29" s="32">
        <f>Данные!P57</f>
        <v>0</v>
      </c>
      <c r="J29" s="33">
        <f>Данные!Q57</f>
        <v>0</v>
      </c>
      <c r="K29" s="33">
        <f>Данные!R57</f>
        <v>0</v>
      </c>
      <c r="L29" s="33">
        <f>Данные!S57</f>
        <v>0</v>
      </c>
      <c r="M29" s="33">
        <f>Данные!T57</f>
        <v>0</v>
      </c>
      <c r="N29" s="33">
        <f>Данные!U57</f>
        <v>0</v>
      </c>
      <c r="O29" s="57">
        <f>Данные!V57</f>
        <v>0</v>
      </c>
    </row>
    <row r="30" spans="3:15" x14ac:dyDescent="0.25">
      <c r="C30" s="81">
        <f>Данные!A58</f>
        <v>24</v>
      </c>
      <c r="D30" s="173" t="str">
        <f>Данные!B58</f>
        <v>Иванов 24</v>
      </c>
      <c r="E30" s="174">
        <f>Данные!C58</f>
        <v>0</v>
      </c>
      <c r="F30" s="174">
        <f>Данные!D58</f>
        <v>0</v>
      </c>
      <c r="G30" s="174">
        <f>Данные!E58</f>
        <v>0</v>
      </c>
      <c r="H30" s="175">
        <f>Данные!F58</f>
        <v>0</v>
      </c>
      <c r="I30" s="85">
        <f>Данные!P58</f>
        <v>0</v>
      </c>
      <c r="J30" s="86">
        <f>Данные!Q58</f>
        <v>0</v>
      </c>
      <c r="K30" s="86">
        <f>Данные!R58</f>
        <v>0</v>
      </c>
      <c r="L30" s="86">
        <f>Данные!S58</f>
        <v>0</v>
      </c>
      <c r="M30" s="86">
        <f>Данные!T58</f>
        <v>0</v>
      </c>
      <c r="N30" s="86">
        <f>Данные!U58</f>
        <v>0</v>
      </c>
      <c r="O30" s="87">
        <f>Данные!V58</f>
        <v>0</v>
      </c>
    </row>
    <row r="31" spans="3:15" ht="15.75" thickBot="1" x14ac:dyDescent="0.3">
      <c r="C31" s="81">
        <f>Данные!A59</f>
        <v>25</v>
      </c>
      <c r="D31" s="179" t="str">
        <f>Данные!B59</f>
        <v>Иванов 25</v>
      </c>
      <c r="E31" s="180">
        <f>Данные!C59</f>
        <v>0</v>
      </c>
      <c r="F31" s="180">
        <f>Данные!D59</f>
        <v>0</v>
      </c>
      <c r="G31" s="180">
        <f>Данные!E59</f>
        <v>0</v>
      </c>
      <c r="H31" s="181">
        <f>Данные!F59</f>
        <v>0</v>
      </c>
      <c r="I31" s="42">
        <f>Данные!P59</f>
        <v>0</v>
      </c>
      <c r="J31" s="43">
        <f>Данные!Q59</f>
        <v>0</v>
      </c>
      <c r="K31" s="43">
        <f>Данные!R59</f>
        <v>0</v>
      </c>
      <c r="L31" s="43">
        <f>Данные!S59</f>
        <v>0</v>
      </c>
      <c r="M31" s="43">
        <f>Данные!T59</f>
        <v>0</v>
      </c>
      <c r="N31" s="43">
        <f>Данные!U59</f>
        <v>0</v>
      </c>
      <c r="O31" s="72">
        <f>Данные!V59</f>
        <v>0</v>
      </c>
    </row>
    <row r="32" spans="3:15" ht="15.75" thickBot="1" x14ac:dyDescent="0.3">
      <c r="C32" s="182" t="str">
        <f>Данные!A60</f>
        <v>Итог</v>
      </c>
      <c r="D32" s="183">
        <f>Данные!B60</f>
        <v>0</v>
      </c>
      <c r="E32" s="183">
        <f>Данные!C60</f>
        <v>0</v>
      </c>
      <c r="F32" s="183">
        <f>Данные!D60</f>
        <v>0</v>
      </c>
      <c r="G32" s="183">
        <f>Данные!E60</f>
        <v>0</v>
      </c>
      <c r="H32" s="184">
        <f>Данные!F60</f>
        <v>0</v>
      </c>
      <c r="I32" s="78">
        <f>Данные!P60</f>
        <v>7</v>
      </c>
      <c r="J32" s="79">
        <f>Данные!Q60</f>
        <v>7</v>
      </c>
      <c r="K32" s="79">
        <f>Данные!R60</f>
        <v>7</v>
      </c>
      <c r="L32" s="79">
        <f>Данные!S60</f>
        <v>7</v>
      </c>
      <c r="M32" s="79">
        <f>Данные!T60</f>
        <v>7</v>
      </c>
      <c r="N32" s="79">
        <f>Данные!U60</f>
        <v>7</v>
      </c>
      <c r="O32" s="80">
        <f>Данные!V60</f>
        <v>7</v>
      </c>
    </row>
  </sheetData>
  <sheetProtection password="CC77" sheet="1" objects="1" scenarios="1" formatColumns="0" formatRows="0"/>
  <mergeCells count="29">
    <mergeCell ref="D15:H15"/>
    <mergeCell ref="C5:H6"/>
    <mergeCell ref="J5:K5"/>
    <mergeCell ref="M5:O5"/>
    <mergeCell ref="D7:H7"/>
    <mergeCell ref="D8:H8"/>
    <mergeCell ref="D9:H9"/>
    <mergeCell ref="D10:H10"/>
    <mergeCell ref="D11:H11"/>
    <mergeCell ref="D12:H12"/>
    <mergeCell ref="D13:H13"/>
    <mergeCell ref="D14:H14"/>
    <mergeCell ref="D27:H27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8:H28"/>
    <mergeCell ref="D29:H29"/>
    <mergeCell ref="D30:H30"/>
    <mergeCell ref="D31:H31"/>
    <mergeCell ref="C32:H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C4:O32"/>
  <sheetViews>
    <sheetView zoomScaleNormal="100" workbookViewId="0">
      <selection activeCell="F38" sqref="F38"/>
    </sheetView>
  </sheetViews>
  <sheetFormatPr defaultRowHeight="15" x14ac:dyDescent="0.25"/>
  <cols>
    <col min="9" max="15" width="13" customWidth="1"/>
  </cols>
  <sheetData>
    <row r="4" spans="3:15" ht="15.75" thickBot="1" x14ac:dyDescent="0.3"/>
    <row r="5" spans="3:15" ht="15.75" customHeight="1" thickBot="1" x14ac:dyDescent="0.3">
      <c r="C5" s="190" t="str">
        <f>Данные!A34</f>
        <v>ФИО</v>
      </c>
      <c r="D5" s="191"/>
      <c r="E5" s="191"/>
      <c r="F5" s="191"/>
      <c r="G5" s="191"/>
      <c r="H5" s="192"/>
      <c r="I5" s="73" t="str">
        <f>Данные!Y33</f>
        <v>с</v>
      </c>
      <c r="J5" s="185">
        <f>Данные!Z33</f>
        <v>44172</v>
      </c>
      <c r="K5" s="185"/>
      <c r="L5" s="74" t="str">
        <f>Данные!AB33</f>
        <v>по</v>
      </c>
      <c r="M5" s="185">
        <f>Данные!AC33</f>
        <v>44178</v>
      </c>
      <c r="N5" s="185"/>
      <c r="O5" s="186"/>
    </row>
    <row r="6" spans="3:15" ht="33" customHeight="1" thickBot="1" x14ac:dyDescent="0.3">
      <c r="C6" s="193"/>
      <c r="D6" s="194"/>
      <c r="E6" s="194"/>
      <c r="F6" s="194"/>
      <c r="G6" s="194"/>
      <c r="H6" s="195"/>
      <c r="I6" s="75" t="str">
        <f>Данные!Y34</f>
        <v xml:space="preserve">товар 1 </v>
      </c>
      <c r="J6" s="76" t="str">
        <f>Данные!Z34</f>
        <v>товар 2</v>
      </c>
      <c r="K6" s="76" t="str">
        <f>Данные!AA34</f>
        <v>товар 3</v>
      </c>
      <c r="L6" s="76" t="str">
        <f>Данные!AB34</f>
        <v>товар 4</v>
      </c>
      <c r="M6" s="76" t="str">
        <f>Данные!AC34</f>
        <v>товар 5</v>
      </c>
      <c r="N6" s="76" t="str">
        <f>Данные!AD34</f>
        <v>товар 6</v>
      </c>
      <c r="O6" s="77" t="str">
        <f>Данные!AE34</f>
        <v>товар 7</v>
      </c>
    </row>
    <row r="7" spans="3:15" x14ac:dyDescent="0.25">
      <c r="C7" s="82">
        <f>Данные!A35</f>
        <v>1</v>
      </c>
      <c r="D7" s="187" t="str">
        <f>Данные!B35</f>
        <v>Иванов 1</v>
      </c>
      <c r="E7" s="188">
        <f>Данные!C35</f>
        <v>0</v>
      </c>
      <c r="F7" s="188">
        <f>Данные!D35</f>
        <v>0</v>
      </c>
      <c r="G7" s="188">
        <f>Данные!E35</f>
        <v>0</v>
      </c>
      <c r="H7" s="189">
        <f>Данные!F35</f>
        <v>0</v>
      </c>
      <c r="I7" s="59">
        <f>Данные!Y35</f>
        <v>7</v>
      </c>
      <c r="J7" s="55">
        <f>Данные!Z35</f>
        <v>7</v>
      </c>
      <c r="K7" s="55">
        <f>Данные!AA35</f>
        <v>7</v>
      </c>
      <c r="L7" s="55">
        <f>Данные!AB35</f>
        <v>7</v>
      </c>
      <c r="M7" s="55">
        <f>Данные!AC35</f>
        <v>7</v>
      </c>
      <c r="N7" s="55">
        <f>Данные!AD35</f>
        <v>7</v>
      </c>
      <c r="O7" s="58">
        <f>Данные!AE35</f>
        <v>7</v>
      </c>
    </row>
    <row r="8" spans="3:15" x14ac:dyDescent="0.25">
      <c r="C8" s="81">
        <f>Данные!A36</f>
        <v>2</v>
      </c>
      <c r="D8" s="173" t="str">
        <f>Данные!B36</f>
        <v>Иванов 2</v>
      </c>
      <c r="E8" s="174">
        <f>Данные!C36</f>
        <v>0</v>
      </c>
      <c r="F8" s="174">
        <f>Данные!D36</f>
        <v>0</v>
      </c>
      <c r="G8" s="174">
        <f>Данные!E36</f>
        <v>0</v>
      </c>
      <c r="H8" s="175">
        <f>Данные!F36</f>
        <v>0</v>
      </c>
      <c r="I8" s="85">
        <f>Данные!Y36</f>
        <v>0</v>
      </c>
      <c r="J8" s="86">
        <f>Данные!Z36</f>
        <v>0</v>
      </c>
      <c r="K8" s="86">
        <f>Данные!AA36</f>
        <v>0</v>
      </c>
      <c r="L8" s="86">
        <f>Данные!AB36</f>
        <v>0</v>
      </c>
      <c r="M8" s="86">
        <f>Данные!AC36</f>
        <v>0</v>
      </c>
      <c r="N8" s="86">
        <f>Данные!AD36</f>
        <v>0</v>
      </c>
      <c r="O8" s="87">
        <f>Данные!AE36</f>
        <v>0</v>
      </c>
    </row>
    <row r="9" spans="3:15" x14ac:dyDescent="0.25">
      <c r="C9" s="81">
        <f>Данные!A37</f>
        <v>3</v>
      </c>
      <c r="D9" s="176" t="str">
        <f>Данные!B37</f>
        <v>Иванов 3</v>
      </c>
      <c r="E9" s="177">
        <f>Данные!C37</f>
        <v>0</v>
      </c>
      <c r="F9" s="177">
        <f>Данные!D37</f>
        <v>0</v>
      </c>
      <c r="G9" s="177">
        <f>Данные!E37</f>
        <v>0</v>
      </c>
      <c r="H9" s="178">
        <f>Данные!F37</f>
        <v>0</v>
      </c>
      <c r="I9" s="59">
        <f>Данные!Y37</f>
        <v>0</v>
      </c>
      <c r="J9" s="55">
        <f>Данные!Z37</f>
        <v>0</v>
      </c>
      <c r="K9" s="55">
        <f>Данные!AA37</f>
        <v>0</v>
      </c>
      <c r="L9" s="55">
        <f>Данные!AB37</f>
        <v>0</v>
      </c>
      <c r="M9" s="55">
        <f>Данные!AC37</f>
        <v>0</v>
      </c>
      <c r="N9" s="55">
        <f>Данные!AD37</f>
        <v>0</v>
      </c>
      <c r="O9" s="58">
        <f>Данные!AE37</f>
        <v>0</v>
      </c>
    </row>
    <row r="10" spans="3:15" x14ac:dyDescent="0.25">
      <c r="C10" s="81">
        <f>Данные!A38</f>
        <v>4</v>
      </c>
      <c r="D10" s="173" t="str">
        <f>Данные!B38</f>
        <v>Иванов 4</v>
      </c>
      <c r="E10" s="174">
        <f>Данные!C38</f>
        <v>0</v>
      </c>
      <c r="F10" s="174">
        <f>Данные!D38</f>
        <v>0</v>
      </c>
      <c r="G10" s="174">
        <f>Данные!E38</f>
        <v>0</v>
      </c>
      <c r="H10" s="175">
        <f>Данные!F38</f>
        <v>0</v>
      </c>
      <c r="I10" s="85">
        <f>Данные!Y38</f>
        <v>0</v>
      </c>
      <c r="J10" s="86">
        <f>Данные!Z38</f>
        <v>0</v>
      </c>
      <c r="K10" s="86">
        <f>Данные!AA38</f>
        <v>0</v>
      </c>
      <c r="L10" s="86">
        <f>Данные!AB38</f>
        <v>0</v>
      </c>
      <c r="M10" s="86">
        <f>Данные!AC38</f>
        <v>0</v>
      </c>
      <c r="N10" s="86">
        <f>Данные!AD38</f>
        <v>0</v>
      </c>
      <c r="O10" s="87">
        <f>Данные!AE38</f>
        <v>0</v>
      </c>
    </row>
    <row r="11" spans="3:15" x14ac:dyDescent="0.25">
      <c r="C11" s="81">
        <f>Данные!A39</f>
        <v>5</v>
      </c>
      <c r="D11" s="176" t="str">
        <f>Данные!B39</f>
        <v>Иванов 5</v>
      </c>
      <c r="E11" s="177">
        <f>Данные!C39</f>
        <v>0</v>
      </c>
      <c r="F11" s="177">
        <f>Данные!D39</f>
        <v>0</v>
      </c>
      <c r="G11" s="177">
        <f>Данные!E39</f>
        <v>0</v>
      </c>
      <c r="H11" s="178">
        <f>Данные!F39</f>
        <v>0</v>
      </c>
      <c r="I11" s="59">
        <f>Данные!Y39</f>
        <v>0</v>
      </c>
      <c r="J11" s="55">
        <f>Данные!Z39</f>
        <v>0</v>
      </c>
      <c r="K11" s="55">
        <f>Данные!AA39</f>
        <v>0</v>
      </c>
      <c r="L11" s="55">
        <f>Данные!AB39</f>
        <v>0</v>
      </c>
      <c r="M11" s="55">
        <f>Данные!AC39</f>
        <v>0</v>
      </c>
      <c r="N11" s="55">
        <f>Данные!AD39</f>
        <v>0</v>
      </c>
      <c r="O11" s="58">
        <f>Данные!AE39</f>
        <v>0</v>
      </c>
    </row>
    <row r="12" spans="3:15" x14ac:dyDescent="0.25">
      <c r="C12" s="81">
        <f>Данные!A40</f>
        <v>6</v>
      </c>
      <c r="D12" s="173" t="str">
        <f>Данные!B40</f>
        <v>Иванов 6</v>
      </c>
      <c r="E12" s="174">
        <f>Данные!C40</f>
        <v>0</v>
      </c>
      <c r="F12" s="174">
        <f>Данные!D40</f>
        <v>0</v>
      </c>
      <c r="G12" s="174">
        <f>Данные!E40</f>
        <v>0</v>
      </c>
      <c r="H12" s="175">
        <f>Данные!F40</f>
        <v>0</v>
      </c>
      <c r="I12" s="85">
        <f>Данные!Y40</f>
        <v>0</v>
      </c>
      <c r="J12" s="86">
        <f>Данные!Z40</f>
        <v>0</v>
      </c>
      <c r="K12" s="86">
        <f>Данные!AA40</f>
        <v>0</v>
      </c>
      <c r="L12" s="86">
        <f>Данные!AB40</f>
        <v>0</v>
      </c>
      <c r="M12" s="86">
        <f>Данные!AC40</f>
        <v>0</v>
      </c>
      <c r="N12" s="86">
        <f>Данные!AD40</f>
        <v>0</v>
      </c>
      <c r="O12" s="87">
        <f>Данные!AE40</f>
        <v>0</v>
      </c>
    </row>
    <row r="13" spans="3:15" x14ac:dyDescent="0.25">
      <c r="C13" s="81">
        <f>Данные!A41</f>
        <v>7</v>
      </c>
      <c r="D13" s="176" t="str">
        <f>Данные!B41</f>
        <v>Иванов 7</v>
      </c>
      <c r="E13" s="177">
        <f>Данные!C41</f>
        <v>0</v>
      </c>
      <c r="F13" s="177">
        <f>Данные!D41</f>
        <v>0</v>
      </c>
      <c r="G13" s="177">
        <f>Данные!E41</f>
        <v>0</v>
      </c>
      <c r="H13" s="178">
        <f>Данные!F41</f>
        <v>0</v>
      </c>
      <c r="I13" s="59">
        <f>Данные!Y41</f>
        <v>0</v>
      </c>
      <c r="J13" s="55">
        <f>Данные!Z41</f>
        <v>0</v>
      </c>
      <c r="K13" s="55">
        <f>Данные!AA41</f>
        <v>0</v>
      </c>
      <c r="L13" s="55">
        <f>Данные!AB41</f>
        <v>0</v>
      </c>
      <c r="M13" s="55">
        <f>Данные!AC41</f>
        <v>0</v>
      </c>
      <c r="N13" s="55">
        <f>Данные!AD41</f>
        <v>0</v>
      </c>
      <c r="O13" s="58">
        <f>Данные!AE41</f>
        <v>0</v>
      </c>
    </row>
    <row r="14" spans="3:15" x14ac:dyDescent="0.25">
      <c r="C14" s="81">
        <f>Данные!A42</f>
        <v>8</v>
      </c>
      <c r="D14" s="173" t="str">
        <f>Данные!B42</f>
        <v>Иванов 8</v>
      </c>
      <c r="E14" s="174">
        <f>Данные!C42</f>
        <v>0</v>
      </c>
      <c r="F14" s="174">
        <f>Данные!D42</f>
        <v>0</v>
      </c>
      <c r="G14" s="174">
        <f>Данные!E42</f>
        <v>0</v>
      </c>
      <c r="H14" s="175">
        <f>Данные!F42</f>
        <v>0</v>
      </c>
      <c r="I14" s="85">
        <f>Данные!Y42</f>
        <v>0</v>
      </c>
      <c r="J14" s="86">
        <f>Данные!Z42</f>
        <v>0</v>
      </c>
      <c r="K14" s="86">
        <f>Данные!AA42</f>
        <v>0</v>
      </c>
      <c r="L14" s="86">
        <f>Данные!AB42</f>
        <v>0</v>
      </c>
      <c r="M14" s="86">
        <f>Данные!AC42</f>
        <v>0</v>
      </c>
      <c r="N14" s="86">
        <f>Данные!AD42</f>
        <v>0</v>
      </c>
      <c r="O14" s="87">
        <f>Данные!AE42</f>
        <v>0</v>
      </c>
    </row>
    <row r="15" spans="3:15" x14ac:dyDescent="0.25">
      <c r="C15" s="81">
        <f>Данные!A43</f>
        <v>9</v>
      </c>
      <c r="D15" s="176" t="str">
        <f>Данные!B43</f>
        <v>Иванов 9</v>
      </c>
      <c r="E15" s="177">
        <f>Данные!C43</f>
        <v>0</v>
      </c>
      <c r="F15" s="177">
        <f>Данные!D43</f>
        <v>0</v>
      </c>
      <c r="G15" s="177">
        <f>Данные!E43</f>
        <v>0</v>
      </c>
      <c r="H15" s="178">
        <f>Данные!F43</f>
        <v>0</v>
      </c>
      <c r="I15" s="59">
        <f>Данные!Y43</f>
        <v>0</v>
      </c>
      <c r="J15" s="55">
        <f>Данные!Z43</f>
        <v>0</v>
      </c>
      <c r="K15" s="55">
        <f>Данные!AA43</f>
        <v>0</v>
      </c>
      <c r="L15" s="55">
        <f>Данные!AB43</f>
        <v>0</v>
      </c>
      <c r="M15" s="55">
        <f>Данные!AC43</f>
        <v>0</v>
      </c>
      <c r="N15" s="55">
        <f>Данные!AD43</f>
        <v>0</v>
      </c>
      <c r="O15" s="58">
        <f>Данные!AE43</f>
        <v>0</v>
      </c>
    </row>
    <row r="16" spans="3:15" x14ac:dyDescent="0.25">
      <c r="C16" s="81">
        <f>Данные!A44</f>
        <v>10</v>
      </c>
      <c r="D16" s="173" t="str">
        <f>Данные!B44</f>
        <v>Иванов 10</v>
      </c>
      <c r="E16" s="174">
        <f>Данные!C44</f>
        <v>0</v>
      </c>
      <c r="F16" s="174">
        <f>Данные!D44</f>
        <v>0</v>
      </c>
      <c r="G16" s="174">
        <f>Данные!E44</f>
        <v>0</v>
      </c>
      <c r="H16" s="175">
        <f>Данные!F44</f>
        <v>0</v>
      </c>
      <c r="I16" s="85">
        <f>Данные!Y44</f>
        <v>0</v>
      </c>
      <c r="J16" s="86">
        <f>Данные!Z44</f>
        <v>0</v>
      </c>
      <c r="K16" s="86">
        <f>Данные!AA44</f>
        <v>0</v>
      </c>
      <c r="L16" s="86">
        <f>Данные!AB44</f>
        <v>0</v>
      </c>
      <c r="M16" s="86">
        <f>Данные!AC44</f>
        <v>0</v>
      </c>
      <c r="N16" s="86">
        <f>Данные!AD44</f>
        <v>0</v>
      </c>
      <c r="O16" s="87">
        <f>Данные!AE44</f>
        <v>0</v>
      </c>
    </row>
    <row r="17" spans="3:15" x14ac:dyDescent="0.25">
      <c r="C17" s="81">
        <f>Данные!A45</f>
        <v>11</v>
      </c>
      <c r="D17" s="176" t="str">
        <f>Данные!B45</f>
        <v>Иванов 11</v>
      </c>
      <c r="E17" s="177">
        <f>Данные!C45</f>
        <v>0</v>
      </c>
      <c r="F17" s="177">
        <f>Данные!D45</f>
        <v>0</v>
      </c>
      <c r="G17" s="177">
        <f>Данные!E45</f>
        <v>0</v>
      </c>
      <c r="H17" s="178">
        <f>Данные!F45</f>
        <v>0</v>
      </c>
      <c r="I17" s="59">
        <f>Данные!Y45</f>
        <v>0</v>
      </c>
      <c r="J17" s="55">
        <f>Данные!Z45</f>
        <v>0</v>
      </c>
      <c r="K17" s="55">
        <f>Данные!AA45</f>
        <v>0</v>
      </c>
      <c r="L17" s="55">
        <f>Данные!AB45</f>
        <v>0</v>
      </c>
      <c r="M17" s="55">
        <f>Данные!AC45</f>
        <v>0</v>
      </c>
      <c r="N17" s="55">
        <f>Данные!AD45</f>
        <v>0</v>
      </c>
      <c r="O17" s="58">
        <f>Данные!AE45</f>
        <v>0</v>
      </c>
    </row>
    <row r="18" spans="3:15" x14ac:dyDescent="0.25">
      <c r="C18" s="81">
        <f>Данные!A46</f>
        <v>12</v>
      </c>
      <c r="D18" s="173" t="str">
        <f>Данные!B46</f>
        <v>Иванов 12</v>
      </c>
      <c r="E18" s="174">
        <f>Данные!C46</f>
        <v>0</v>
      </c>
      <c r="F18" s="174">
        <f>Данные!D46</f>
        <v>0</v>
      </c>
      <c r="G18" s="174">
        <f>Данные!E46</f>
        <v>0</v>
      </c>
      <c r="H18" s="175">
        <f>Данные!F46</f>
        <v>0</v>
      </c>
      <c r="I18" s="85">
        <f>Данные!Y46</f>
        <v>0</v>
      </c>
      <c r="J18" s="86">
        <f>Данные!Z46</f>
        <v>0</v>
      </c>
      <c r="K18" s="86">
        <f>Данные!AA46</f>
        <v>0</v>
      </c>
      <c r="L18" s="86">
        <f>Данные!AB46</f>
        <v>0</v>
      </c>
      <c r="M18" s="86">
        <f>Данные!AC46</f>
        <v>0</v>
      </c>
      <c r="N18" s="86">
        <f>Данные!AD46</f>
        <v>0</v>
      </c>
      <c r="O18" s="87">
        <f>Данные!AE46</f>
        <v>0</v>
      </c>
    </row>
    <row r="19" spans="3:15" x14ac:dyDescent="0.25">
      <c r="C19" s="81">
        <f>Данные!A47</f>
        <v>13</v>
      </c>
      <c r="D19" s="176" t="str">
        <f>Данные!B47</f>
        <v>Иванов 13</v>
      </c>
      <c r="E19" s="177">
        <f>Данные!C47</f>
        <v>0</v>
      </c>
      <c r="F19" s="177">
        <f>Данные!D47</f>
        <v>0</v>
      </c>
      <c r="G19" s="177">
        <f>Данные!E47</f>
        <v>0</v>
      </c>
      <c r="H19" s="178">
        <f>Данные!F47</f>
        <v>0</v>
      </c>
      <c r="I19" s="59">
        <f>Данные!Y47</f>
        <v>0</v>
      </c>
      <c r="J19" s="55">
        <f>Данные!Z47</f>
        <v>0</v>
      </c>
      <c r="K19" s="55">
        <f>Данные!AA47</f>
        <v>0</v>
      </c>
      <c r="L19" s="55">
        <f>Данные!AB47</f>
        <v>0</v>
      </c>
      <c r="M19" s="55">
        <f>Данные!AC47</f>
        <v>0</v>
      </c>
      <c r="N19" s="55">
        <f>Данные!AD47</f>
        <v>0</v>
      </c>
      <c r="O19" s="58">
        <f>Данные!AE47</f>
        <v>0</v>
      </c>
    </row>
    <row r="20" spans="3:15" x14ac:dyDescent="0.25">
      <c r="C20" s="81">
        <f>Данные!A48</f>
        <v>14</v>
      </c>
      <c r="D20" s="173" t="str">
        <f>Данные!B48</f>
        <v>Иванов 14</v>
      </c>
      <c r="E20" s="174">
        <f>Данные!C48</f>
        <v>0</v>
      </c>
      <c r="F20" s="174">
        <f>Данные!D48</f>
        <v>0</v>
      </c>
      <c r="G20" s="174">
        <f>Данные!E48</f>
        <v>0</v>
      </c>
      <c r="H20" s="175">
        <f>Данные!F48</f>
        <v>0</v>
      </c>
      <c r="I20" s="85">
        <f>Данные!Y48</f>
        <v>0</v>
      </c>
      <c r="J20" s="86">
        <f>Данные!Z48</f>
        <v>0</v>
      </c>
      <c r="K20" s="86">
        <f>Данные!AA48</f>
        <v>0</v>
      </c>
      <c r="L20" s="86">
        <f>Данные!AB48</f>
        <v>0</v>
      </c>
      <c r="M20" s="86">
        <f>Данные!AC48</f>
        <v>0</v>
      </c>
      <c r="N20" s="86">
        <f>Данные!AD48</f>
        <v>0</v>
      </c>
      <c r="O20" s="87">
        <f>Данные!AE48</f>
        <v>0</v>
      </c>
    </row>
    <row r="21" spans="3:15" x14ac:dyDescent="0.25">
      <c r="C21" s="81">
        <f>Данные!A49</f>
        <v>15</v>
      </c>
      <c r="D21" s="176" t="str">
        <f>Данные!B49</f>
        <v>Иванов 15</v>
      </c>
      <c r="E21" s="177">
        <f>Данные!C49</f>
        <v>0</v>
      </c>
      <c r="F21" s="177">
        <f>Данные!D49</f>
        <v>0</v>
      </c>
      <c r="G21" s="177">
        <f>Данные!E49</f>
        <v>0</v>
      </c>
      <c r="H21" s="178">
        <f>Данные!F49</f>
        <v>0</v>
      </c>
      <c r="I21" s="59">
        <f>Данные!Y49</f>
        <v>0</v>
      </c>
      <c r="J21" s="55">
        <f>Данные!Z49</f>
        <v>0</v>
      </c>
      <c r="K21" s="55">
        <f>Данные!AA49</f>
        <v>0</v>
      </c>
      <c r="L21" s="55">
        <f>Данные!AB49</f>
        <v>0</v>
      </c>
      <c r="M21" s="55">
        <f>Данные!AC49</f>
        <v>0</v>
      </c>
      <c r="N21" s="55">
        <f>Данные!AD49</f>
        <v>0</v>
      </c>
      <c r="O21" s="58">
        <f>Данные!AE49</f>
        <v>0</v>
      </c>
    </row>
    <row r="22" spans="3:15" x14ac:dyDescent="0.25">
      <c r="C22" s="81">
        <f>Данные!A50</f>
        <v>16</v>
      </c>
      <c r="D22" s="173" t="str">
        <f>Данные!B50</f>
        <v>Иванов 16</v>
      </c>
      <c r="E22" s="174">
        <f>Данные!C50</f>
        <v>0</v>
      </c>
      <c r="F22" s="174">
        <f>Данные!D50</f>
        <v>0</v>
      </c>
      <c r="G22" s="174">
        <f>Данные!E50</f>
        <v>0</v>
      </c>
      <c r="H22" s="175">
        <f>Данные!F50</f>
        <v>0</v>
      </c>
      <c r="I22" s="85">
        <f>Данные!Y50</f>
        <v>0</v>
      </c>
      <c r="J22" s="86">
        <f>Данные!Z50</f>
        <v>0</v>
      </c>
      <c r="K22" s="86">
        <f>Данные!AA50</f>
        <v>0</v>
      </c>
      <c r="L22" s="86">
        <f>Данные!AB50</f>
        <v>0</v>
      </c>
      <c r="M22" s="86">
        <f>Данные!AC50</f>
        <v>0</v>
      </c>
      <c r="N22" s="86">
        <f>Данные!AD50</f>
        <v>0</v>
      </c>
      <c r="O22" s="87">
        <f>Данные!AE50</f>
        <v>0</v>
      </c>
    </row>
    <row r="23" spans="3:15" x14ac:dyDescent="0.25">
      <c r="C23" s="81">
        <f>Данные!A51</f>
        <v>17</v>
      </c>
      <c r="D23" s="176" t="str">
        <f>Данные!B51</f>
        <v>Иванов 17</v>
      </c>
      <c r="E23" s="177">
        <f>Данные!C51</f>
        <v>0</v>
      </c>
      <c r="F23" s="177">
        <f>Данные!D51</f>
        <v>0</v>
      </c>
      <c r="G23" s="177">
        <f>Данные!E51</f>
        <v>0</v>
      </c>
      <c r="H23" s="178">
        <f>Данные!F51</f>
        <v>0</v>
      </c>
      <c r="I23" s="59">
        <f>Данные!Y51</f>
        <v>0</v>
      </c>
      <c r="J23" s="55">
        <f>Данные!Z51</f>
        <v>0</v>
      </c>
      <c r="K23" s="55">
        <f>Данные!AA51</f>
        <v>0</v>
      </c>
      <c r="L23" s="55">
        <f>Данные!AB51</f>
        <v>0</v>
      </c>
      <c r="M23" s="55">
        <f>Данные!AC51</f>
        <v>0</v>
      </c>
      <c r="N23" s="55">
        <f>Данные!AD51</f>
        <v>0</v>
      </c>
      <c r="O23" s="58">
        <f>Данные!AE51</f>
        <v>0</v>
      </c>
    </row>
    <row r="24" spans="3:15" x14ac:dyDescent="0.25">
      <c r="C24" s="81">
        <f>Данные!A52</f>
        <v>18</v>
      </c>
      <c r="D24" s="173" t="str">
        <f>Данные!B52</f>
        <v>Иванов 18</v>
      </c>
      <c r="E24" s="174">
        <f>Данные!C52</f>
        <v>0</v>
      </c>
      <c r="F24" s="174">
        <f>Данные!D52</f>
        <v>0</v>
      </c>
      <c r="G24" s="174">
        <f>Данные!E52</f>
        <v>0</v>
      </c>
      <c r="H24" s="175">
        <f>Данные!F52</f>
        <v>0</v>
      </c>
      <c r="I24" s="85">
        <f>Данные!Y52</f>
        <v>0</v>
      </c>
      <c r="J24" s="86">
        <f>Данные!Z52</f>
        <v>0</v>
      </c>
      <c r="K24" s="86">
        <f>Данные!AA52</f>
        <v>0</v>
      </c>
      <c r="L24" s="86">
        <f>Данные!AB52</f>
        <v>0</v>
      </c>
      <c r="M24" s="86">
        <f>Данные!AC52</f>
        <v>0</v>
      </c>
      <c r="N24" s="86">
        <f>Данные!AD52</f>
        <v>0</v>
      </c>
      <c r="O24" s="87">
        <f>Данные!AE52</f>
        <v>0</v>
      </c>
    </row>
    <row r="25" spans="3:15" x14ac:dyDescent="0.25">
      <c r="C25" s="81">
        <f>Данные!A53</f>
        <v>19</v>
      </c>
      <c r="D25" s="176" t="str">
        <f>Данные!B53</f>
        <v>Иванов 19</v>
      </c>
      <c r="E25" s="177">
        <f>Данные!C53</f>
        <v>0</v>
      </c>
      <c r="F25" s="177">
        <f>Данные!D53</f>
        <v>0</v>
      </c>
      <c r="G25" s="177">
        <f>Данные!E53</f>
        <v>0</v>
      </c>
      <c r="H25" s="178">
        <f>Данные!F53</f>
        <v>0</v>
      </c>
      <c r="I25" s="59">
        <f>Данные!Y53</f>
        <v>0</v>
      </c>
      <c r="J25" s="55">
        <f>Данные!Z53</f>
        <v>0</v>
      </c>
      <c r="K25" s="55">
        <f>Данные!AA53</f>
        <v>0</v>
      </c>
      <c r="L25" s="55">
        <f>Данные!AB53</f>
        <v>0</v>
      </c>
      <c r="M25" s="55">
        <f>Данные!AC53</f>
        <v>0</v>
      </c>
      <c r="N25" s="55">
        <f>Данные!AD53</f>
        <v>0</v>
      </c>
      <c r="O25" s="58">
        <f>Данные!AE53</f>
        <v>0</v>
      </c>
    </row>
    <row r="26" spans="3:15" x14ac:dyDescent="0.25">
      <c r="C26" s="81">
        <f>Данные!A54</f>
        <v>20</v>
      </c>
      <c r="D26" s="173" t="str">
        <f>Данные!B54</f>
        <v>Иванов 20</v>
      </c>
      <c r="E26" s="174">
        <f>Данные!C54</f>
        <v>0</v>
      </c>
      <c r="F26" s="174">
        <f>Данные!D54</f>
        <v>0</v>
      </c>
      <c r="G26" s="174">
        <f>Данные!E54</f>
        <v>0</v>
      </c>
      <c r="H26" s="175">
        <f>Данные!F54</f>
        <v>0</v>
      </c>
      <c r="I26" s="85">
        <f>Данные!Y54</f>
        <v>0</v>
      </c>
      <c r="J26" s="86">
        <f>Данные!Z54</f>
        <v>0</v>
      </c>
      <c r="K26" s="86">
        <f>Данные!AA54</f>
        <v>0</v>
      </c>
      <c r="L26" s="86">
        <f>Данные!AB54</f>
        <v>0</v>
      </c>
      <c r="M26" s="86">
        <f>Данные!AC54</f>
        <v>0</v>
      </c>
      <c r="N26" s="86">
        <f>Данные!AD54</f>
        <v>0</v>
      </c>
      <c r="O26" s="87">
        <f>Данные!AE54</f>
        <v>0</v>
      </c>
    </row>
    <row r="27" spans="3:15" x14ac:dyDescent="0.25">
      <c r="C27" s="81">
        <f>Данные!A55</f>
        <v>21</v>
      </c>
      <c r="D27" s="176" t="str">
        <f>Данные!B55</f>
        <v>Иванов 21</v>
      </c>
      <c r="E27" s="177">
        <f>Данные!C55</f>
        <v>0</v>
      </c>
      <c r="F27" s="177">
        <f>Данные!D55</f>
        <v>0</v>
      </c>
      <c r="G27" s="177">
        <f>Данные!E55</f>
        <v>0</v>
      </c>
      <c r="H27" s="178">
        <f>Данные!F55</f>
        <v>0</v>
      </c>
      <c r="I27" s="59">
        <f>Данные!Y55</f>
        <v>0</v>
      </c>
      <c r="J27" s="55">
        <f>Данные!Z55</f>
        <v>0</v>
      </c>
      <c r="K27" s="55">
        <f>Данные!AA55</f>
        <v>0</v>
      </c>
      <c r="L27" s="55">
        <f>Данные!AB55</f>
        <v>0</v>
      </c>
      <c r="M27" s="55">
        <f>Данные!AC55</f>
        <v>0</v>
      </c>
      <c r="N27" s="55">
        <f>Данные!AD55</f>
        <v>0</v>
      </c>
      <c r="O27" s="58">
        <f>Данные!AE55</f>
        <v>0</v>
      </c>
    </row>
    <row r="28" spans="3:15" x14ac:dyDescent="0.25">
      <c r="C28" s="81">
        <f>Данные!A56</f>
        <v>22</v>
      </c>
      <c r="D28" s="173" t="str">
        <f>Данные!B56</f>
        <v>Иванов 22</v>
      </c>
      <c r="E28" s="174">
        <f>Данные!C56</f>
        <v>0</v>
      </c>
      <c r="F28" s="174">
        <f>Данные!D56</f>
        <v>0</v>
      </c>
      <c r="G28" s="174">
        <f>Данные!E56</f>
        <v>0</v>
      </c>
      <c r="H28" s="175">
        <f>Данные!F56</f>
        <v>0</v>
      </c>
      <c r="I28" s="85">
        <f>Данные!Y56</f>
        <v>0</v>
      </c>
      <c r="J28" s="86">
        <f>Данные!Z56</f>
        <v>0</v>
      </c>
      <c r="K28" s="86">
        <f>Данные!AA56</f>
        <v>0</v>
      </c>
      <c r="L28" s="86">
        <f>Данные!AB56</f>
        <v>0</v>
      </c>
      <c r="M28" s="86">
        <f>Данные!AC56</f>
        <v>0</v>
      </c>
      <c r="N28" s="86">
        <f>Данные!AD56</f>
        <v>0</v>
      </c>
      <c r="O28" s="87">
        <f>Данные!AE56</f>
        <v>0</v>
      </c>
    </row>
    <row r="29" spans="3:15" x14ac:dyDescent="0.25">
      <c r="C29" s="81">
        <f>Данные!A57</f>
        <v>23</v>
      </c>
      <c r="D29" s="176" t="str">
        <f>Данные!B57</f>
        <v>Иванов 23</v>
      </c>
      <c r="E29" s="177">
        <f>Данные!C57</f>
        <v>0</v>
      </c>
      <c r="F29" s="177">
        <f>Данные!D57</f>
        <v>0</v>
      </c>
      <c r="G29" s="177">
        <f>Данные!E57</f>
        <v>0</v>
      </c>
      <c r="H29" s="178">
        <f>Данные!F57</f>
        <v>0</v>
      </c>
      <c r="I29" s="32">
        <f>Данные!Y57</f>
        <v>0</v>
      </c>
      <c r="J29" s="33">
        <f>Данные!Z57</f>
        <v>0</v>
      </c>
      <c r="K29" s="33">
        <f>Данные!AA57</f>
        <v>0</v>
      </c>
      <c r="L29" s="33">
        <f>Данные!AB57</f>
        <v>0</v>
      </c>
      <c r="M29" s="33">
        <f>Данные!AC57</f>
        <v>0</v>
      </c>
      <c r="N29" s="33">
        <f>Данные!AD57</f>
        <v>0</v>
      </c>
      <c r="O29" s="57">
        <f>Данные!AE57</f>
        <v>0</v>
      </c>
    </row>
    <row r="30" spans="3:15" x14ac:dyDescent="0.25">
      <c r="C30" s="81">
        <f>Данные!A58</f>
        <v>24</v>
      </c>
      <c r="D30" s="173" t="str">
        <f>Данные!B58</f>
        <v>Иванов 24</v>
      </c>
      <c r="E30" s="174">
        <f>Данные!C58</f>
        <v>0</v>
      </c>
      <c r="F30" s="174">
        <f>Данные!D58</f>
        <v>0</v>
      </c>
      <c r="G30" s="174">
        <f>Данные!E58</f>
        <v>0</v>
      </c>
      <c r="H30" s="175">
        <f>Данные!F58</f>
        <v>0</v>
      </c>
      <c r="I30" s="85">
        <f>Данные!Y58</f>
        <v>0</v>
      </c>
      <c r="J30" s="86">
        <f>Данные!Z58</f>
        <v>0</v>
      </c>
      <c r="K30" s="86">
        <f>Данные!AA58</f>
        <v>0</v>
      </c>
      <c r="L30" s="86">
        <f>Данные!AB58</f>
        <v>0</v>
      </c>
      <c r="M30" s="86">
        <f>Данные!AC58</f>
        <v>0</v>
      </c>
      <c r="N30" s="86">
        <f>Данные!AD58</f>
        <v>0</v>
      </c>
      <c r="O30" s="87">
        <f>Данные!AE58</f>
        <v>0</v>
      </c>
    </row>
    <row r="31" spans="3:15" ht="15.75" thickBot="1" x14ac:dyDescent="0.3">
      <c r="C31" s="81">
        <f>Данные!A59</f>
        <v>25</v>
      </c>
      <c r="D31" s="179" t="str">
        <f>Данные!B59</f>
        <v>Иванов 25</v>
      </c>
      <c r="E31" s="180">
        <f>Данные!C59</f>
        <v>0</v>
      </c>
      <c r="F31" s="180">
        <f>Данные!D59</f>
        <v>0</v>
      </c>
      <c r="G31" s="180">
        <f>Данные!E59</f>
        <v>0</v>
      </c>
      <c r="H31" s="181">
        <f>Данные!F59</f>
        <v>0</v>
      </c>
      <c r="I31" s="42">
        <f>Данные!Y59</f>
        <v>0</v>
      </c>
      <c r="J31" s="43">
        <f>Данные!Z59</f>
        <v>0</v>
      </c>
      <c r="K31" s="43">
        <f>Данные!AA59</f>
        <v>0</v>
      </c>
      <c r="L31" s="43">
        <f>Данные!AB59</f>
        <v>0</v>
      </c>
      <c r="M31" s="43">
        <f>Данные!AC59</f>
        <v>0</v>
      </c>
      <c r="N31" s="43">
        <f>Данные!AD59</f>
        <v>0</v>
      </c>
      <c r="O31" s="72">
        <f>Данные!AE59</f>
        <v>0</v>
      </c>
    </row>
    <row r="32" spans="3:15" ht="15.75" thickBot="1" x14ac:dyDescent="0.3">
      <c r="C32" s="182" t="str">
        <f>Данные!A60</f>
        <v>Итог</v>
      </c>
      <c r="D32" s="183">
        <f>Данные!B60</f>
        <v>0</v>
      </c>
      <c r="E32" s="183">
        <f>Данные!C60</f>
        <v>0</v>
      </c>
      <c r="F32" s="183">
        <f>Данные!D60</f>
        <v>0</v>
      </c>
      <c r="G32" s="183">
        <f>Данные!E60</f>
        <v>0</v>
      </c>
      <c r="H32" s="184">
        <f>Данные!F60</f>
        <v>0</v>
      </c>
      <c r="I32" s="78">
        <f>Данные!Y60</f>
        <v>7</v>
      </c>
      <c r="J32" s="79">
        <f>Данные!Z60</f>
        <v>7</v>
      </c>
      <c r="K32" s="79">
        <f>Данные!AA60</f>
        <v>7</v>
      </c>
      <c r="L32" s="79">
        <f>Данные!AB60</f>
        <v>7</v>
      </c>
      <c r="M32" s="79">
        <f>Данные!AC60</f>
        <v>7</v>
      </c>
      <c r="N32" s="79">
        <f>Данные!AD60</f>
        <v>7</v>
      </c>
      <c r="O32" s="80">
        <f>Данные!AE60</f>
        <v>7</v>
      </c>
    </row>
  </sheetData>
  <sheetProtection password="CC77" sheet="1" objects="1" scenarios="1"/>
  <mergeCells count="29">
    <mergeCell ref="D15:H15"/>
    <mergeCell ref="C5:H6"/>
    <mergeCell ref="J5:K5"/>
    <mergeCell ref="M5:O5"/>
    <mergeCell ref="D7:H7"/>
    <mergeCell ref="D8:H8"/>
    <mergeCell ref="D9:H9"/>
    <mergeCell ref="D10:H10"/>
    <mergeCell ref="D11:H11"/>
    <mergeCell ref="D12:H12"/>
    <mergeCell ref="D13:H13"/>
    <mergeCell ref="D14:H14"/>
    <mergeCell ref="D27:H27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8:H28"/>
    <mergeCell ref="D29:H29"/>
    <mergeCell ref="D30:H30"/>
    <mergeCell ref="D31:H31"/>
    <mergeCell ref="C32:H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8"/>
  <dimension ref="C4:O32"/>
  <sheetViews>
    <sheetView zoomScaleNormal="100" workbookViewId="0">
      <selection activeCell="F34" sqref="F34"/>
    </sheetView>
  </sheetViews>
  <sheetFormatPr defaultRowHeight="15" x14ac:dyDescent="0.25"/>
  <cols>
    <col min="9" max="15" width="13" customWidth="1"/>
  </cols>
  <sheetData>
    <row r="4" spans="3:15" ht="15.75" thickBot="1" x14ac:dyDescent="0.3"/>
    <row r="5" spans="3:15" ht="15.75" customHeight="1" thickBot="1" x14ac:dyDescent="0.3">
      <c r="C5" s="190" t="str">
        <f>Данные!A34</f>
        <v>ФИО</v>
      </c>
      <c r="D5" s="191"/>
      <c r="E5" s="191"/>
      <c r="F5" s="191"/>
      <c r="G5" s="191"/>
      <c r="H5" s="192"/>
      <c r="I5" s="73" t="str">
        <f>Данные!AH33</f>
        <v>с</v>
      </c>
      <c r="J5" s="185">
        <f>Данные!AI33</f>
        <v>44179</v>
      </c>
      <c r="K5" s="185"/>
      <c r="L5" s="74" t="str">
        <f>Данные!AK33</f>
        <v>по</v>
      </c>
      <c r="M5" s="185">
        <f>Данные!AL33</f>
        <v>44185</v>
      </c>
      <c r="N5" s="185"/>
      <c r="O5" s="186"/>
    </row>
    <row r="6" spans="3:15" ht="33" customHeight="1" thickBot="1" x14ac:dyDescent="0.3">
      <c r="C6" s="193"/>
      <c r="D6" s="194"/>
      <c r="E6" s="194"/>
      <c r="F6" s="194"/>
      <c r="G6" s="194"/>
      <c r="H6" s="195"/>
      <c r="I6" s="75" t="str">
        <f>Данные!AH34</f>
        <v xml:space="preserve">товар 1 </v>
      </c>
      <c r="J6" s="76" t="str">
        <f>Данные!AI34</f>
        <v>товар 2</v>
      </c>
      <c r="K6" s="76" t="str">
        <f>Данные!AJ34</f>
        <v>товар 3</v>
      </c>
      <c r="L6" s="76" t="str">
        <f>Данные!AK34</f>
        <v>товар 4</v>
      </c>
      <c r="M6" s="76" t="str">
        <f>Данные!AL34</f>
        <v>товар 5</v>
      </c>
      <c r="N6" s="76" t="str">
        <f>Данные!AM34</f>
        <v>товар 6</v>
      </c>
      <c r="O6" s="77" t="str">
        <f>Данные!AN34</f>
        <v>товар 7</v>
      </c>
    </row>
    <row r="7" spans="3:15" x14ac:dyDescent="0.25">
      <c r="C7" s="82">
        <f>Данные!A35</f>
        <v>1</v>
      </c>
      <c r="D7" s="187" t="str">
        <f>Данные!B35</f>
        <v>Иванов 1</v>
      </c>
      <c r="E7" s="188">
        <f>Данные!C35</f>
        <v>0</v>
      </c>
      <c r="F7" s="188">
        <f>Данные!D35</f>
        <v>0</v>
      </c>
      <c r="G7" s="188">
        <f>Данные!E35</f>
        <v>0</v>
      </c>
      <c r="H7" s="189">
        <f>Данные!F35</f>
        <v>0</v>
      </c>
      <c r="I7" s="59">
        <f>Данные!AH35</f>
        <v>7</v>
      </c>
      <c r="J7" s="55">
        <f>Данные!AI35</f>
        <v>7</v>
      </c>
      <c r="K7" s="55">
        <f>Данные!AJ35</f>
        <v>7</v>
      </c>
      <c r="L7" s="55">
        <f>Данные!AK35</f>
        <v>7</v>
      </c>
      <c r="M7" s="55">
        <f>Данные!AL35</f>
        <v>7</v>
      </c>
      <c r="N7" s="55">
        <f>Данные!AM35</f>
        <v>7</v>
      </c>
      <c r="O7" s="58">
        <f>Данные!AN35</f>
        <v>7</v>
      </c>
    </row>
    <row r="8" spans="3:15" x14ac:dyDescent="0.25">
      <c r="C8" s="81">
        <f>Данные!A36</f>
        <v>2</v>
      </c>
      <c r="D8" s="173" t="str">
        <f>Данные!B36</f>
        <v>Иванов 2</v>
      </c>
      <c r="E8" s="174">
        <f>Данные!C36</f>
        <v>0</v>
      </c>
      <c r="F8" s="174">
        <f>Данные!D36</f>
        <v>0</v>
      </c>
      <c r="G8" s="174">
        <f>Данные!E36</f>
        <v>0</v>
      </c>
      <c r="H8" s="175">
        <f>Данные!F36</f>
        <v>0</v>
      </c>
      <c r="I8" s="85">
        <f>Данные!AH36</f>
        <v>0</v>
      </c>
      <c r="J8" s="86">
        <f>Данные!AI36</f>
        <v>0</v>
      </c>
      <c r="K8" s="86">
        <f>Данные!AJ36</f>
        <v>0</v>
      </c>
      <c r="L8" s="86">
        <f>Данные!AK36</f>
        <v>0</v>
      </c>
      <c r="M8" s="86">
        <f>Данные!AL36</f>
        <v>0</v>
      </c>
      <c r="N8" s="86">
        <f>Данные!AM36</f>
        <v>0</v>
      </c>
      <c r="O8" s="87">
        <f>Данные!AN36</f>
        <v>0</v>
      </c>
    </row>
    <row r="9" spans="3:15" x14ac:dyDescent="0.25">
      <c r="C9" s="81">
        <f>Данные!A37</f>
        <v>3</v>
      </c>
      <c r="D9" s="176" t="str">
        <f>Данные!B37</f>
        <v>Иванов 3</v>
      </c>
      <c r="E9" s="177">
        <f>Данные!C37</f>
        <v>0</v>
      </c>
      <c r="F9" s="177">
        <f>Данные!D37</f>
        <v>0</v>
      </c>
      <c r="G9" s="177">
        <f>Данные!E37</f>
        <v>0</v>
      </c>
      <c r="H9" s="178">
        <f>Данные!F37</f>
        <v>0</v>
      </c>
      <c r="I9" s="59">
        <f>Данные!AH37</f>
        <v>0</v>
      </c>
      <c r="J9" s="55">
        <f>Данные!AI37</f>
        <v>0</v>
      </c>
      <c r="K9" s="55">
        <f>Данные!AJ37</f>
        <v>0</v>
      </c>
      <c r="L9" s="55">
        <f>Данные!AK37</f>
        <v>0</v>
      </c>
      <c r="M9" s="55">
        <f>Данные!AL37</f>
        <v>0</v>
      </c>
      <c r="N9" s="55">
        <f>Данные!AM37</f>
        <v>0</v>
      </c>
      <c r="O9" s="58">
        <f>Данные!AN37</f>
        <v>0</v>
      </c>
    </row>
    <row r="10" spans="3:15" x14ac:dyDescent="0.25">
      <c r="C10" s="81">
        <f>Данные!A38</f>
        <v>4</v>
      </c>
      <c r="D10" s="173" t="str">
        <f>Данные!B38</f>
        <v>Иванов 4</v>
      </c>
      <c r="E10" s="174">
        <f>Данные!C38</f>
        <v>0</v>
      </c>
      <c r="F10" s="174">
        <f>Данные!D38</f>
        <v>0</v>
      </c>
      <c r="G10" s="174">
        <f>Данные!E38</f>
        <v>0</v>
      </c>
      <c r="H10" s="175">
        <f>Данные!F38</f>
        <v>0</v>
      </c>
      <c r="I10" s="85">
        <f>Данные!AH38</f>
        <v>0</v>
      </c>
      <c r="J10" s="86">
        <f>Данные!AI38</f>
        <v>0</v>
      </c>
      <c r="K10" s="86">
        <f>Данные!AJ38</f>
        <v>0</v>
      </c>
      <c r="L10" s="86">
        <f>Данные!AK38</f>
        <v>0</v>
      </c>
      <c r="M10" s="86">
        <f>Данные!AL38</f>
        <v>0</v>
      </c>
      <c r="N10" s="86">
        <f>Данные!AM38</f>
        <v>0</v>
      </c>
      <c r="O10" s="87">
        <f>Данные!AN38</f>
        <v>0</v>
      </c>
    </row>
    <row r="11" spans="3:15" x14ac:dyDescent="0.25">
      <c r="C11" s="81">
        <f>Данные!A39</f>
        <v>5</v>
      </c>
      <c r="D11" s="176" t="str">
        <f>Данные!B39</f>
        <v>Иванов 5</v>
      </c>
      <c r="E11" s="177">
        <f>Данные!C39</f>
        <v>0</v>
      </c>
      <c r="F11" s="177">
        <f>Данные!D39</f>
        <v>0</v>
      </c>
      <c r="G11" s="177">
        <f>Данные!E39</f>
        <v>0</v>
      </c>
      <c r="H11" s="178">
        <f>Данные!F39</f>
        <v>0</v>
      </c>
      <c r="I11" s="59">
        <f>Данные!AH39</f>
        <v>0</v>
      </c>
      <c r="J11" s="55">
        <f>Данные!AI39</f>
        <v>0</v>
      </c>
      <c r="K11" s="55">
        <f>Данные!AJ39</f>
        <v>0</v>
      </c>
      <c r="L11" s="55">
        <f>Данные!AK39</f>
        <v>0</v>
      </c>
      <c r="M11" s="55">
        <f>Данные!AL39</f>
        <v>0</v>
      </c>
      <c r="N11" s="55">
        <f>Данные!AM39</f>
        <v>0</v>
      </c>
      <c r="O11" s="58">
        <f>Данные!AN39</f>
        <v>0</v>
      </c>
    </row>
    <row r="12" spans="3:15" x14ac:dyDescent="0.25">
      <c r="C12" s="81">
        <f>Данные!A40</f>
        <v>6</v>
      </c>
      <c r="D12" s="173" t="str">
        <f>Данные!B40</f>
        <v>Иванов 6</v>
      </c>
      <c r="E12" s="174">
        <f>Данные!C40</f>
        <v>0</v>
      </c>
      <c r="F12" s="174">
        <f>Данные!D40</f>
        <v>0</v>
      </c>
      <c r="G12" s="174">
        <f>Данные!E40</f>
        <v>0</v>
      </c>
      <c r="H12" s="175">
        <f>Данные!F40</f>
        <v>0</v>
      </c>
      <c r="I12" s="85">
        <f>Данные!AH40</f>
        <v>0</v>
      </c>
      <c r="J12" s="86">
        <f>Данные!AI40</f>
        <v>0</v>
      </c>
      <c r="K12" s="86">
        <f>Данные!AJ40</f>
        <v>0</v>
      </c>
      <c r="L12" s="86">
        <f>Данные!AK40</f>
        <v>0</v>
      </c>
      <c r="M12" s="86">
        <f>Данные!AL40</f>
        <v>0</v>
      </c>
      <c r="N12" s="86">
        <f>Данные!AM40</f>
        <v>0</v>
      </c>
      <c r="O12" s="87">
        <f>Данные!AN40</f>
        <v>0</v>
      </c>
    </row>
    <row r="13" spans="3:15" x14ac:dyDescent="0.25">
      <c r="C13" s="81">
        <f>Данные!A41</f>
        <v>7</v>
      </c>
      <c r="D13" s="176" t="str">
        <f>Данные!B41</f>
        <v>Иванов 7</v>
      </c>
      <c r="E13" s="177">
        <f>Данные!C41</f>
        <v>0</v>
      </c>
      <c r="F13" s="177">
        <f>Данные!D41</f>
        <v>0</v>
      </c>
      <c r="G13" s="177">
        <f>Данные!E41</f>
        <v>0</v>
      </c>
      <c r="H13" s="178">
        <f>Данные!F41</f>
        <v>0</v>
      </c>
      <c r="I13" s="59">
        <f>Данные!AH41</f>
        <v>0</v>
      </c>
      <c r="J13" s="55">
        <f>Данные!AI41</f>
        <v>0</v>
      </c>
      <c r="K13" s="55">
        <f>Данные!AJ41</f>
        <v>0</v>
      </c>
      <c r="L13" s="55">
        <f>Данные!AK41</f>
        <v>0</v>
      </c>
      <c r="M13" s="55">
        <f>Данные!AL41</f>
        <v>0</v>
      </c>
      <c r="N13" s="55">
        <f>Данные!AM41</f>
        <v>0</v>
      </c>
      <c r="O13" s="58">
        <f>Данные!AN41</f>
        <v>0</v>
      </c>
    </row>
    <row r="14" spans="3:15" x14ac:dyDescent="0.25">
      <c r="C14" s="81">
        <f>Данные!A42</f>
        <v>8</v>
      </c>
      <c r="D14" s="173" t="str">
        <f>Данные!B42</f>
        <v>Иванов 8</v>
      </c>
      <c r="E14" s="174">
        <f>Данные!C42</f>
        <v>0</v>
      </c>
      <c r="F14" s="174">
        <f>Данные!D42</f>
        <v>0</v>
      </c>
      <c r="G14" s="174">
        <f>Данные!E42</f>
        <v>0</v>
      </c>
      <c r="H14" s="175">
        <f>Данные!F42</f>
        <v>0</v>
      </c>
      <c r="I14" s="85">
        <f>Данные!AH42</f>
        <v>0</v>
      </c>
      <c r="J14" s="86">
        <f>Данные!AI42</f>
        <v>0</v>
      </c>
      <c r="K14" s="86">
        <f>Данные!AJ42</f>
        <v>0</v>
      </c>
      <c r="L14" s="86">
        <f>Данные!AK42</f>
        <v>0</v>
      </c>
      <c r="M14" s="86">
        <f>Данные!AL42</f>
        <v>0</v>
      </c>
      <c r="N14" s="86">
        <f>Данные!AM42</f>
        <v>0</v>
      </c>
      <c r="O14" s="87">
        <f>Данные!AN42</f>
        <v>0</v>
      </c>
    </row>
    <row r="15" spans="3:15" x14ac:dyDescent="0.25">
      <c r="C15" s="81">
        <f>Данные!A43</f>
        <v>9</v>
      </c>
      <c r="D15" s="176" t="str">
        <f>Данные!B43</f>
        <v>Иванов 9</v>
      </c>
      <c r="E15" s="177">
        <f>Данные!C43</f>
        <v>0</v>
      </c>
      <c r="F15" s="177">
        <f>Данные!D43</f>
        <v>0</v>
      </c>
      <c r="G15" s="177">
        <f>Данные!E43</f>
        <v>0</v>
      </c>
      <c r="H15" s="178">
        <f>Данные!F43</f>
        <v>0</v>
      </c>
      <c r="I15" s="59">
        <f>Данные!AH43</f>
        <v>0</v>
      </c>
      <c r="J15" s="55">
        <f>Данные!AI43</f>
        <v>0</v>
      </c>
      <c r="K15" s="55">
        <f>Данные!AJ43</f>
        <v>0</v>
      </c>
      <c r="L15" s="55">
        <f>Данные!AK43</f>
        <v>0</v>
      </c>
      <c r="M15" s="55">
        <f>Данные!AL43</f>
        <v>0</v>
      </c>
      <c r="N15" s="55">
        <f>Данные!AM43</f>
        <v>0</v>
      </c>
      <c r="O15" s="58">
        <f>Данные!AN43</f>
        <v>0</v>
      </c>
    </row>
    <row r="16" spans="3:15" x14ac:dyDescent="0.25">
      <c r="C16" s="81">
        <f>Данные!A44</f>
        <v>10</v>
      </c>
      <c r="D16" s="173" t="str">
        <f>Данные!B44</f>
        <v>Иванов 10</v>
      </c>
      <c r="E16" s="174">
        <f>Данные!C44</f>
        <v>0</v>
      </c>
      <c r="F16" s="174">
        <f>Данные!D44</f>
        <v>0</v>
      </c>
      <c r="G16" s="174">
        <f>Данные!E44</f>
        <v>0</v>
      </c>
      <c r="H16" s="175">
        <f>Данные!F44</f>
        <v>0</v>
      </c>
      <c r="I16" s="85">
        <f>Данные!AH44</f>
        <v>0</v>
      </c>
      <c r="J16" s="86">
        <f>Данные!AI44</f>
        <v>0</v>
      </c>
      <c r="K16" s="86">
        <f>Данные!AJ44</f>
        <v>0</v>
      </c>
      <c r="L16" s="86">
        <f>Данные!AK44</f>
        <v>0</v>
      </c>
      <c r="M16" s="86">
        <f>Данные!AL44</f>
        <v>0</v>
      </c>
      <c r="N16" s="86">
        <f>Данные!AM44</f>
        <v>0</v>
      </c>
      <c r="O16" s="87">
        <f>Данные!AN44</f>
        <v>0</v>
      </c>
    </row>
    <row r="17" spans="3:15" x14ac:dyDescent="0.25">
      <c r="C17" s="81">
        <f>Данные!A45</f>
        <v>11</v>
      </c>
      <c r="D17" s="176" t="str">
        <f>Данные!B45</f>
        <v>Иванов 11</v>
      </c>
      <c r="E17" s="177">
        <f>Данные!C45</f>
        <v>0</v>
      </c>
      <c r="F17" s="177">
        <f>Данные!D45</f>
        <v>0</v>
      </c>
      <c r="G17" s="177">
        <f>Данные!E45</f>
        <v>0</v>
      </c>
      <c r="H17" s="178">
        <f>Данные!F45</f>
        <v>0</v>
      </c>
      <c r="I17" s="59">
        <f>Данные!AH45</f>
        <v>0</v>
      </c>
      <c r="J17" s="55">
        <f>Данные!AI45</f>
        <v>0</v>
      </c>
      <c r="K17" s="55">
        <f>Данные!AJ45</f>
        <v>0</v>
      </c>
      <c r="L17" s="55">
        <f>Данные!AK45</f>
        <v>0</v>
      </c>
      <c r="M17" s="55">
        <f>Данные!AL45</f>
        <v>0</v>
      </c>
      <c r="N17" s="55">
        <f>Данные!AM45</f>
        <v>0</v>
      </c>
      <c r="O17" s="58">
        <f>Данные!AN45</f>
        <v>0</v>
      </c>
    </row>
    <row r="18" spans="3:15" x14ac:dyDescent="0.25">
      <c r="C18" s="81">
        <f>Данные!A46</f>
        <v>12</v>
      </c>
      <c r="D18" s="173" t="str">
        <f>Данные!B46</f>
        <v>Иванов 12</v>
      </c>
      <c r="E18" s="174">
        <f>Данные!C46</f>
        <v>0</v>
      </c>
      <c r="F18" s="174">
        <f>Данные!D46</f>
        <v>0</v>
      </c>
      <c r="G18" s="174">
        <f>Данные!E46</f>
        <v>0</v>
      </c>
      <c r="H18" s="175">
        <f>Данные!F46</f>
        <v>0</v>
      </c>
      <c r="I18" s="85">
        <f>Данные!AH46</f>
        <v>0</v>
      </c>
      <c r="J18" s="86">
        <f>Данные!AI46</f>
        <v>0</v>
      </c>
      <c r="K18" s="86">
        <f>Данные!AJ46</f>
        <v>0</v>
      </c>
      <c r="L18" s="86">
        <f>Данные!AK46</f>
        <v>0</v>
      </c>
      <c r="M18" s="86">
        <f>Данные!AL46</f>
        <v>0</v>
      </c>
      <c r="N18" s="86">
        <f>Данные!AM46</f>
        <v>0</v>
      </c>
      <c r="O18" s="87">
        <f>Данные!AN46</f>
        <v>0</v>
      </c>
    </row>
    <row r="19" spans="3:15" x14ac:dyDescent="0.25">
      <c r="C19" s="81">
        <f>Данные!A47</f>
        <v>13</v>
      </c>
      <c r="D19" s="176" t="str">
        <f>Данные!B47</f>
        <v>Иванов 13</v>
      </c>
      <c r="E19" s="177">
        <f>Данные!C47</f>
        <v>0</v>
      </c>
      <c r="F19" s="177">
        <f>Данные!D47</f>
        <v>0</v>
      </c>
      <c r="G19" s="177">
        <f>Данные!E47</f>
        <v>0</v>
      </c>
      <c r="H19" s="178">
        <f>Данные!F47</f>
        <v>0</v>
      </c>
      <c r="I19" s="59">
        <f>Данные!AH47</f>
        <v>0</v>
      </c>
      <c r="J19" s="55">
        <f>Данные!AI47</f>
        <v>0</v>
      </c>
      <c r="K19" s="55">
        <f>Данные!AJ47</f>
        <v>0</v>
      </c>
      <c r="L19" s="55">
        <f>Данные!AK47</f>
        <v>0</v>
      </c>
      <c r="M19" s="55">
        <f>Данные!AL47</f>
        <v>0</v>
      </c>
      <c r="N19" s="55">
        <f>Данные!AM47</f>
        <v>0</v>
      </c>
      <c r="O19" s="58">
        <f>Данные!AN47</f>
        <v>0</v>
      </c>
    </row>
    <row r="20" spans="3:15" x14ac:dyDescent="0.25">
      <c r="C20" s="81">
        <f>Данные!A48</f>
        <v>14</v>
      </c>
      <c r="D20" s="173" t="str">
        <f>Данные!B48</f>
        <v>Иванов 14</v>
      </c>
      <c r="E20" s="174">
        <f>Данные!C48</f>
        <v>0</v>
      </c>
      <c r="F20" s="174">
        <f>Данные!D48</f>
        <v>0</v>
      </c>
      <c r="G20" s="174">
        <f>Данные!E48</f>
        <v>0</v>
      </c>
      <c r="H20" s="175">
        <f>Данные!F48</f>
        <v>0</v>
      </c>
      <c r="I20" s="85">
        <f>Данные!AH48</f>
        <v>0</v>
      </c>
      <c r="J20" s="86">
        <f>Данные!AI48</f>
        <v>0</v>
      </c>
      <c r="K20" s="86">
        <f>Данные!AJ48</f>
        <v>0</v>
      </c>
      <c r="L20" s="86">
        <f>Данные!AK48</f>
        <v>0</v>
      </c>
      <c r="M20" s="86">
        <f>Данные!AL48</f>
        <v>0</v>
      </c>
      <c r="N20" s="86">
        <f>Данные!AM48</f>
        <v>0</v>
      </c>
      <c r="O20" s="87">
        <f>Данные!AN48</f>
        <v>0</v>
      </c>
    </row>
    <row r="21" spans="3:15" x14ac:dyDescent="0.25">
      <c r="C21" s="81">
        <f>Данные!A49</f>
        <v>15</v>
      </c>
      <c r="D21" s="176" t="str">
        <f>Данные!B49</f>
        <v>Иванов 15</v>
      </c>
      <c r="E21" s="177">
        <f>Данные!C49</f>
        <v>0</v>
      </c>
      <c r="F21" s="177">
        <f>Данные!D49</f>
        <v>0</v>
      </c>
      <c r="G21" s="177">
        <f>Данные!E49</f>
        <v>0</v>
      </c>
      <c r="H21" s="178">
        <f>Данные!F49</f>
        <v>0</v>
      </c>
      <c r="I21" s="59">
        <f>Данные!AH49</f>
        <v>0</v>
      </c>
      <c r="J21" s="55">
        <f>Данные!AI49</f>
        <v>0</v>
      </c>
      <c r="K21" s="55">
        <f>Данные!AJ49</f>
        <v>0</v>
      </c>
      <c r="L21" s="55">
        <f>Данные!AK49</f>
        <v>0</v>
      </c>
      <c r="M21" s="55">
        <f>Данные!AL49</f>
        <v>0</v>
      </c>
      <c r="N21" s="55">
        <f>Данные!AM49</f>
        <v>0</v>
      </c>
      <c r="O21" s="58">
        <f>Данные!AN49</f>
        <v>0</v>
      </c>
    </row>
    <row r="22" spans="3:15" x14ac:dyDescent="0.25">
      <c r="C22" s="81">
        <f>Данные!A50</f>
        <v>16</v>
      </c>
      <c r="D22" s="173" t="str">
        <f>Данные!B50</f>
        <v>Иванов 16</v>
      </c>
      <c r="E22" s="174">
        <f>Данные!C50</f>
        <v>0</v>
      </c>
      <c r="F22" s="174">
        <f>Данные!D50</f>
        <v>0</v>
      </c>
      <c r="G22" s="174">
        <f>Данные!E50</f>
        <v>0</v>
      </c>
      <c r="H22" s="175">
        <f>Данные!F50</f>
        <v>0</v>
      </c>
      <c r="I22" s="85">
        <f>Данные!AH50</f>
        <v>0</v>
      </c>
      <c r="J22" s="86">
        <f>Данные!AI50</f>
        <v>0</v>
      </c>
      <c r="K22" s="86">
        <f>Данные!AJ50</f>
        <v>0</v>
      </c>
      <c r="L22" s="86">
        <f>Данные!AK50</f>
        <v>0</v>
      </c>
      <c r="M22" s="86">
        <f>Данные!AL50</f>
        <v>0</v>
      </c>
      <c r="N22" s="86">
        <f>Данные!AM50</f>
        <v>0</v>
      </c>
      <c r="O22" s="87">
        <f>Данные!AN50</f>
        <v>0</v>
      </c>
    </row>
    <row r="23" spans="3:15" x14ac:dyDescent="0.25">
      <c r="C23" s="81">
        <f>Данные!A51</f>
        <v>17</v>
      </c>
      <c r="D23" s="176" t="str">
        <f>Данные!B51</f>
        <v>Иванов 17</v>
      </c>
      <c r="E23" s="177">
        <f>Данные!C51</f>
        <v>0</v>
      </c>
      <c r="F23" s="177">
        <f>Данные!D51</f>
        <v>0</v>
      </c>
      <c r="G23" s="177">
        <f>Данные!E51</f>
        <v>0</v>
      </c>
      <c r="H23" s="178">
        <f>Данные!F51</f>
        <v>0</v>
      </c>
      <c r="I23" s="59">
        <f>Данные!AH51</f>
        <v>0</v>
      </c>
      <c r="J23" s="55">
        <f>Данные!AI51</f>
        <v>0</v>
      </c>
      <c r="K23" s="55">
        <f>Данные!AJ51</f>
        <v>0</v>
      </c>
      <c r="L23" s="55">
        <f>Данные!AK51</f>
        <v>0</v>
      </c>
      <c r="M23" s="55">
        <f>Данные!AL51</f>
        <v>0</v>
      </c>
      <c r="N23" s="55">
        <f>Данные!AM51</f>
        <v>0</v>
      </c>
      <c r="O23" s="58">
        <f>Данные!AN51</f>
        <v>0</v>
      </c>
    </row>
    <row r="24" spans="3:15" x14ac:dyDescent="0.25">
      <c r="C24" s="81">
        <f>Данные!A52</f>
        <v>18</v>
      </c>
      <c r="D24" s="173" t="str">
        <f>Данные!B52</f>
        <v>Иванов 18</v>
      </c>
      <c r="E24" s="174">
        <f>Данные!C52</f>
        <v>0</v>
      </c>
      <c r="F24" s="174">
        <f>Данные!D52</f>
        <v>0</v>
      </c>
      <c r="G24" s="174">
        <f>Данные!E52</f>
        <v>0</v>
      </c>
      <c r="H24" s="175">
        <f>Данные!F52</f>
        <v>0</v>
      </c>
      <c r="I24" s="85">
        <f>Данные!AH52</f>
        <v>0</v>
      </c>
      <c r="J24" s="86">
        <f>Данные!AI52</f>
        <v>0</v>
      </c>
      <c r="K24" s="86">
        <f>Данные!AJ52</f>
        <v>0</v>
      </c>
      <c r="L24" s="86">
        <f>Данные!AK52</f>
        <v>0</v>
      </c>
      <c r="M24" s="86">
        <f>Данные!AL52</f>
        <v>0</v>
      </c>
      <c r="N24" s="86">
        <f>Данные!AM52</f>
        <v>0</v>
      </c>
      <c r="O24" s="87">
        <f>Данные!AN52</f>
        <v>0</v>
      </c>
    </row>
    <row r="25" spans="3:15" x14ac:dyDescent="0.25">
      <c r="C25" s="81">
        <f>Данные!A53</f>
        <v>19</v>
      </c>
      <c r="D25" s="176" t="str">
        <f>Данные!B53</f>
        <v>Иванов 19</v>
      </c>
      <c r="E25" s="177">
        <f>Данные!C53</f>
        <v>0</v>
      </c>
      <c r="F25" s="177">
        <f>Данные!D53</f>
        <v>0</v>
      </c>
      <c r="G25" s="177">
        <f>Данные!E53</f>
        <v>0</v>
      </c>
      <c r="H25" s="178">
        <f>Данные!F53</f>
        <v>0</v>
      </c>
      <c r="I25" s="59">
        <f>Данные!AH53</f>
        <v>0</v>
      </c>
      <c r="J25" s="55">
        <f>Данные!AI53</f>
        <v>0</v>
      </c>
      <c r="K25" s="55">
        <f>Данные!AJ53</f>
        <v>0</v>
      </c>
      <c r="L25" s="55">
        <f>Данные!AK53</f>
        <v>0</v>
      </c>
      <c r="M25" s="55">
        <f>Данные!AL53</f>
        <v>0</v>
      </c>
      <c r="N25" s="55">
        <f>Данные!AM53</f>
        <v>0</v>
      </c>
      <c r="O25" s="58">
        <f>Данные!AN53</f>
        <v>0</v>
      </c>
    </row>
    <row r="26" spans="3:15" x14ac:dyDescent="0.25">
      <c r="C26" s="81">
        <f>Данные!A54</f>
        <v>20</v>
      </c>
      <c r="D26" s="173" t="str">
        <f>Данные!B54</f>
        <v>Иванов 20</v>
      </c>
      <c r="E26" s="174">
        <f>Данные!C54</f>
        <v>0</v>
      </c>
      <c r="F26" s="174">
        <f>Данные!D54</f>
        <v>0</v>
      </c>
      <c r="G26" s="174">
        <f>Данные!E54</f>
        <v>0</v>
      </c>
      <c r="H26" s="175">
        <f>Данные!F54</f>
        <v>0</v>
      </c>
      <c r="I26" s="85">
        <f>Данные!AH54</f>
        <v>0</v>
      </c>
      <c r="J26" s="86">
        <f>Данные!AI54</f>
        <v>0</v>
      </c>
      <c r="K26" s="86">
        <f>Данные!AJ54</f>
        <v>0</v>
      </c>
      <c r="L26" s="86">
        <f>Данные!AK54</f>
        <v>0</v>
      </c>
      <c r="M26" s="86">
        <f>Данные!AL54</f>
        <v>0</v>
      </c>
      <c r="N26" s="86">
        <f>Данные!AM54</f>
        <v>0</v>
      </c>
      <c r="O26" s="87">
        <f>Данные!AN54</f>
        <v>0</v>
      </c>
    </row>
    <row r="27" spans="3:15" x14ac:dyDescent="0.25">
      <c r="C27" s="81">
        <f>Данные!A55</f>
        <v>21</v>
      </c>
      <c r="D27" s="176" t="str">
        <f>Данные!B55</f>
        <v>Иванов 21</v>
      </c>
      <c r="E27" s="177">
        <f>Данные!C55</f>
        <v>0</v>
      </c>
      <c r="F27" s="177">
        <f>Данные!D55</f>
        <v>0</v>
      </c>
      <c r="G27" s="177">
        <f>Данные!E55</f>
        <v>0</v>
      </c>
      <c r="H27" s="178">
        <f>Данные!F55</f>
        <v>0</v>
      </c>
      <c r="I27" s="59">
        <f>Данные!AH55</f>
        <v>0</v>
      </c>
      <c r="J27" s="55">
        <f>Данные!AI55</f>
        <v>0</v>
      </c>
      <c r="K27" s="55">
        <f>Данные!AJ55</f>
        <v>0</v>
      </c>
      <c r="L27" s="55">
        <f>Данные!AK55</f>
        <v>0</v>
      </c>
      <c r="M27" s="55">
        <f>Данные!AL55</f>
        <v>0</v>
      </c>
      <c r="N27" s="55">
        <f>Данные!AM55</f>
        <v>0</v>
      </c>
      <c r="O27" s="58">
        <f>Данные!AN55</f>
        <v>0</v>
      </c>
    </row>
    <row r="28" spans="3:15" x14ac:dyDescent="0.25">
      <c r="C28" s="81">
        <f>Данные!A56</f>
        <v>22</v>
      </c>
      <c r="D28" s="173" t="str">
        <f>Данные!B56</f>
        <v>Иванов 22</v>
      </c>
      <c r="E28" s="174">
        <f>Данные!C56</f>
        <v>0</v>
      </c>
      <c r="F28" s="174">
        <f>Данные!D56</f>
        <v>0</v>
      </c>
      <c r="G28" s="174">
        <f>Данные!E56</f>
        <v>0</v>
      </c>
      <c r="H28" s="175">
        <f>Данные!F56</f>
        <v>0</v>
      </c>
      <c r="I28" s="85">
        <f>Данные!AH56</f>
        <v>0</v>
      </c>
      <c r="J28" s="86">
        <f>Данные!AI56</f>
        <v>0</v>
      </c>
      <c r="K28" s="86">
        <f>Данные!AJ56</f>
        <v>0</v>
      </c>
      <c r="L28" s="86">
        <f>Данные!AK56</f>
        <v>0</v>
      </c>
      <c r="M28" s="86">
        <f>Данные!AL56</f>
        <v>0</v>
      </c>
      <c r="N28" s="86">
        <f>Данные!AM56</f>
        <v>0</v>
      </c>
      <c r="O28" s="87">
        <f>Данные!AN56</f>
        <v>0</v>
      </c>
    </row>
    <row r="29" spans="3:15" x14ac:dyDescent="0.25">
      <c r="C29" s="81">
        <f>Данные!A57</f>
        <v>23</v>
      </c>
      <c r="D29" s="176" t="str">
        <f>Данные!B57</f>
        <v>Иванов 23</v>
      </c>
      <c r="E29" s="177">
        <f>Данные!C57</f>
        <v>0</v>
      </c>
      <c r="F29" s="177">
        <f>Данные!D57</f>
        <v>0</v>
      </c>
      <c r="G29" s="177">
        <f>Данные!E57</f>
        <v>0</v>
      </c>
      <c r="H29" s="178">
        <f>Данные!F57</f>
        <v>0</v>
      </c>
      <c r="I29" s="32">
        <f>Данные!AH57</f>
        <v>0</v>
      </c>
      <c r="J29" s="33">
        <f>Данные!AI57</f>
        <v>0</v>
      </c>
      <c r="K29" s="33">
        <f>Данные!AJ57</f>
        <v>0</v>
      </c>
      <c r="L29" s="33">
        <f>Данные!AK57</f>
        <v>0</v>
      </c>
      <c r="M29" s="33">
        <f>Данные!AL57</f>
        <v>0</v>
      </c>
      <c r="N29" s="33">
        <f>Данные!AM57</f>
        <v>0</v>
      </c>
      <c r="O29" s="57">
        <f>Данные!AN57</f>
        <v>0</v>
      </c>
    </row>
    <row r="30" spans="3:15" x14ac:dyDescent="0.25">
      <c r="C30" s="81">
        <f>Данные!A58</f>
        <v>24</v>
      </c>
      <c r="D30" s="173" t="str">
        <f>Данные!B58</f>
        <v>Иванов 24</v>
      </c>
      <c r="E30" s="174">
        <f>Данные!C58</f>
        <v>0</v>
      </c>
      <c r="F30" s="174">
        <f>Данные!D58</f>
        <v>0</v>
      </c>
      <c r="G30" s="174">
        <f>Данные!E58</f>
        <v>0</v>
      </c>
      <c r="H30" s="175">
        <f>Данные!F58</f>
        <v>0</v>
      </c>
      <c r="I30" s="85">
        <f>Данные!AH58</f>
        <v>0</v>
      </c>
      <c r="J30" s="86">
        <f>Данные!AI58</f>
        <v>0</v>
      </c>
      <c r="K30" s="86">
        <f>Данные!AJ58</f>
        <v>0</v>
      </c>
      <c r="L30" s="86">
        <f>Данные!AK58</f>
        <v>0</v>
      </c>
      <c r="M30" s="86">
        <f>Данные!AL58</f>
        <v>0</v>
      </c>
      <c r="N30" s="86">
        <f>Данные!AM58</f>
        <v>0</v>
      </c>
      <c r="O30" s="87">
        <f>Данные!AN58</f>
        <v>0</v>
      </c>
    </row>
    <row r="31" spans="3:15" ht="15.75" thickBot="1" x14ac:dyDescent="0.3">
      <c r="C31" s="81">
        <f>Данные!A59</f>
        <v>25</v>
      </c>
      <c r="D31" s="179" t="str">
        <f>Данные!B59</f>
        <v>Иванов 25</v>
      </c>
      <c r="E31" s="180">
        <f>Данные!C59</f>
        <v>0</v>
      </c>
      <c r="F31" s="180">
        <f>Данные!D59</f>
        <v>0</v>
      </c>
      <c r="G31" s="180">
        <f>Данные!E59</f>
        <v>0</v>
      </c>
      <c r="H31" s="181">
        <f>Данные!F59</f>
        <v>0</v>
      </c>
      <c r="I31" s="42">
        <f>Данные!AH59</f>
        <v>0</v>
      </c>
      <c r="J31" s="43">
        <f>Данные!AI59</f>
        <v>0</v>
      </c>
      <c r="K31" s="43">
        <f>Данные!AJ59</f>
        <v>0</v>
      </c>
      <c r="L31" s="43">
        <f>Данные!AK59</f>
        <v>0</v>
      </c>
      <c r="M31" s="43">
        <f>Данные!AL59</f>
        <v>0</v>
      </c>
      <c r="N31" s="43">
        <f>Данные!AM59</f>
        <v>0</v>
      </c>
      <c r="O31" s="72">
        <f>Данные!AN59</f>
        <v>0</v>
      </c>
    </row>
    <row r="32" spans="3:15" ht="15.75" thickBot="1" x14ac:dyDescent="0.3">
      <c r="C32" s="182" t="str">
        <f>Данные!A60</f>
        <v>Итог</v>
      </c>
      <c r="D32" s="183">
        <f>Данные!B60</f>
        <v>0</v>
      </c>
      <c r="E32" s="183">
        <f>Данные!C60</f>
        <v>0</v>
      </c>
      <c r="F32" s="183">
        <f>Данные!D60</f>
        <v>0</v>
      </c>
      <c r="G32" s="183">
        <f>Данные!E60</f>
        <v>0</v>
      </c>
      <c r="H32" s="184">
        <f>Данные!F60</f>
        <v>0</v>
      </c>
      <c r="I32" s="78">
        <f>Данные!AH60</f>
        <v>7</v>
      </c>
      <c r="J32" s="79">
        <f>Данные!AI60</f>
        <v>7</v>
      </c>
      <c r="K32" s="79">
        <f>Данные!AJ60</f>
        <v>7</v>
      </c>
      <c r="L32" s="79">
        <f>Данные!AK60</f>
        <v>7</v>
      </c>
      <c r="M32" s="79">
        <f>Данные!AL60</f>
        <v>7</v>
      </c>
      <c r="N32" s="79">
        <f>Данные!AM60</f>
        <v>7</v>
      </c>
      <c r="O32" s="80">
        <f>Данные!AN60</f>
        <v>7</v>
      </c>
    </row>
  </sheetData>
  <sheetProtection password="CC77" sheet="1" objects="1" scenarios="1"/>
  <mergeCells count="29">
    <mergeCell ref="D15:H15"/>
    <mergeCell ref="C5:H6"/>
    <mergeCell ref="J5:K5"/>
    <mergeCell ref="M5:O5"/>
    <mergeCell ref="D7:H7"/>
    <mergeCell ref="D8:H8"/>
    <mergeCell ref="D9:H9"/>
    <mergeCell ref="D10:H10"/>
    <mergeCell ref="D11:H11"/>
    <mergeCell ref="D12:H12"/>
    <mergeCell ref="D13:H13"/>
    <mergeCell ref="D14:H14"/>
    <mergeCell ref="D27:H27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8:H28"/>
    <mergeCell ref="D29:H29"/>
    <mergeCell ref="D30:H30"/>
    <mergeCell ref="D31:H31"/>
    <mergeCell ref="C32:H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C4:O32"/>
  <sheetViews>
    <sheetView zoomScaleNormal="100" workbookViewId="0">
      <selection activeCell="Q23" sqref="Q23"/>
    </sheetView>
  </sheetViews>
  <sheetFormatPr defaultRowHeight="15" x14ac:dyDescent="0.25"/>
  <cols>
    <col min="9" max="15" width="13" customWidth="1"/>
  </cols>
  <sheetData>
    <row r="4" spans="3:15" ht="15.75" thickBot="1" x14ac:dyDescent="0.3"/>
    <row r="5" spans="3:15" ht="15.75" customHeight="1" thickBot="1" x14ac:dyDescent="0.3">
      <c r="C5" s="190" t="str">
        <f>Данные!A34</f>
        <v>ФИО</v>
      </c>
      <c r="D5" s="191"/>
      <c r="E5" s="191"/>
      <c r="F5" s="191"/>
      <c r="G5" s="191"/>
      <c r="H5" s="192"/>
      <c r="I5" s="73" t="str">
        <f>Данные!AQ33</f>
        <v>с</v>
      </c>
      <c r="J5" s="185">
        <f>Данные!AR33</f>
        <v>44186</v>
      </c>
      <c r="K5" s="185"/>
      <c r="L5" s="74" t="str">
        <f>Данные!AT33</f>
        <v>по</v>
      </c>
      <c r="M5" s="185">
        <f>Данные!AU33</f>
        <v>44192</v>
      </c>
      <c r="N5" s="185"/>
      <c r="O5" s="186"/>
    </row>
    <row r="6" spans="3:15" ht="33" customHeight="1" thickBot="1" x14ac:dyDescent="0.3">
      <c r="C6" s="193"/>
      <c r="D6" s="194"/>
      <c r="E6" s="194"/>
      <c r="F6" s="194"/>
      <c r="G6" s="194"/>
      <c r="H6" s="195"/>
      <c r="I6" s="75" t="str">
        <f>Данные!AQ34</f>
        <v xml:space="preserve">товар 1 </v>
      </c>
      <c r="J6" s="76" t="str">
        <f>Данные!AR34</f>
        <v>товар 2</v>
      </c>
      <c r="K6" s="76" t="str">
        <f>Данные!AS34</f>
        <v>товар 3</v>
      </c>
      <c r="L6" s="76" t="str">
        <f>Данные!AT34</f>
        <v>товар 4</v>
      </c>
      <c r="M6" s="76" t="str">
        <f>Данные!AU34</f>
        <v>товар 5</v>
      </c>
      <c r="N6" s="76" t="str">
        <f>Данные!AV34</f>
        <v>товар 6</v>
      </c>
      <c r="O6" s="77" t="str">
        <f>Данные!AW34</f>
        <v>товар 7</v>
      </c>
    </row>
    <row r="7" spans="3:15" x14ac:dyDescent="0.25">
      <c r="C7" s="82">
        <f>Данные!A35</f>
        <v>1</v>
      </c>
      <c r="D7" s="187" t="str">
        <f>Данные!B35</f>
        <v>Иванов 1</v>
      </c>
      <c r="E7" s="188">
        <f>Данные!C35</f>
        <v>0</v>
      </c>
      <c r="F7" s="188">
        <f>Данные!D35</f>
        <v>0</v>
      </c>
      <c r="G7" s="188">
        <f>Данные!E35</f>
        <v>0</v>
      </c>
      <c r="H7" s="189">
        <f>Данные!F35</f>
        <v>0</v>
      </c>
      <c r="I7" s="59">
        <f>Данные!AQ35</f>
        <v>6</v>
      </c>
      <c r="J7" s="55">
        <f>Данные!AR35</f>
        <v>6</v>
      </c>
      <c r="K7" s="55">
        <f>Данные!AS35</f>
        <v>6</v>
      </c>
      <c r="L7" s="55">
        <f>Данные!AT35</f>
        <v>6</v>
      </c>
      <c r="M7" s="55">
        <f>Данные!AU35</f>
        <v>6</v>
      </c>
      <c r="N7" s="55">
        <f>Данные!AV35</f>
        <v>6</v>
      </c>
      <c r="O7" s="58">
        <f>Данные!AW35</f>
        <v>6</v>
      </c>
    </row>
    <row r="8" spans="3:15" x14ac:dyDescent="0.25">
      <c r="C8" s="81">
        <f>Данные!A36</f>
        <v>2</v>
      </c>
      <c r="D8" s="173" t="str">
        <f>Данные!B36</f>
        <v>Иванов 2</v>
      </c>
      <c r="E8" s="174">
        <f>Данные!C36</f>
        <v>0</v>
      </c>
      <c r="F8" s="174">
        <f>Данные!D36</f>
        <v>0</v>
      </c>
      <c r="G8" s="174">
        <f>Данные!E36</f>
        <v>0</v>
      </c>
      <c r="H8" s="175">
        <f>Данные!F36</f>
        <v>0</v>
      </c>
      <c r="I8" s="85">
        <f>Данные!AQ36</f>
        <v>0</v>
      </c>
      <c r="J8" s="86">
        <f>Данные!AR36</f>
        <v>0</v>
      </c>
      <c r="K8" s="86">
        <f>Данные!AS36</f>
        <v>0</v>
      </c>
      <c r="L8" s="86">
        <f>Данные!AT36</f>
        <v>0</v>
      </c>
      <c r="M8" s="86">
        <f>Данные!AU36</f>
        <v>0</v>
      </c>
      <c r="N8" s="86">
        <f>Данные!AV36</f>
        <v>0</v>
      </c>
      <c r="O8" s="87">
        <f>Данные!AW36</f>
        <v>0</v>
      </c>
    </row>
    <row r="9" spans="3:15" x14ac:dyDescent="0.25">
      <c r="C9" s="81">
        <f>Данные!A37</f>
        <v>3</v>
      </c>
      <c r="D9" s="176" t="str">
        <f>Данные!B37</f>
        <v>Иванов 3</v>
      </c>
      <c r="E9" s="177">
        <f>Данные!C37</f>
        <v>0</v>
      </c>
      <c r="F9" s="177">
        <f>Данные!D37</f>
        <v>0</v>
      </c>
      <c r="G9" s="177">
        <f>Данные!E37</f>
        <v>0</v>
      </c>
      <c r="H9" s="178">
        <f>Данные!F37</f>
        <v>0</v>
      </c>
      <c r="I9" s="59">
        <f>Данные!AQ37</f>
        <v>0</v>
      </c>
      <c r="J9" s="55">
        <f>Данные!AR37</f>
        <v>0</v>
      </c>
      <c r="K9" s="55">
        <f>Данные!AS37</f>
        <v>0</v>
      </c>
      <c r="L9" s="55">
        <f>Данные!AT37</f>
        <v>0</v>
      </c>
      <c r="M9" s="55">
        <f>Данные!AU37</f>
        <v>0</v>
      </c>
      <c r="N9" s="55">
        <f>Данные!AV37</f>
        <v>0</v>
      </c>
      <c r="O9" s="58">
        <f>Данные!AW37</f>
        <v>0</v>
      </c>
    </row>
    <row r="10" spans="3:15" x14ac:dyDescent="0.25">
      <c r="C10" s="81">
        <f>Данные!A38</f>
        <v>4</v>
      </c>
      <c r="D10" s="173" t="str">
        <f>Данные!B38</f>
        <v>Иванов 4</v>
      </c>
      <c r="E10" s="174">
        <f>Данные!C38</f>
        <v>0</v>
      </c>
      <c r="F10" s="174">
        <f>Данные!D38</f>
        <v>0</v>
      </c>
      <c r="G10" s="174">
        <f>Данные!E38</f>
        <v>0</v>
      </c>
      <c r="H10" s="175">
        <f>Данные!F38</f>
        <v>0</v>
      </c>
      <c r="I10" s="85">
        <f>Данные!AQ38</f>
        <v>0</v>
      </c>
      <c r="J10" s="86">
        <f>Данные!AR38</f>
        <v>0</v>
      </c>
      <c r="K10" s="86">
        <f>Данные!AS38</f>
        <v>0</v>
      </c>
      <c r="L10" s="86">
        <f>Данные!AT38</f>
        <v>0</v>
      </c>
      <c r="M10" s="86">
        <f>Данные!AU38</f>
        <v>0</v>
      </c>
      <c r="N10" s="86">
        <f>Данные!AV38</f>
        <v>0</v>
      </c>
      <c r="O10" s="87">
        <f>Данные!AW38</f>
        <v>0</v>
      </c>
    </row>
    <row r="11" spans="3:15" x14ac:dyDescent="0.25">
      <c r="C11" s="81">
        <f>Данные!A39</f>
        <v>5</v>
      </c>
      <c r="D11" s="176" t="str">
        <f>Данные!B39</f>
        <v>Иванов 5</v>
      </c>
      <c r="E11" s="177">
        <f>Данные!C39</f>
        <v>0</v>
      </c>
      <c r="F11" s="177">
        <f>Данные!D39</f>
        <v>0</v>
      </c>
      <c r="G11" s="177">
        <f>Данные!E39</f>
        <v>0</v>
      </c>
      <c r="H11" s="178">
        <f>Данные!F39</f>
        <v>0</v>
      </c>
      <c r="I11" s="59">
        <f>Данные!AQ39</f>
        <v>0</v>
      </c>
      <c r="J11" s="55">
        <f>Данные!AR39</f>
        <v>0</v>
      </c>
      <c r="K11" s="55">
        <f>Данные!AS39</f>
        <v>0</v>
      </c>
      <c r="L11" s="55">
        <f>Данные!AT39</f>
        <v>0</v>
      </c>
      <c r="M11" s="55">
        <f>Данные!AU39</f>
        <v>0</v>
      </c>
      <c r="N11" s="55">
        <f>Данные!AV39</f>
        <v>0</v>
      </c>
      <c r="O11" s="58">
        <f>Данные!AW39</f>
        <v>0</v>
      </c>
    </row>
    <row r="12" spans="3:15" x14ac:dyDescent="0.25">
      <c r="C12" s="81">
        <f>Данные!A40</f>
        <v>6</v>
      </c>
      <c r="D12" s="173" t="str">
        <f>Данные!B40</f>
        <v>Иванов 6</v>
      </c>
      <c r="E12" s="174">
        <f>Данные!C40</f>
        <v>0</v>
      </c>
      <c r="F12" s="174">
        <f>Данные!D40</f>
        <v>0</v>
      </c>
      <c r="G12" s="174">
        <f>Данные!E40</f>
        <v>0</v>
      </c>
      <c r="H12" s="175">
        <f>Данные!F40</f>
        <v>0</v>
      </c>
      <c r="I12" s="85">
        <f>Данные!AQ40</f>
        <v>0</v>
      </c>
      <c r="J12" s="86">
        <f>Данные!AR40</f>
        <v>0</v>
      </c>
      <c r="K12" s="86">
        <f>Данные!AS40</f>
        <v>0</v>
      </c>
      <c r="L12" s="86">
        <f>Данные!AT40</f>
        <v>0</v>
      </c>
      <c r="M12" s="86">
        <f>Данные!AU40</f>
        <v>0</v>
      </c>
      <c r="N12" s="86">
        <f>Данные!AV40</f>
        <v>0</v>
      </c>
      <c r="O12" s="87">
        <f>Данные!AW40</f>
        <v>0</v>
      </c>
    </row>
    <row r="13" spans="3:15" x14ac:dyDescent="0.25">
      <c r="C13" s="81">
        <f>Данные!A41</f>
        <v>7</v>
      </c>
      <c r="D13" s="176" t="str">
        <f>Данные!B41</f>
        <v>Иванов 7</v>
      </c>
      <c r="E13" s="177">
        <f>Данные!C41</f>
        <v>0</v>
      </c>
      <c r="F13" s="177">
        <f>Данные!D41</f>
        <v>0</v>
      </c>
      <c r="G13" s="177">
        <f>Данные!E41</f>
        <v>0</v>
      </c>
      <c r="H13" s="178">
        <f>Данные!F41</f>
        <v>0</v>
      </c>
      <c r="I13" s="59">
        <f>Данные!AQ41</f>
        <v>0</v>
      </c>
      <c r="J13" s="55">
        <f>Данные!AR41</f>
        <v>0</v>
      </c>
      <c r="K13" s="55">
        <f>Данные!AS41</f>
        <v>0</v>
      </c>
      <c r="L13" s="55">
        <f>Данные!AT41</f>
        <v>0</v>
      </c>
      <c r="M13" s="55">
        <f>Данные!AU41</f>
        <v>0</v>
      </c>
      <c r="N13" s="55">
        <f>Данные!AV41</f>
        <v>0</v>
      </c>
      <c r="O13" s="58">
        <f>Данные!AW41</f>
        <v>0</v>
      </c>
    </row>
    <row r="14" spans="3:15" x14ac:dyDescent="0.25">
      <c r="C14" s="81">
        <f>Данные!A42</f>
        <v>8</v>
      </c>
      <c r="D14" s="173" t="str">
        <f>Данные!B42</f>
        <v>Иванов 8</v>
      </c>
      <c r="E14" s="174">
        <f>Данные!C42</f>
        <v>0</v>
      </c>
      <c r="F14" s="174">
        <f>Данные!D42</f>
        <v>0</v>
      </c>
      <c r="G14" s="174">
        <f>Данные!E42</f>
        <v>0</v>
      </c>
      <c r="H14" s="175">
        <f>Данные!F42</f>
        <v>0</v>
      </c>
      <c r="I14" s="85">
        <f>Данные!AQ42</f>
        <v>0</v>
      </c>
      <c r="J14" s="86">
        <f>Данные!AR42</f>
        <v>0</v>
      </c>
      <c r="K14" s="86">
        <f>Данные!AS42</f>
        <v>0</v>
      </c>
      <c r="L14" s="86">
        <f>Данные!AT42</f>
        <v>0</v>
      </c>
      <c r="M14" s="86">
        <f>Данные!AU42</f>
        <v>0</v>
      </c>
      <c r="N14" s="86">
        <f>Данные!AV42</f>
        <v>0</v>
      </c>
      <c r="O14" s="87">
        <f>Данные!AW42</f>
        <v>0</v>
      </c>
    </row>
    <row r="15" spans="3:15" x14ac:dyDescent="0.25">
      <c r="C15" s="81">
        <f>Данные!A43</f>
        <v>9</v>
      </c>
      <c r="D15" s="176" t="str">
        <f>Данные!B43</f>
        <v>Иванов 9</v>
      </c>
      <c r="E15" s="177">
        <f>Данные!C43</f>
        <v>0</v>
      </c>
      <c r="F15" s="177">
        <f>Данные!D43</f>
        <v>0</v>
      </c>
      <c r="G15" s="177">
        <f>Данные!E43</f>
        <v>0</v>
      </c>
      <c r="H15" s="178">
        <f>Данные!F43</f>
        <v>0</v>
      </c>
      <c r="I15" s="59">
        <f>Данные!AQ43</f>
        <v>0</v>
      </c>
      <c r="J15" s="55">
        <f>Данные!AR43</f>
        <v>0</v>
      </c>
      <c r="K15" s="55">
        <f>Данные!AS43</f>
        <v>0</v>
      </c>
      <c r="L15" s="55">
        <f>Данные!AT43</f>
        <v>0</v>
      </c>
      <c r="M15" s="55">
        <f>Данные!AU43</f>
        <v>0</v>
      </c>
      <c r="N15" s="55">
        <f>Данные!AV43</f>
        <v>0</v>
      </c>
      <c r="O15" s="58">
        <f>Данные!AW43</f>
        <v>0</v>
      </c>
    </row>
    <row r="16" spans="3:15" x14ac:dyDescent="0.25">
      <c r="C16" s="81">
        <f>Данные!A44</f>
        <v>10</v>
      </c>
      <c r="D16" s="173" t="str">
        <f>Данные!B44</f>
        <v>Иванов 10</v>
      </c>
      <c r="E16" s="174">
        <f>Данные!C44</f>
        <v>0</v>
      </c>
      <c r="F16" s="174">
        <f>Данные!D44</f>
        <v>0</v>
      </c>
      <c r="G16" s="174">
        <f>Данные!E44</f>
        <v>0</v>
      </c>
      <c r="H16" s="175">
        <f>Данные!F44</f>
        <v>0</v>
      </c>
      <c r="I16" s="85">
        <f>Данные!AQ44</f>
        <v>0</v>
      </c>
      <c r="J16" s="86">
        <f>Данные!AR44</f>
        <v>0</v>
      </c>
      <c r="K16" s="86">
        <f>Данные!AS44</f>
        <v>0</v>
      </c>
      <c r="L16" s="86">
        <f>Данные!AT44</f>
        <v>0</v>
      </c>
      <c r="M16" s="86">
        <f>Данные!AU44</f>
        <v>0</v>
      </c>
      <c r="N16" s="86">
        <f>Данные!AV44</f>
        <v>0</v>
      </c>
      <c r="O16" s="87">
        <f>Данные!AW44</f>
        <v>0</v>
      </c>
    </row>
    <row r="17" spans="3:15" x14ac:dyDescent="0.25">
      <c r="C17" s="81">
        <f>Данные!A45</f>
        <v>11</v>
      </c>
      <c r="D17" s="176" t="str">
        <f>Данные!B45</f>
        <v>Иванов 11</v>
      </c>
      <c r="E17" s="177">
        <f>Данные!C45</f>
        <v>0</v>
      </c>
      <c r="F17" s="177">
        <f>Данные!D45</f>
        <v>0</v>
      </c>
      <c r="G17" s="177">
        <f>Данные!E45</f>
        <v>0</v>
      </c>
      <c r="H17" s="178">
        <f>Данные!F45</f>
        <v>0</v>
      </c>
      <c r="I17" s="59">
        <f>Данные!AQ45</f>
        <v>0</v>
      </c>
      <c r="J17" s="55">
        <f>Данные!AR45</f>
        <v>0</v>
      </c>
      <c r="K17" s="55">
        <f>Данные!AS45</f>
        <v>0</v>
      </c>
      <c r="L17" s="55">
        <f>Данные!AT45</f>
        <v>0</v>
      </c>
      <c r="M17" s="55">
        <f>Данные!AU45</f>
        <v>0</v>
      </c>
      <c r="N17" s="55">
        <f>Данные!AV45</f>
        <v>0</v>
      </c>
      <c r="O17" s="58">
        <f>Данные!AW45</f>
        <v>0</v>
      </c>
    </row>
    <row r="18" spans="3:15" x14ac:dyDescent="0.25">
      <c r="C18" s="81">
        <f>Данные!A46</f>
        <v>12</v>
      </c>
      <c r="D18" s="173" t="str">
        <f>Данные!B46</f>
        <v>Иванов 12</v>
      </c>
      <c r="E18" s="174">
        <f>Данные!C46</f>
        <v>0</v>
      </c>
      <c r="F18" s="174">
        <f>Данные!D46</f>
        <v>0</v>
      </c>
      <c r="G18" s="174">
        <f>Данные!E46</f>
        <v>0</v>
      </c>
      <c r="H18" s="175">
        <f>Данные!F46</f>
        <v>0</v>
      </c>
      <c r="I18" s="85">
        <f>Данные!AQ46</f>
        <v>0</v>
      </c>
      <c r="J18" s="86">
        <f>Данные!AR46</f>
        <v>0</v>
      </c>
      <c r="K18" s="86">
        <f>Данные!AS46</f>
        <v>0</v>
      </c>
      <c r="L18" s="86">
        <f>Данные!AT46</f>
        <v>0</v>
      </c>
      <c r="M18" s="86">
        <f>Данные!AU46</f>
        <v>0</v>
      </c>
      <c r="N18" s="86">
        <f>Данные!AV46</f>
        <v>0</v>
      </c>
      <c r="O18" s="87">
        <f>Данные!AW46</f>
        <v>0</v>
      </c>
    </row>
    <row r="19" spans="3:15" x14ac:dyDescent="0.25">
      <c r="C19" s="81">
        <f>Данные!A47</f>
        <v>13</v>
      </c>
      <c r="D19" s="176" t="str">
        <f>Данные!B47</f>
        <v>Иванов 13</v>
      </c>
      <c r="E19" s="177">
        <f>Данные!C47</f>
        <v>0</v>
      </c>
      <c r="F19" s="177">
        <f>Данные!D47</f>
        <v>0</v>
      </c>
      <c r="G19" s="177">
        <f>Данные!E47</f>
        <v>0</v>
      </c>
      <c r="H19" s="178">
        <f>Данные!F47</f>
        <v>0</v>
      </c>
      <c r="I19" s="59">
        <f>Данные!AQ47</f>
        <v>0</v>
      </c>
      <c r="J19" s="55">
        <f>Данные!AR47</f>
        <v>0</v>
      </c>
      <c r="K19" s="55">
        <f>Данные!AS47</f>
        <v>0</v>
      </c>
      <c r="L19" s="55">
        <f>Данные!AT47</f>
        <v>0</v>
      </c>
      <c r="M19" s="55">
        <f>Данные!AU47</f>
        <v>0</v>
      </c>
      <c r="N19" s="55">
        <f>Данные!AV47</f>
        <v>0</v>
      </c>
      <c r="O19" s="58">
        <f>Данные!AW47</f>
        <v>0</v>
      </c>
    </row>
    <row r="20" spans="3:15" x14ac:dyDescent="0.25">
      <c r="C20" s="81">
        <f>Данные!A48</f>
        <v>14</v>
      </c>
      <c r="D20" s="173" t="str">
        <f>Данные!B48</f>
        <v>Иванов 14</v>
      </c>
      <c r="E20" s="174">
        <f>Данные!C48</f>
        <v>0</v>
      </c>
      <c r="F20" s="174">
        <f>Данные!D48</f>
        <v>0</v>
      </c>
      <c r="G20" s="174">
        <f>Данные!E48</f>
        <v>0</v>
      </c>
      <c r="H20" s="175">
        <f>Данные!F48</f>
        <v>0</v>
      </c>
      <c r="I20" s="85">
        <f>Данные!AQ48</f>
        <v>0</v>
      </c>
      <c r="J20" s="86">
        <f>Данные!AR48</f>
        <v>0</v>
      </c>
      <c r="K20" s="86">
        <f>Данные!AS48</f>
        <v>0</v>
      </c>
      <c r="L20" s="86">
        <f>Данные!AT48</f>
        <v>0</v>
      </c>
      <c r="M20" s="86">
        <f>Данные!AU48</f>
        <v>0</v>
      </c>
      <c r="N20" s="86">
        <f>Данные!AV48</f>
        <v>0</v>
      </c>
      <c r="O20" s="87">
        <f>Данные!AW48</f>
        <v>0</v>
      </c>
    </row>
    <row r="21" spans="3:15" x14ac:dyDescent="0.25">
      <c r="C21" s="81">
        <f>Данные!A49</f>
        <v>15</v>
      </c>
      <c r="D21" s="176" t="str">
        <f>Данные!B49</f>
        <v>Иванов 15</v>
      </c>
      <c r="E21" s="177">
        <f>Данные!C49</f>
        <v>0</v>
      </c>
      <c r="F21" s="177">
        <f>Данные!D49</f>
        <v>0</v>
      </c>
      <c r="G21" s="177">
        <f>Данные!E49</f>
        <v>0</v>
      </c>
      <c r="H21" s="178">
        <f>Данные!F49</f>
        <v>0</v>
      </c>
      <c r="I21" s="59">
        <f>Данные!AQ49</f>
        <v>0</v>
      </c>
      <c r="J21" s="55">
        <f>Данные!AR49</f>
        <v>0</v>
      </c>
      <c r="K21" s="55">
        <f>Данные!AS49</f>
        <v>0</v>
      </c>
      <c r="L21" s="55">
        <f>Данные!AT49</f>
        <v>0</v>
      </c>
      <c r="M21" s="55">
        <f>Данные!AU49</f>
        <v>0</v>
      </c>
      <c r="N21" s="55">
        <f>Данные!AV49</f>
        <v>0</v>
      </c>
      <c r="O21" s="58">
        <f>Данные!AW49</f>
        <v>0</v>
      </c>
    </row>
    <row r="22" spans="3:15" x14ac:dyDescent="0.25">
      <c r="C22" s="81">
        <f>Данные!A50</f>
        <v>16</v>
      </c>
      <c r="D22" s="173" t="str">
        <f>Данные!B50</f>
        <v>Иванов 16</v>
      </c>
      <c r="E22" s="174">
        <f>Данные!C50</f>
        <v>0</v>
      </c>
      <c r="F22" s="174">
        <f>Данные!D50</f>
        <v>0</v>
      </c>
      <c r="G22" s="174">
        <f>Данные!E50</f>
        <v>0</v>
      </c>
      <c r="H22" s="175">
        <f>Данные!F50</f>
        <v>0</v>
      </c>
      <c r="I22" s="85">
        <f>Данные!AQ50</f>
        <v>0</v>
      </c>
      <c r="J22" s="86">
        <f>Данные!AR50</f>
        <v>0</v>
      </c>
      <c r="K22" s="86">
        <f>Данные!AS50</f>
        <v>0</v>
      </c>
      <c r="L22" s="86">
        <f>Данные!AT50</f>
        <v>0</v>
      </c>
      <c r="M22" s="86">
        <f>Данные!AU50</f>
        <v>0</v>
      </c>
      <c r="N22" s="86">
        <f>Данные!AV50</f>
        <v>0</v>
      </c>
      <c r="O22" s="87">
        <f>Данные!AW50</f>
        <v>0</v>
      </c>
    </row>
    <row r="23" spans="3:15" x14ac:dyDescent="0.25">
      <c r="C23" s="81">
        <f>Данные!A51</f>
        <v>17</v>
      </c>
      <c r="D23" s="176" t="str">
        <f>Данные!B51</f>
        <v>Иванов 17</v>
      </c>
      <c r="E23" s="177">
        <f>Данные!C51</f>
        <v>0</v>
      </c>
      <c r="F23" s="177">
        <f>Данные!D51</f>
        <v>0</v>
      </c>
      <c r="G23" s="177">
        <f>Данные!E51</f>
        <v>0</v>
      </c>
      <c r="H23" s="178">
        <f>Данные!F51</f>
        <v>0</v>
      </c>
      <c r="I23" s="59">
        <f>Данные!AQ51</f>
        <v>0</v>
      </c>
      <c r="J23" s="55">
        <f>Данные!AR51</f>
        <v>0</v>
      </c>
      <c r="K23" s="55">
        <f>Данные!AS51</f>
        <v>0</v>
      </c>
      <c r="L23" s="55">
        <f>Данные!AT51</f>
        <v>0</v>
      </c>
      <c r="M23" s="55">
        <f>Данные!AU51</f>
        <v>0</v>
      </c>
      <c r="N23" s="55">
        <f>Данные!AV51</f>
        <v>0</v>
      </c>
      <c r="O23" s="58">
        <f>Данные!AW51</f>
        <v>0</v>
      </c>
    </row>
    <row r="24" spans="3:15" x14ac:dyDescent="0.25">
      <c r="C24" s="81">
        <f>Данные!A52</f>
        <v>18</v>
      </c>
      <c r="D24" s="173" t="str">
        <f>Данные!B52</f>
        <v>Иванов 18</v>
      </c>
      <c r="E24" s="174">
        <f>Данные!C52</f>
        <v>0</v>
      </c>
      <c r="F24" s="174">
        <f>Данные!D52</f>
        <v>0</v>
      </c>
      <c r="G24" s="174">
        <f>Данные!E52</f>
        <v>0</v>
      </c>
      <c r="H24" s="175">
        <f>Данные!F52</f>
        <v>0</v>
      </c>
      <c r="I24" s="85">
        <f>Данные!AQ52</f>
        <v>0</v>
      </c>
      <c r="J24" s="86">
        <f>Данные!AR52</f>
        <v>0</v>
      </c>
      <c r="K24" s="86">
        <f>Данные!AS52</f>
        <v>0</v>
      </c>
      <c r="L24" s="86">
        <f>Данные!AT52</f>
        <v>0</v>
      </c>
      <c r="M24" s="86">
        <f>Данные!AU52</f>
        <v>0</v>
      </c>
      <c r="N24" s="86">
        <f>Данные!AV52</f>
        <v>0</v>
      </c>
      <c r="O24" s="87">
        <f>Данные!AW52</f>
        <v>0</v>
      </c>
    </row>
    <row r="25" spans="3:15" x14ac:dyDescent="0.25">
      <c r="C25" s="81">
        <f>Данные!A53</f>
        <v>19</v>
      </c>
      <c r="D25" s="176" t="str">
        <f>Данные!B53</f>
        <v>Иванов 19</v>
      </c>
      <c r="E25" s="177">
        <f>Данные!C53</f>
        <v>0</v>
      </c>
      <c r="F25" s="177">
        <f>Данные!D53</f>
        <v>0</v>
      </c>
      <c r="G25" s="177">
        <f>Данные!E53</f>
        <v>0</v>
      </c>
      <c r="H25" s="178">
        <f>Данные!F53</f>
        <v>0</v>
      </c>
      <c r="I25" s="59">
        <f>Данные!AQ53</f>
        <v>0</v>
      </c>
      <c r="J25" s="55">
        <f>Данные!AR53</f>
        <v>0</v>
      </c>
      <c r="K25" s="55">
        <f>Данные!AS53</f>
        <v>0</v>
      </c>
      <c r="L25" s="55">
        <f>Данные!AT53</f>
        <v>0</v>
      </c>
      <c r="M25" s="55">
        <f>Данные!AU53</f>
        <v>0</v>
      </c>
      <c r="N25" s="55">
        <f>Данные!AV53</f>
        <v>0</v>
      </c>
      <c r="O25" s="58">
        <f>Данные!AW53</f>
        <v>0</v>
      </c>
    </row>
    <row r="26" spans="3:15" x14ac:dyDescent="0.25">
      <c r="C26" s="81">
        <f>Данные!A54</f>
        <v>20</v>
      </c>
      <c r="D26" s="173" t="str">
        <f>Данные!B54</f>
        <v>Иванов 20</v>
      </c>
      <c r="E26" s="174">
        <f>Данные!C54</f>
        <v>0</v>
      </c>
      <c r="F26" s="174">
        <f>Данные!D54</f>
        <v>0</v>
      </c>
      <c r="G26" s="174">
        <f>Данные!E54</f>
        <v>0</v>
      </c>
      <c r="H26" s="175">
        <f>Данные!F54</f>
        <v>0</v>
      </c>
      <c r="I26" s="85">
        <f>Данные!AQ54</f>
        <v>0</v>
      </c>
      <c r="J26" s="86">
        <f>Данные!AR54</f>
        <v>0</v>
      </c>
      <c r="K26" s="86">
        <f>Данные!AS54</f>
        <v>0</v>
      </c>
      <c r="L26" s="86">
        <f>Данные!AT54</f>
        <v>0</v>
      </c>
      <c r="M26" s="86">
        <f>Данные!AU54</f>
        <v>0</v>
      </c>
      <c r="N26" s="86">
        <f>Данные!AV54</f>
        <v>0</v>
      </c>
      <c r="O26" s="87">
        <f>Данные!AW54</f>
        <v>0</v>
      </c>
    </row>
    <row r="27" spans="3:15" x14ac:dyDescent="0.25">
      <c r="C27" s="81">
        <f>Данные!A55</f>
        <v>21</v>
      </c>
      <c r="D27" s="176" t="str">
        <f>Данные!B55</f>
        <v>Иванов 21</v>
      </c>
      <c r="E27" s="177">
        <f>Данные!C55</f>
        <v>0</v>
      </c>
      <c r="F27" s="177">
        <f>Данные!D55</f>
        <v>0</v>
      </c>
      <c r="G27" s="177">
        <f>Данные!E55</f>
        <v>0</v>
      </c>
      <c r="H27" s="178">
        <f>Данные!F55</f>
        <v>0</v>
      </c>
      <c r="I27" s="59">
        <f>Данные!AQ55</f>
        <v>0</v>
      </c>
      <c r="J27" s="55">
        <f>Данные!AR55</f>
        <v>0</v>
      </c>
      <c r="K27" s="55">
        <f>Данные!AS55</f>
        <v>0</v>
      </c>
      <c r="L27" s="55">
        <f>Данные!AT55</f>
        <v>0</v>
      </c>
      <c r="M27" s="55">
        <f>Данные!AU55</f>
        <v>0</v>
      </c>
      <c r="N27" s="55">
        <f>Данные!AV55</f>
        <v>0</v>
      </c>
      <c r="O27" s="58">
        <f>Данные!AW55</f>
        <v>0</v>
      </c>
    </row>
    <row r="28" spans="3:15" x14ac:dyDescent="0.25">
      <c r="C28" s="81">
        <f>Данные!A56</f>
        <v>22</v>
      </c>
      <c r="D28" s="173" t="str">
        <f>Данные!B56</f>
        <v>Иванов 22</v>
      </c>
      <c r="E28" s="174">
        <f>Данные!C56</f>
        <v>0</v>
      </c>
      <c r="F28" s="174">
        <f>Данные!D56</f>
        <v>0</v>
      </c>
      <c r="G28" s="174">
        <f>Данные!E56</f>
        <v>0</v>
      </c>
      <c r="H28" s="175">
        <f>Данные!F56</f>
        <v>0</v>
      </c>
      <c r="I28" s="85">
        <f>Данные!AQ56</f>
        <v>0</v>
      </c>
      <c r="J28" s="86">
        <f>Данные!AR56</f>
        <v>0</v>
      </c>
      <c r="K28" s="86">
        <f>Данные!AS56</f>
        <v>0</v>
      </c>
      <c r="L28" s="86">
        <f>Данные!AT56</f>
        <v>0</v>
      </c>
      <c r="M28" s="86">
        <f>Данные!AU56</f>
        <v>0</v>
      </c>
      <c r="N28" s="86">
        <f>Данные!AV56</f>
        <v>0</v>
      </c>
      <c r="O28" s="87">
        <f>Данные!AW56</f>
        <v>0</v>
      </c>
    </row>
    <row r="29" spans="3:15" x14ac:dyDescent="0.25">
      <c r="C29" s="81">
        <f>Данные!A57</f>
        <v>23</v>
      </c>
      <c r="D29" s="176" t="str">
        <f>Данные!B57</f>
        <v>Иванов 23</v>
      </c>
      <c r="E29" s="177">
        <f>Данные!C57</f>
        <v>0</v>
      </c>
      <c r="F29" s="177">
        <f>Данные!D57</f>
        <v>0</v>
      </c>
      <c r="G29" s="177">
        <f>Данные!E57</f>
        <v>0</v>
      </c>
      <c r="H29" s="178">
        <f>Данные!F57</f>
        <v>0</v>
      </c>
      <c r="I29" s="32">
        <f>Данные!AQ57</f>
        <v>0</v>
      </c>
      <c r="J29" s="33">
        <f>Данные!AR57</f>
        <v>0</v>
      </c>
      <c r="K29" s="33">
        <f>Данные!AS57</f>
        <v>0</v>
      </c>
      <c r="L29" s="33">
        <f>Данные!AT57</f>
        <v>0</v>
      </c>
      <c r="M29" s="33">
        <f>Данные!AU57</f>
        <v>0</v>
      </c>
      <c r="N29" s="33">
        <f>Данные!AV57</f>
        <v>0</v>
      </c>
      <c r="O29" s="57">
        <f>Данные!AW57</f>
        <v>0</v>
      </c>
    </row>
    <row r="30" spans="3:15" x14ac:dyDescent="0.25">
      <c r="C30" s="81">
        <f>Данные!A58</f>
        <v>24</v>
      </c>
      <c r="D30" s="173" t="str">
        <f>Данные!B58</f>
        <v>Иванов 24</v>
      </c>
      <c r="E30" s="174">
        <f>Данные!C58</f>
        <v>0</v>
      </c>
      <c r="F30" s="174">
        <f>Данные!D58</f>
        <v>0</v>
      </c>
      <c r="G30" s="174">
        <f>Данные!E58</f>
        <v>0</v>
      </c>
      <c r="H30" s="175">
        <f>Данные!F58</f>
        <v>0</v>
      </c>
      <c r="I30" s="85">
        <f>Данные!AQ58</f>
        <v>0</v>
      </c>
      <c r="J30" s="86">
        <f>Данные!AR58</f>
        <v>0</v>
      </c>
      <c r="K30" s="86">
        <f>Данные!AS58</f>
        <v>0</v>
      </c>
      <c r="L30" s="86">
        <f>Данные!AT58</f>
        <v>0</v>
      </c>
      <c r="M30" s="86">
        <f>Данные!AU58</f>
        <v>0</v>
      </c>
      <c r="N30" s="86">
        <f>Данные!AV58</f>
        <v>0</v>
      </c>
      <c r="O30" s="87">
        <f>Данные!AW58</f>
        <v>0</v>
      </c>
    </row>
    <row r="31" spans="3:15" ht="15.75" thickBot="1" x14ac:dyDescent="0.3">
      <c r="C31" s="81">
        <f>Данные!A59</f>
        <v>25</v>
      </c>
      <c r="D31" s="179" t="str">
        <f>Данные!B59</f>
        <v>Иванов 25</v>
      </c>
      <c r="E31" s="180">
        <f>Данные!C59</f>
        <v>0</v>
      </c>
      <c r="F31" s="180">
        <f>Данные!D59</f>
        <v>0</v>
      </c>
      <c r="G31" s="180">
        <f>Данные!E59</f>
        <v>0</v>
      </c>
      <c r="H31" s="181">
        <f>Данные!F59</f>
        <v>0</v>
      </c>
      <c r="I31" s="42">
        <f>Данные!AQ59</f>
        <v>0</v>
      </c>
      <c r="J31" s="43">
        <f>Данные!AR59</f>
        <v>0</v>
      </c>
      <c r="K31" s="43">
        <f>Данные!AS59</f>
        <v>0</v>
      </c>
      <c r="L31" s="43">
        <f>Данные!AT59</f>
        <v>0</v>
      </c>
      <c r="M31" s="43">
        <f>Данные!AU59</f>
        <v>0</v>
      </c>
      <c r="N31" s="43">
        <f>Данные!AV59</f>
        <v>0</v>
      </c>
      <c r="O31" s="72">
        <f>Данные!AW59</f>
        <v>0</v>
      </c>
    </row>
    <row r="32" spans="3:15" ht="15.75" thickBot="1" x14ac:dyDescent="0.3">
      <c r="C32" s="182" t="str">
        <f>Данные!A60</f>
        <v>Итог</v>
      </c>
      <c r="D32" s="183">
        <f>Данные!B60</f>
        <v>0</v>
      </c>
      <c r="E32" s="183">
        <f>Данные!C60</f>
        <v>0</v>
      </c>
      <c r="F32" s="183">
        <f>Данные!D60</f>
        <v>0</v>
      </c>
      <c r="G32" s="183">
        <f>Данные!E60</f>
        <v>0</v>
      </c>
      <c r="H32" s="184">
        <f>Данные!F60</f>
        <v>0</v>
      </c>
      <c r="I32" s="78">
        <f>Данные!AQ60</f>
        <v>6</v>
      </c>
      <c r="J32" s="79">
        <f>Данные!AR60</f>
        <v>6</v>
      </c>
      <c r="K32" s="79">
        <f>Данные!AS60</f>
        <v>6</v>
      </c>
      <c r="L32" s="79">
        <f>Данные!AT60</f>
        <v>6</v>
      </c>
      <c r="M32" s="79">
        <f>Данные!AU60</f>
        <v>6</v>
      </c>
      <c r="N32" s="79">
        <f>Данные!AV60</f>
        <v>6</v>
      </c>
      <c r="O32" s="80">
        <f>Данные!AW60</f>
        <v>6</v>
      </c>
    </row>
  </sheetData>
  <sheetProtection password="CC77" sheet="1" objects="1" scenarios="1"/>
  <mergeCells count="29">
    <mergeCell ref="D15:H15"/>
    <mergeCell ref="C5:H6"/>
    <mergeCell ref="J5:K5"/>
    <mergeCell ref="M5:O5"/>
    <mergeCell ref="D7:H7"/>
    <mergeCell ref="D8:H8"/>
    <mergeCell ref="D9:H9"/>
    <mergeCell ref="D10:H10"/>
    <mergeCell ref="D11:H11"/>
    <mergeCell ref="D12:H12"/>
    <mergeCell ref="D13:H13"/>
    <mergeCell ref="D14:H14"/>
    <mergeCell ref="D27:H27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8:H28"/>
    <mergeCell ref="D29:H29"/>
    <mergeCell ref="D30:H30"/>
    <mergeCell ref="D31:H31"/>
    <mergeCell ref="C32:H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6"/>
  <dimension ref="A1:G369"/>
  <sheetViews>
    <sheetView workbookViewId="0">
      <selection activeCell="B2" sqref="B2"/>
    </sheetView>
  </sheetViews>
  <sheetFormatPr defaultRowHeight="15" x14ac:dyDescent="0.25"/>
  <cols>
    <col min="2" max="2" width="10.140625" bestFit="1" customWidth="1"/>
    <col min="3" max="3" width="13.42578125" bestFit="1" customWidth="1"/>
    <col min="4" max="4" width="13.42578125" style="6" customWidth="1"/>
    <col min="6" max="7" width="15.85546875" bestFit="1" customWidth="1"/>
  </cols>
  <sheetData>
    <row r="1" spans="1:7" x14ac:dyDescent="0.25">
      <c r="A1">
        <f>WEEKNUM(B1,2)</f>
        <v>48</v>
      </c>
      <c r="B1" s="1">
        <f>Данные!G1</f>
        <v>44160</v>
      </c>
      <c r="C1" s="5">
        <f>B1</f>
        <v>44160</v>
      </c>
      <c r="D1" s="1"/>
    </row>
    <row r="2" spans="1:7" x14ac:dyDescent="0.25">
      <c r="A2">
        <f t="shared" ref="A2:A65" si="0">WEEKNUM(B2,2)</f>
        <v>48</v>
      </c>
      <c r="B2" s="1">
        <f>B1+1</f>
        <v>44161</v>
      </c>
      <c r="C2" s="5">
        <f t="shared" ref="C2:C65" si="1">B2</f>
        <v>44161</v>
      </c>
      <c r="D2" s="1"/>
      <c r="E2" s="2"/>
      <c r="F2" s="2" t="s">
        <v>2</v>
      </c>
      <c r="G2" s="2" t="s">
        <v>3</v>
      </c>
    </row>
    <row r="3" spans="1:7" x14ac:dyDescent="0.25">
      <c r="A3">
        <f t="shared" si="0"/>
        <v>48</v>
      </c>
      <c r="B3" s="1">
        <f t="shared" ref="B3:B66" si="2">B2+1</f>
        <v>44162</v>
      </c>
      <c r="C3" s="5">
        <f t="shared" si="1"/>
        <v>44162</v>
      </c>
      <c r="D3" s="1"/>
      <c r="E3" s="3">
        <v>1</v>
      </c>
      <c r="F3" s="4">
        <f>MIN(INDEX(ГодН,MATCH(E3,$A$1:$A$365,0),2)+1)</f>
        <v>44198</v>
      </c>
      <c r="G3" s="4">
        <f>MIN(INDEX(ГодН,MATCH(E3+1,$A$1:$A$369,0),2)*1)</f>
        <v>44200</v>
      </c>
    </row>
    <row r="4" spans="1:7" x14ac:dyDescent="0.25">
      <c r="A4">
        <f t="shared" si="0"/>
        <v>48</v>
      </c>
      <c r="B4" s="1">
        <f t="shared" si="2"/>
        <v>44163</v>
      </c>
      <c r="C4" s="5">
        <f t="shared" si="1"/>
        <v>44163</v>
      </c>
      <c r="D4" s="1"/>
    </row>
    <row r="5" spans="1:7" x14ac:dyDescent="0.25">
      <c r="A5">
        <f t="shared" si="0"/>
        <v>48</v>
      </c>
      <c r="B5" s="1">
        <f t="shared" si="2"/>
        <v>44164</v>
      </c>
      <c r="C5" s="5">
        <f t="shared" si="1"/>
        <v>44164</v>
      </c>
      <c r="D5" s="1"/>
    </row>
    <row r="6" spans="1:7" x14ac:dyDescent="0.25">
      <c r="A6">
        <f t="shared" si="0"/>
        <v>49</v>
      </c>
      <c r="B6" s="1">
        <f t="shared" si="2"/>
        <v>44165</v>
      </c>
      <c r="C6" s="5">
        <f t="shared" si="1"/>
        <v>44165</v>
      </c>
      <c r="D6" s="1"/>
    </row>
    <row r="7" spans="1:7" x14ac:dyDescent="0.25">
      <c r="A7">
        <f t="shared" si="0"/>
        <v>49</v>
      </c>
      <c r="B7" s="1">
        <f t="shared" si="2"/>
        <v>44166</v>
      </c>
      <c r="C7" s="5">
        <f t="shared" si="1"/>
        <v>44166</v>
      </c>
      <c r="D7" s="1"/>
    </row>
    <row r="8" spans="1:7" x14ac:dyDescent="0.25">
      <c r="A8">
        <f t="shared" si="0"/>
        <v>49</v>
      </c>
      <c r="B8" s="1">
        <f t="shared" si="2"/>
        <v>44167</v>
      </c>
      <c r="C8" s="5">
        <f t="shared" si="1"/>
        <v>44167</v>
      </c>
      <c r="D8" s="1"/>
    </row>
    <row r="9" spans="1:7" x14ac:dyDescent="0.25">
      <c r="A9">
        <f t="shared" si="0"/>
        <v>49</v>
      </c>
      <c r="B9" s="1">
        <f t="shared" si="2"/>
        <v>44168</v>
      </c>
      <c r="C9" s="5">
        <f t="shared" si="1"/>
        <v>44168</v>
      </c>
      <c r="D9" s="1"/>
    </row>
    <row r="10" spans="1:7" x14ac:dyDescent="0.25">
      <c r="A10">
        <f t="shared" si="0"/>
        <v>49</v>
      </c>
      <c r="B10" s="1">
        <f t="shared" si="2"/>
        <v>44169</v>
      </c>
      <c r="C10" s="5">
        <f t="shared" si="1"/>
        <v>44169</v>
      </c>
      <c r="D10" s="1"/>
    </row>
    <row r="11" spans="1:7" x14ac:dyDescent="0.25">
      <c r="A11">
        <f t="shared" si="0"/>
        <v>49</v>
      </c>
      <c r="B11" s="1">
        <f t="shared" si="2"/>
        <v>44170</v>
      </c>
      <c r="C11" s="5">
        <f t="shared" si="1"/>
        <v>44170</v>
      </c>
      <c r="D11" s="1"/>
    </row>
    <row r="12" spans="1:7" x14ac:dyDescent="0.25">
      <c r="A12">
        <f t="shared" si="0"/>
        <v>49</v>
      </c>
      <c r="B12" s="1">
        <f t="shared" si="2"/>
        <v>44171</v>
      </c>
      <c r="C12" s="5">
        <f t="shared" si="1"/>
        <v>44171</v>
      </c>
      <c r="D12" s="1"/>
    </row>
    <row r="13" spans="1:7" x14ac:dyDescent="0.25">
      <c r="A13">
        <f t="shared" si="0"/>
        <v>50</v>
      </c>
      <c r="B13" s="1">
        <f t="shared" si="2"/>
        <v>44172</v>
      </c>
      <c r="C13" s="5">
        <f t="shared" si="1"/>
        <v>44172</v>
      </c>
      <c r="D13" s="1"/>
    </row>
    <row r="14" spans="1:7" x14ac:dyDescent="0.25">
      <c r="A14">
        <f t="shared" si="0"/>
        <v>50</v>
      </c>
      <c r="B14" s="1">
        <f t="shared" si="2"/>
        <v>44173</v>
      </c>
      <c r="C14" s="5">
        <f t="shared" si="1"/>
        <v>44173</v>
      </c>
      <c r="D14" s="1"/>
    </row>
    <row r="15" spans="1:7" x14ac:dyDescent="0.25">
      <c r="A15">
        <f t="shared" si="0"/>
        <v>50</v>
      </c>
      <c r="B15" s="1">
        <f t="shared" si="2"/>
        <v>44174</v>
      </c>
      <c r="C15" s="5">
        <f t="shared" si="1"/>
        <v>44174</v>
      </c>
      <c r="D15" s="1"/>
    </row>
    <row r="16" spans="1:7" x14ac:dyDescent="0.25">
      <c r="A16">
        <f t="shared" si="0"/>
        <v>50</v>
      </c>
      <c r="B16" s="1">
        <f t="shared" si="2"/>
        <v>44175</v>
      </c>
      <c r="C16" s="5">
        <f t="shared" si="1"/>
        <v>44175</v>
      </c>
      <c r="D16" s="1"/>
    </row>
    <row r="17" spans="1:4" x14ac:dyDescent="0.25">
      <c r="A17">
        <f t="shared" si="0"/>
        <v>50</v>
      </c>
      <c r="B17" s="1">
        <f t="shared" si="2"/>
        <v>44176</v>
      </c>
      <c r="C17" s="5">
        <f t="shared" si="1"/>
        <v>44176</v>
      </c>
      <c r="D17" s="1"/>
    </row>
    <row r="18" spans="1:4" x14ac:dyDescent="0.25">
      <c r="A18">
        <f t="shared" si="0"/>
        <v>50</v>
      </c>
      <c r="B18" s="1">
        <f t="shared" si="2"/>
        <v>44177</v>
      </c>
      <c r="C18" s="5">
        <f t="shared" si="1"/>
        <v>44177</v>
      </c>
      <c r="D18" s="1"/>
    </row>
    <row r="19" spans="1:4" x14ac:dyDescent="0.25">
      <c r="A19">
        <f t="shared" si="0"/>
        <v>50</v>
      </c>
      <c r="B19" s="1">
        <f t="shared" si="2"/>
        <v>44178</v>
      </c>
      <c r="C19" s="5">
        <f t="shared" si="1"/>
        <v>44178</v>
      </c>
      <c r="D19" s="1"/>
    </row>
    <row r="20" spans="1:4" x14ac:dyDescent="0.25">
      <c r="A20">
        <f t="shared" si="0"/>
        <v>51</v>
      </c>
      <c r="B20" s="1">
        <f t="shared" si="2"/>
        <v>44179</v>
      </c>
      <c r="C20" s="5">
        <f t="shared" si="1"/>
        <v>44179</v>
      </c>
      <c r="D20" s="1"/>
    </row>
    <row r="21" spans="1:4" x14ac:dyDescent="0.25">
      <c r="A21">
        <f t="shared" si="0"/>
        <v>51</v>
      </c>
      <c r="B21" s="1">
        <f t="shared" si="2"/>
        <v>44180</v>
      </c>
      <c r="C21" s="5">
        <f t="shared" si="1"/>
        <v>44180</v>
      </c>
      <c r="D21" s="1"/>
    </row>
    <row r="22" spans="1:4" x14ac:dyDescent="0.25">
      <c r="A22">
        <f t="shared" si="0"/>
        <v>51</v>
      </c>
      <c r="B22" s="1">
        <f t="shared" si="2"/>
        <v>44181</v>
      </c>
      <c r="C22" s="5">
        <f t="shared" si="1"/>
        <v>44181</v>
      </c>
      <c r="D22" s="1"/>
    </row>
    <row r="23" spans="1:4" x14ac:dyDescent="0.25">
      <c r="A23">
        <f t="shared" si="0"/>
        <v>51</v>
      </c>
      <c r="B23" s="1">
        <f t="shared" si="2"/>
        <v>44182</v>
      </c>
      <c r="C23" s="5">
        <f t="shared" si="1"/>
        <v>44182</v>
      </c>
      <c r="D23" s="1"/>
    </row>
    <row r="24" spans="1:4" x14ac:dyDescent="0.25">
      <c r="A24">
        <f t="shared" si="0"/>
        <v>51</v>
      </c>
      <c r="B24" s="1">
        <f t="shared" si="2"/>
        <v>44183</v>
      </c>
      <c r="C24" s="5">
        <f t="shared" si="1"/>
        <v>44183</v>
      </c>
      <c r="D24" s="1"/>
    </row>
    <row r="25" spans="1:4" x14ac:dyDescent="0.25">
      <c r="A25">
        <f t="shared" si="0"/>
        <v>51</v>
      </c>
      <c r="B25" s="1">
        <f t="shared" si="2"/>
        <v>44184</v>
      </c>
      <c r="C25" s="5">
        <f t="shared" si="1"/>
        <v>44184</v>
      </c>
      <c r="D25" s="1"/>
    </row>
    <row r="26" spans="1:4" x14ac:dyDescent="0.25">
      <c r="A26">
        <f t="shared" si="0"/>
        <v>51</v>
      </c>
      <c r="B26" s="1">
        <f t="shared" si="2"/>
        <v>44185</v>
      </c>
      <c r="C26" s="5">
        <f t="shared" si="1"/>
        <v>44185</v>
      </c>
      <c r="D26" s="1"/>
    </row>
    <row r="27" spans="1:4" x14ac:dyDescent="0.25">
      <c r="A27">
        <f t="shared" si="0"/>
        <v>52</v>
      </c>
      <c r="B27" s="1">
        <f t="shared" si="2"/>
        <v>44186</v>
      </c>
      <c r="C27" s="5">
        <f t="shared" si="1"/>
        <v>44186</v>
      </c>
    </row>
    <row r="28" spans="1:4" x14ac:dyDescent="0.25">
      <c r="A28">
        <f t="shared" si="0"/>
        <v>52</v>
      </c>
      <c r="B28" s="1">
        <f t="shared" si="2"/>
        <v>44187</v>
      </c>
      <c r="C28" s="5">
        <f t="shared" si="1"/>
        <v>44187</v>
      </c>
    </row>
    <row r="29" spans="1:4" x14ac:dyDescent="0.25">
      <c r="A29">
        <f t="shared" si="0"/>
        <v>52</v>
      </c>
      <c r="B29" s="1">
        <f t="shared" si="2"/>
        <v>44188</v>
      </c>
      <c r="C29" s="5">
        <f t="shared" si="1"/>
        <v>44188</v>
      </c>
    </row>
    <row r="30" spans="1:4" x14ac:dyDescent="0.25">
      <c r="A30">
        <f t="shared" si="0"/>
        <v>52</v>
      </c>
      <c r="B30" s="1">
        <f t="shared" si="2"/>
        <v>44189</v>
      </c>
      <c r="C30" s="5">
        <f t="shared" si="1"/>
        <v>44189</v>
      </c>
    </row>
    <row r="31" spans="1:4" x14ac:dyDescent="0.25">
      <c r="A31">
        <f t="shared" si="0"/>
        <v>52</v>
      </c>
      <c r="B31" s="1">
        <f t="shared" si="2"/>
        <v>44190</v>
      </c>
      <c r="C31" s="5">
        <f t="shared" si="1"/>
        <v>44190</v>
      </c>
    </row>
    <row r="32" spans="1:4" x14ac:dyDescent="0.25">
      <c r="A32">
        <f t="shared" si="0"/>
        <v>52</v>
      </c>
      <c r="B32" s="1">
        <f t="shared" si="2"/>
        <v>44191</v>
      </c>
      <c r="C32" s="5">
        <f t="shared" si="1"/>
        <v>44191</v>
      </c>
    </row>
    <row r="33" spans="1:3" x14ac:dyDescent="0.25">
      <c r="A33">
        <f t="shared" si="0"/>
        <v>52</v>
      </c>
      <c r="B33" s="1">
        <f t="shared" si="2"/>
        <v>44192</v>
      </c>
      <c r="C33" s="5">
        <f t="shared" si="1"/>
        <v>44192</v>
      </c>
    </row>
    <row r="34" spans="1:3" x14ac:dyDescent="0.25">
      <c r="A34">
        <f t="shared" si="0"/>
        <v>53</v>
      </c>
      <c r="B34" s="1">
        <f t="shared" si="2"/>
        <v>44193</v>
      </c>
      <c r="C34" s="5">
        <f t="shared" si="1"/>
        <v>44193</v>
      </c>
    </row>
    <row r="35" spans="1:3" x14ac:dyDescent="0.25">
      <c r="A35">
        <f t="shared" si="0"/>
        <v>53</v>
      </c>
      <c r="B35" s="1">
        <f t="shared" si="2"/>
        <v>44194</v>
      </c>
      <c r="C35" s="5">
        <f t="shared" si="1"/>
        <v>44194</v>
      </c>
    </row>
    <row r="36" spans="1:3" x14ac:dyDescent="0.25">
      <c r="A36">
        <f t="shared" si="0"/>
        <v>53</v>
      </c>
      <c r="B36" s="1">
        <f t="shared" si="2"/>
        <v>44195</v>
      </c>
      <c r="C36" s="5">
        <f t="shared" si="1"/>
        <v>44195</v>
      </c>
    </row>
    <row r="37" spans="1:3" x14ac:dyDescent="0.25">
      <c r="A37">
        <f t="shared" si="0"/>
        <v>53</v>
      </c>
      <c r="B37" s="1">
        <f t="shared" si="2"/>
        <v>44196</v>
      </c>
      <c r="C37" s="5">
        <f t="shared" si="1"/>
        <v>44196</v>
      </c>
    </row>
    <row r="38" spans="1:3" x14ac:dyDescent="0.25">
      <c r="A38">
        <f t="shared" si="0"/>
        <v>1</v>
      </c>
      <c r="B38" s="1">
        <f t="shared" si="2"/>
        <v>44197</v>
      </c>
      <c r="C38" s="5">
        <f t="shared" si="1"/>
        <v>44197</v>
      </c>
    </row>
    <row r="39" spans="1:3" x14ac:dyDescent="0.25">
      <c r="A39">
        <f t="shared" si="0"/>
        <v>1</v>
      </c>
      <c r="B39" s="1">
        <f t="shared" si="2"/>
        <v>44198</v>
      </c>
      <c r="C39" s="5">
        <f t="shared" si="1"/>
        <v>44198</v>
      </c>
    </row>
    <row r="40" spans="1:3" x14ac:dyDescent="0.25">
      <c r="A40">
        <f t="shared" si="0"/>
        <v>1</v>
      </c>
      <c r="B40" s="1">
        <f t="shared" si="2"/>
        <v>44199</v>
      </c>
      <c r="C40" s="5">
        <f t="shared" si="1"/>
        <v>44199</v>
      </c>
    </row>
    <row r="41" spans="1:3" x14ac:dyDescent="0.25">
      <c r="A41">
        <f t="shared" si="0"/>
        <v>2</v>
      </c>
      <c r="B41" s="1">
        <f t="shared" si="2"/>
        <v>44200</v>
      </c>
      <c r="C41" s="5">
        <f t="shared" si="1"/>
        <v>44200</v>
      </c>
    </row>
    <row r="42" spans="1:3" x14ac:dyDescent="0.25">
      <c r="A42">
        <f t="shared" si="0"/>
        <v>2</v>
      </c>
      <c r="B42" s="1">
        <f t="shared" si="2"/>
        <v>44201</v>
      </c>
      <c r="C42" s="5">
        <f t="shared" si="1"/>
        <v>44201</v>
      </c>
    </row>
    <row r="43" spans="1:3" x14ac:dyDescent="0.25">
      <c r="A43">
        <f t="shared" si="0"/>
        <v>2</v>
      </c>
      <c r="B43" s="1">
        <f t="shared" si="2"/>
        <v>44202</v>
      </c>
      <c r="C43" s="5">
        <f t="shared" si="1"/>
        <v>44202</v>
      </c>
    </row>
    <row r="44" spans="1:3" x14ac:dyDescent="0.25">
      <c r="A44">
        <f t="shared" si="0"/>
        <v>2</v>
      </c>
      <c r="B44" s="1">
        <f t="shared" si="2"/>
        <v>44203</v>
      </c>
      <c r="C44" s="5">
        <f t="shared" si="1"/>
        <v>44203</v>
      </c>
    </row>
    <row r="45" spans="1:3" x14ac:dyDescent="0.25">
      <c r="A45">
        <f t="shared" si="0"/>
        <v>2</v>
      </c>
      <c r="B45" s="1">
        <f t="shared" si="2"/>
        <v>44204</v>
      </c>
      <c r="C45" s="5">
        <f t="shared" si="1"/>
        <v>44204</v>
      </c>
    </row>
    <row r="46" spans="1:3" x14ac:dyDescent="0.25">
      <c r="A46">
        <f t="shared" si="0"/>
        <v>2</v>
      </c>
      <c r="B46" s="1">
        <f t="shared" si="2"/>
        <v>44205</v>
      </c>
      <c r="C46" s="5">
        <f t="shared" si="1"/>
        <v>44205</v>
      </c>
    </row>
    <row r="47" spans="1:3" x14ac:dyDescent="0.25">
      <c r="A47">
        <f t="shared" si="0"/>
        <v>2</v>
      </c>
      <c r="B47" s="1">
        <f t="shared" si="2"/>
        <v>44206</v>
      </c>
      <c r="C47" s="5">
        <f t="shared" si="1"/>
        <v>44206</v>
      </c>
    </row>
    <row r="48" spans="1:3" x14ac:dyDescent="0.25">
      <c r="A48">
        <f t="shared" si="0"/>
        <v>3</v>
      </c>
      <c r="B48" s="1">
        <f t="shared" si="2"/>
        <v>44207</v>
      </c>
      <c r="C48" s="5">
        <f t="shared" si="1"/>
        <v>44207</v>
      </c>
    </row>
    <row r="49" spans="1:3" x14ac:dyDescent="0.25">
      <c r="A49">
        <f t="shared" si="0"/>
        <v>3</v>
      </c>
      <c r="B49" s="1">
        <f t="shared" si="2"/>
        <v>44208</v>
      </c>
      <c r="C49" s="5">
        <f t="shared" si="1"/>
        <v>44208</v>
      </c>
    </row>
    <row r="50" spans="1:3" x14ac:dyDescent="0.25">
      <c r="A50">
        <f t="shared" si="0"/>
        <v>3</v>
      </c>
      <c r="B50" s="1">
        <f t="shared" si="2"/>
        <v>44209</v>
      </c>
      <c r="C50" s="5">
        <f t="shared" si="1"/>
        <v>44209</v>
      </c>
    </row>
    <row r="51" spans="1:3" x14ac:dyDescent="0.25">
      <c r="A51">
        <f t="shared" si="0"/>
        <v>3</v>
      </c>
      <c r="B51" s="1">
        <f t="shared" si="2"/>
        <v>44210</v>
      </c>
      <c r="C51" s="5">
        <f t="shared" si="1"/>
        <v>44210</v>
      </c>
    </row>
    <row r="52" spans="1:3" x14ac:dyDescent="0.25">
      <c r="A52">
        <f t="shared" si="0"/>
        <v>3</v>
      </c>
      <c r="B52" s="1">
        <f t="shared" si="2"/>
        <v>44211</v>
      </c>
      <c r="C52" s="5">
        <f t="shared" si="1"/>
        <v>44211</v>
      </c>
    </row>
    <row r="53" spans="1:3" x14ac:dyDescent="0.25">
      <c r="A53">
        <f t="shared" si="0"/>
        <v>3</v>
      </c>
      <c r="B53" s="1">
        <f t="shared" si="2"/>
        <v>44212</v>
      </c>
      <c r="C53" s="5">
        <f t="shared" si="1"/>
        <v>44212</v>
      </c>
    </row>
    <row r="54" spans="1:3" x14ac:dyDescent="0.25">
      <c r="A54">
        <f t="shared" si="0"/>
        <v>3</v>
      </c>
      <c r="B54" s="1">
        <f t="shared" si="2"/>
        <v>44213</v>
      </c>
      <c r="C54" s="5">
        <f t="shared" si="1"/>
        <v>44213</v>
      </c>
    </row>
    <row r="55" spans="1:3" x14ac:dyDescent="0.25">
      <c r="A55">
        <f t="shared" si="0"/>
        <v>4</v>
      </c>
      <c r="B55" s="1">
        <f t="shared" si="2"/>
        <v>44214</v>
      </c>
      <c r="C55" s="5">
        <f t="shared" si="1"/>
        <v>44214</v>
      </c>
    </row>
    <row r="56" spans="1:3" x14ac:dyDescent="0.25">
      <c r="A56">
        <f t="shared" si="0"/>
        <v>4</v>
      </c>
      <c r="B56" s="1">
        <f t="shared" si="2"/>
        <v>44215</v>
      </c>
      <c r="C56" s="5">
        <f t="shared" si="1"/>
        <v>44215</v>
      </c>
    </row>
    <row r="57" spans="1:3" x14ac:dyDescent="0.25">
      <c r="A57">
        <f t="shared" si="0"/>
        <v>4</v>
      </c>
      <c r="B57" s="1">
        <f t="shared" si="2"/>
        <v>44216</v>
      </c>
      <c r="C57" s="5">
        <f t="shared" si="1"/>
        <v>44216</v>
      </c>
    </row>
    <row r="58" spans="1:3" x14ac:dyDescent="0.25">
      <c r="A58">
        <f t="shared" si="0"/>
        <v>4</v>
      </c>
      <c r="B58" s="1">
        <f t="shared" si="2"/>
        <v>44217</v>
      </c>
      <c r="C58" s="5">
        <f t="shared" si="1"/>
        <v>44217</v>
      </c>
    </row>
    <row r="59" spans="1:3" x14ac:dyDescent="0.25">
      <c r="A59">
        <f t="shared" si="0"/>
        <v>4</v>
      </c>
      <c r="B59" s="1">
        <f t="shared" si="2"/>
        <v>44218</v>
      </c>
      <c r="C59" s="5">
        <f t="shared" si="1"/>
        <v>44218</v>
      </c>
    </row>
    <row r="60" spans="1:3" x14ac:dyDescent="0.25">
      <c r="A60">
        <f t="shared" si="0"/>
        <v>4</v>
      </c>
      <c r="B60" s="1">
        <f t="shared" si="2"/>
        <v>44219</v>
      </c>
      <c r="C60" s="5">
        <f t="shared" si="1"/>
        <v>44219</v>
      </c>
    </row>
    <row r="61" spans="1:3" x14ac:dyDescent="0.25">
      <c r="A61">
        <f t="shared" si="0"/>
        <v>4</v>
      </c>
      <c r="B61" s="1">
        <f t="shared" si="2"/>
        <v>44220</v>
      </c>
      <c r="C61" s="5">
        <f t="shared" si="1"/>
        <v>44220</v>
      </c>
    </row>
    <row r="62" spans="1:3" x14ac:dyDescent="0.25">
      <c r="A62">
        <f t="shared" si="0"/>
        <v>5</v>
      </c>
      <c r="B62" s="1">
        <f t="shared" si="2"/>
        <v>44221</v>
      </c>
      <c r="C62" s="5">
        <f t="shared" si="1"/>
        <v>44221</v>
      </c>
    </row>
    <row r="63" spans="1:3" x14ac:dyDescent="0.25">
      <c r="A63">
        <f t="shared" si="0"/>
        <v>5</v>
      </c>
      <c r="B63" s="1">
        <f t="shared" si="2"/>
        <v>44222</v>
      </c>
      <c r="C63" s="5">
        <f t="shared" si="1"/>
        <v>44222</v>
      </c>
    </row>
    <row r="64" spans="1:3" x14ac:dyDescent="0.25">
      <c r="A64">
        <f t="shared" si="0"/>
        <v>5</v>
      </c>
      <c r="B64" s="1">
        <f t="shared" si="2"/>
        <v>44223</v>
      </c>
      <c r="C64" s="5">
        <f t="shared" si="1"/>
        <v>44223</v>
      </c>
    </row>
    <row r="65" spans="1:3" x14ac:dyDescent="0.25">
      <c r="A65">
        <f t="shared" si="0"/>
        <v>5</v>
      </c>
      <c r="B65" s="1">
        <f t="shared" si="2"/>
        <v>44224</v>
      </c>
      <c r="C65" s="5">
        <f t="shared" si="1"/>
        <v>44224</v>
      </c>
    </row>
    <row r="66" spans="1:3" x14ac:dyDescent="0.25">
      <c r="A66">
        <f t="shared" ref="A66:A129" si="3">WEEKNUM(B66,2)</f>
        <v>5</v>
      </c>
      <c r="B66" s="1">
        <f t="shared" si="2"/>
        <v>44225</v>
      </c>
      <c r="C66" s="5">
        <f t="shared" ref="C66:C129" si="4">B66</f>
        <v>44225</v>
      </c>
    </row>
    <row r="67" spans="1:3" x14ac:dyDescent="0.25">
      <c r="A67">
        <f t="shared" si="3"/>
        <v>5</v>
      </c>
      <c r="B67" s="1">
        <f t="shared" ref="B67:B130" si="5">B66+1</f>
        <v>44226</v>
      </c>
      <c r="C67" s="5">
        <f t="shared" si="4"/>
        <v>44226</v>
      </c>
    </row>
    <row r="68" spans="1:3" x14ac:dyDescent="0.25">
      <c r="A68">
        <f t="shared" si="3"/>
        <v>5</v>
      </c>
      <c r="B68" s="1">
        <f t="shared" si="5"/>
        <v>44227</v>
      </c>
      <c r="C68" s="5">
        <f t="shared" si="4"/>
        <v>44227</v>
      </c>
    </row>
    <row r="69" spans="1:3" x14ac:dyDescent="0.25">
      <c r="A69">
        <f t="shared" si="3"/>
        <v>6</v>
      </c>
      <c r="B69" s="1">
        <f t="shared" si="5"/>
        <v>44228</v>
      </c>
      <c r="C69" s="5">
        <f t="shared" si="4"/>
        <v>44228</v>
      </c>
    </row>
    <row r="70" spans="1:3" x14ac:dyDescent="0.25">
      <c r="A70">
        <f t="shared" si="3"/>
        <v>6</v>
      </c>
      <c r="B70" s="1">
        <f t="shared" si="5"/>
        <v>44229</v>
      </c>
      <c r="C70" s="5">
        <f t="shared" si="4"/>
        <v>44229</v>
      </c>
    </row>
    <row r="71" spans="1:3" x14ac:dyDescent="0.25">
      <c r="A71">
        <f t="shared" si="3"/>
        <v>6</v>
      </c>
      <c r="B71" s="1">
        <f t="shared" si="5"/>
        <v>44230</v>
      </c>
      <c r="C71" s="5">
        <f t="shared" si="4"/>
        <v>44230</v>
      </c>
    </row>
    <row r="72" spans="1:3" x14ac:dyDescent="0.25">
      <c r="A72">
        <f t="shared" si="3"/>
        <v>6</v>
      </c>
      <c r="B72" s="1">
        <f t="shared" si="5"/>
        <v>44231</v>
      </c>
      <c r="C72" s="5">
        <f t="shared" si="4"/>
        <v>44231</v>
      </c>
    </row>
    <row r="73" spans="1:3" x14ac:dyDescent="0.25">
      <c r="A73">
        <f t="shared" si="3"/>
        <v>6</v>
      </c>
      <c r="B73" s="1">
        <f t="shared" si="5"/>
        <v>44232</v>
      </c>
      <c r="C73" s="5">
        <f t="shared" si="4"/>
        <v>44232</v>
      </c>
    </row>
    <row r="74" spans="1:3" x14ac:dyDescent="0.25">
      <c r="A74">
        <f t="shared" si="3"/>
        <v>6</v>
      </c>
      <c r="B74" s="1">
        <f t="shared" si="5"/>
        <v>44233</v>
      </c>
      <c r="C74" s="5">
        <f t="shared" si="4"/>
        <v>44233</v>
      </c>
    </row>
    <row r="75" spans="1:3" x14ac:dyDescent="0.25">
      <c r="A75">
        <f t="shared" si="3"/>
        <v>6</v>
      </c>
      <c r="B75" s="1">
        <f t="shared" si="5"/>
        <v>44234</v>
      </c>
      <c r="C75" s="5">
        <f t="shared" si="4"/>
        <v>44234</v>
      </c>
    </row>
    <row r="76" spans="1:3" x14ac:dyDescent="0.25">
      <c r="A76">
        <f t="shared" si="3"/>
        <v>7</v>
      </c>
      <c r="B76" s="1">
        <f t="shared" si="5"/>
        <v>44235</v>
      </c>
      <c r="C76" s="5">
        <f t="shared" si="4"/>
        <v>44235</v>
      </c>
    </row>
    <row r="77" spans="1:3" x14ac:dyDescent="0.25">
      <c r="A77">
        <f t="shared" si="3"/>
        <v>7</v>
      </c>
      <c r="B77" s="1">
        <f t="shared" si="5"/>
        <v>44236</v>
      </c>
      <c r="C77" s="5">
        <f t="shared" si="4"/>
        <v>44236</v>
      </c>
    </row>
    <row r="78" spans="1:3" x14ac:dyDescent="0.25">
      <c r="A78">
        <f t="shared" si="3"/>
        <v>7</v>
      </c>
      <c r="B78" s="1">
        <f t="shared" si="5"/>
        <v>44237</v>
      </c>
      <c r="C78" s="5">
        <f t="shared" si="4"/>
        <v>44237</v>
      </c>
    </row>
    <row r="79" spans="1:3" x14ac:dyDescent="0.25">
      <c r="A79">
        <f t="shared" si="3"/>
        <v>7</v>
      </c>
      <c r="B79" s="1">
        <f t="shared" si="5"/>
        <v>44238</v>
      </c>
      <c r="C79" s="5">
        <f t="shared" si="4"/>
        <v>44238</v>
      </c>
    </row>
    <row r="80" spans="1:3" x14ac:dyDescent="0.25">
      <c r="A80">
        <f t="shared" si="3"/>
        <v>7</v>
      </c>
      <c r="B80" s="1">
        <f t="shared" si="5"/>
        <v>44239</v>
      </c>
      <c r="C80" s="5">
        <f t="shared" si="4"/>
        <v>44239</v>
      </c>
    </row>
    <row r="81" spans="1:3" x14ac:dyDescent="0.25">
      <c r="A81">
        <f t="shared" si="3"/>
        <v>7</v>
      </c>
      <c r="B81" s="1">
        <f t="shared" si="5"/>
        <v>44240</v>
      </c>
      <c r="C81" s="5">
        <f t="shared" si="4"/>
        <v>44240</v>
      </c>
    </row>
    <row r="82" spans="1:3" x14ac:dyDescent="0.25">
      <c r="A82">
        <f t="shared" si="3"/>
        <v>7</v>
      </c>
      <c r="B82" s="1">
        <f t="shared" si="5"/>
        <v>44241</v>
      </c>
      <c r="C82" s="5">
        <f t="shared" si="4"/>
        <v>44241</v>
      </c>
    </row>
    <row r="83" spans="1:3" x14ac:dyDescent="0.25">
      <c r="A83">
        <f t="shared" si="3"/>
        <v>8</v>
      </c>
      <c r="B83" s="1">
        <f t="shared" si="5"/>
        <v>44242</v>
      </c>
      <c r="C83" s="5">
        <f t="shared" si="4"/>
        <v>44242</v>
      </c>
    </row>
    <row r="84" spans="1:3" x14ac:dyDescent="0.25">
      <c r="A84">
        <f t="shared" si="3"/>
        <v>8</v>
      </c>
      <c r="B84" s="1">
        <f t="shared" si="5"/>
        <v>44243</v>
      </c>
      <c r="C84" s="5">
        <f t="shared" si="4"/>
        <v>44243</v>
      </c>
    </row>
    <row r="85" spans="1:3" x14ac:dyDescent="0.25">
      <c r="A85">
        <f t="shared" si="3"/>
        <v>8</v>
      </c>
      <c r="B85" s="1">
        <f t="shared" si="5"/>
        <v>44244</v>
      </c>
      <c r="C85" s="5">
        <f t="shared" si="4"/>
        <v>44244</v>
      </c>
    </row>
    <row r="86" spans="1:3" x14ac:dyDescent="0.25">
      <c r="A86">
        <f t="shared" si="3"/>
        <v>8</v>
      </c>
      <c r="B86" s="1">
        <f t="shared" si="5"/>
        <v>44245</v>
      </c>
      <c r="C86" s="5">
        <f t="shared" si="4"/>
        <v>44245</v>
      </c>
    </row>
    <row r="87" spans="1:3" x14ac:dyDescent="0.25">
      <c r="A87">
        <f t="shared" si="3"/>
        <v>8</v>
      </c>
      <c r="B87" s="1">
        <f t="shared" si="5"/>
        <v>44246</v>
      </c>
      <c r="C87" s="5">
        <f t="shared" si="4"/>
        <v>44246</v>
      </c>
    </row>
    <row r="88" spans="1:3" x14ac:dyDescent="0.25">
      <c r="A88">
        <f t="shared" si="3"/>
        <v>8</v>
      </c>
      <c r="B88" s="1">
        <f t="shared" si="5"/>
        <v>44247</v>
      </c>
      <c r="C88" s="5">
        <f t="shared" si="4"/>
        <v>44247</v>
      </c>
    </row>
    <row r="89" spans="1:3" x14ac:dyDescent="0.25">
      <c r="A89">
        <f t="shared" si="3"/>
        <v>8</v>
      </c>
      <c r="B89" s="1">
        <f t="shared" si="5"/>
        <v>44248</v>
      </c>
      <c r="C89" s="5">
        <f t="shared" si="4"/>
        <v>44248</v>
      </c>
    </row>
    <row r="90" spans="1:3" x14ac:dyDescent="0.25">
      <c r="A90">
        <f t="shared" si="3"/>
        <v>9</v>
      </c>
      <c r="B90" s="1">
        <f t="shared" si="5"/>
        <v>44249</v>
      </c>
      <c r="C90" s="5">
        <f t="shared" si="4"/>
        <v>44249</v>
      </c>
    </row>
    <row r="91" spans="1:3" x14ac:dyDescent="0.25">
      <c r="A91">
        <f t="shared" si="3"/>
        <v>9</v>
      </c>
      <c r="B91" s="1">
        <f t="shared" si="5"/>
        <v>44250</v>
      </c>
      <c r="C91" s="5">
        <f t="shared" si="4"/>
        <v>44250</v>
      </c>
    </row>
    <row r="92" spans="1:3" x14ac:dyDescent="0.25">
      <c r="A92">
        <f t="shared" si="3"/>
        <v>9</v>
      </c>
      <c r="B92" s="1">
        <f t="shared" si="5"/>
        <v>44251</v>
      </c>
      <c r="C92" s="5">
        <f t="shared" si="4"/>
        <v>44251</v>
      </c>
    </row>
    <row r="93" spans="1:3" x14ac:dyDescent="0.25">
      <c r="A93">
        <f t="shared" si="3"/>
        <v>9</v>
      </c>
      <c r="B93" s="1">
        <f t="shared" si="5"/>
        <v>44252</v>
      </c>
      <c r="C93" s="5">
        <f t="shared" si="4"/>
        <v>44252</v>
      </c>
    </row>
    <row r="94" spans="1:3" x14ac:dyDescent="0.25">
      <c r="A94">
        <f t="shared" si="3"/>
        <v>9</v>
      </c>
      <c r="B94" s="1">
        <f t="shared" si="5"/>
        <v>44253</v>
      </c>
      <c r="C94" s="5">
        <f t="shared" si="4"/>
        <v>44253</v>
      </c>
    </row>
    <row r="95" spans="1:3" x14ac:dyDescent="0.25">
      <c r="A95">
        <f t="shared" si="3"/>
        <v>9</v>
      </c>
      <c r="B95" s="1">
        <f t="shared" si="5"/>
        <v>44254</v>
      </c>
      <c r="C95" s="5">
        <f t="shared" si="4"/>
        <v>44254</v>
      </c>
    </row>
    <row r="96" spans="1:3" x14ac:dyDescent="0.25">
      <c r="A96">
        <f t="shared" si="3"/>
        <v>9</v>
      </c>
      <c r="B96" s="1">
        <f t="shared" si="5"/>
        <v>44255</v>
      </c>
      <c r="C96" s="5">
        <f t="shared" si="4"/>
        <v>44255</v>
      </c>
    </row>
    <row r="97" spans="1:3" x14ac:dyDescent="0.25">
      <c r="A97">
        <f t="shared" si="3"/>
        <v>10</v>
      </c>
      <c r="B97" s="1">
        <f t="shared" si="5"/>
        <v>44256</v>
      </c>
      <c r="C97" s="5">
        <f t="shared" si="4"/>
        <v>44256</v>
      </c>
    </row>
    <row r="98" spans="1:3" x14ac:dyDescent="0.25">
      <c r="A98">
        <f t="shared" si="3"/>
        <v>10</v>
      </c>
      <c r="B98" s="1">
        <f t="shared" si="5"/>
        <v>44257</v>
      </c>
      <c r="C98" s="5">
        <f t="shared" si="4"/>
        <v>44257</v>
      </c>
    </row>
    <row r="99" spans="1:3" x14ac:dyDescent="0.25">
      <c r="A99">
        <f t="shared" si="3"/>
        <v>10</v>
      </c>
      <c r="B99" s="1">
        <f t="shared" si="5"/>
        <v>44258</v>
      </c>
      <c r="C99" s="5">
        <f t="shared" si="4"/>
        <v>44258</v>
      </c>
    </row>
    <row r="100" spans="1:3" x14ac:dyDescent="0.25">
      <c r="A100">
        <f t="shared" si="3"/>
        <v>10</v>
      </c>
      <c r="B100" s="1">
        <f t="shared" si="5"/>
        <v>44259</v>
      </c>
      <c r="C100" s="5">
        <f t="shared" si="4"/>
        <v>44259</v>
      </c>
    </row>
    <row r="101" spans="1:3" x14ac:dyDescent="0.25">
      <c r="A101">
        <f t="shared" si="3"/>
        <v>10</v>
      </c>
      <c r="B101" s="1">
        <f t="shared" si="5"/>
        <v>44260</v>
      </c>
      <c r="C101" s="5">
        <f t="shared" si="4"/>
        <v>44260</v>
      </c>
    </row>
    <row r="102" spans="1:3" x14ac:dyDescent="0.25">
      <c r="A102">
        <f t="shared" si="3"/>
        <v>10</v>
      </c>
      <c r="B102" s="1">
        <f t="shared" si="5"/>
        <v>44261</v>
      </c>
      <c r="C102" s="5">
        <f t="shared" si="4"/>
        <v>44261</v>
      </c>
    </row>
    <row r="103" spans="1:3" x14ac:dyDescent="0.25">
      <c r="A103">
        <f t="shared" si="3"/>
        <v>10</v>
      </c>
      <c r="B103" s="1">
        <f t="shared" si="5"/>
        <v>44262</v>
      </c>
      <c r="C103" s="5">
        <f t="shared" si="4"/>
        <v>44262</v>
      </c>
    </row>
    <row r="104" spans="1:3" x14ac:dyDescent="0.25">
      <c r="A104">
        <f t="shared" si="3"/>
        <v>11</v>
      </c>
      <c r="B104" s="1">
        <f t="shared" si="5"/>
        <v>44263</v>
      </c>
      <c r="C104" s="5">
        <f t="shared" si="4"/>
        <v>44263</v>
      </c>
    </row>
    <row r="105" spans="1:3" x14ac:dyDescent="0.25">
      <c r="A105">
        <f t="shared" si="3"/>
        <v>11</v>
      </c>
      <c r="B105" s="1">
        <f t="shared" si="5"/>
        <v>44264</v>
      </c>
      <c r="C105" s="5">
        <f t="shared" si="4"/>
        <v>44264</v>
      </c>
    </row>
    <row r="106" spans="1:3" x14ac:dyDescent="0.25">
      <c r="A106">
        <f t="shared" si="3"/>
        <v>11</v>
      </c>
      <c r="B106" s="1">
        <f t="shared" si="5"/>
        <v>44265</v>
      </c>
      <c r="C106" s="5">
        <f t="shared" si="4"/>
        <v>44265</v>
      </c>
    </row>
    <row r="107" spans="1:3" x14ac:dyDescent="0.25">
      <c r="A107">
        <f t="shared" si="3"/>
        <v>11</v>
      </c>
      <c r="B107" s="1">
        <f t="shared" si="5"/>
        <v>44266</v>
      </c>
      <c r="C107" s="5">
        <f t="shared" si="4"/>
        <v>44266</v>
      </c>
    </row>
    <row r="108" spans="1:3" x14ac:dyDescent="0.25">
      <c r="A108">
        <f t="shared" si="3"/>
        <v>11</v>
      </c>
      <c r="B108" s="1">
        <f t="shared" si="5"/>
        <v>44267</v>
      </c>
      <c r="C108" s="5">
        <f t="shared" si="4"/>
        <v>44267</v>
      </c>
    </row>
    <row r="109" spans="1:3" x14ac:dyDescent="0.25">
      <c r="A109">
        <f t="shared" si="3"/>
        <v>11</v>
      </c>
      <c r="B109" s="1">
        <f t="shared" si="5"/>
        <v>44268</v>
      </c>
      <c r="C109" s="5">
        <f t="shared" si="4"/>
        <v>44268</v>
      </c>
    </row>
    <row r="110" spans="1:3" x14ac:dyDescent="0.25">
      <c r="A110">
        <f t="shared" si="3"/>
        <v>11</v>
      </c>
      <c r="B110" s="1">
        <f t="shared" si="5"/>
        <v>44269</v>
      </c>
      <c r="C110" s="5">
        <f t="shared" si="4"/>
        <v>44269</v>
      </c>
    </row>
    <row r="111" spans="1:3" x14ac:dyDescent="0.25">
      <c r="A111">
        <f t="shared" si="3"/>
        <v>12</v>
      </c>
      <c r="B111" s="1">
        <f t="shared" si="5"/>
        <v>44270</v>
      </c>
      <c r="C111" s="5">
        <f t="shared" si="4"/>
        <v>44270</v>
      </c>
    </row>
    <row r="112" spans="1:3" x14ac:dyDescent="0.25">
      <c r="A112">
        <f t="shared" si="3"/>
        <v>12</v>
      </c>
      <c r="B112" s="1">
        <f t="shared" si="5"/>
        <v>44271</v>
      </c>
      <c r="C112" s="5">
        <f t="shared" si="4"/>
        <v>44271</v>
      </c>
    </row>
    <row r="113" spans="1:3" x14ac:dyDescent="0.25">
      <c r="A113">
        <f t="shared" si="3"/>
        <v>12</v>
      </c>
      <c r="B113" s="1">
        <f t="shared" si="5"/>
        <v>44272</v>
      </c>
      <c r="C113" s="5">
        <f t="shared" si="4"/>
        <v>44272</v>
      </c>
    </row>
    <row r="114" spans="1:3" x14ac:dyDescent="0.25">
      <c r="A114">
        <f t="shared" si="3"/>
        <v>12</v>
      </c>
      <c r="B114" s="1">
        <f t="shared" si="5"/>
        <v>44273</v>
      </c>
      <c r="C114" s="5">
        <f t="shared" si="4"/>
        <v>44273</v>
      </c>
    </row>
    <row r="115" spans="1:3" x14ac:dyDescent="0.25">
      <c r="A115">
        <f t="shared" si="3"/>
        <v>12</v>
      </c>
      <c r="B115" s="1">
        <f t="shared" si="5"/>
        <v>44274</v>
      </c>
      <c r="C115" s="5">
        <f t="shared" si="4"/>
        <v>44274</v>
      </c>
    </row>
    <row r="116" spans="1:3" x14ac:dyDescent="0.25">
      <c r="A116">
        <f t="shared" si="3"/>
        <v>12</v>
      </c>
      <c r="B116" s="1">
        <f t="shared" si="5"/>
        <v>44275</v>
      </c>
      <c r="C116" s="5">
        <f t="shared" si="4"/>
        <v>44275</v>
      </c>
    </row>
    <row r="117" spans="1:3" x14ac:dyDescent="0.25">
      <c r="A117">
        <f t="shared" si="3"/>
        <v>12</v>
      </c>
      <c r="B117" s="1">
        <f t="shared" si="5"/>
        <v>44276</v>
      </c>
      <c r="C117" s="5">
        <f t="shared" si="4"/>
        <v>44276</v>
      </c>
    </row>
    <row r="118" spans="1:3" x14ac:dyDescent="0.25">
      <c r="A118">
        <f t="shared" si="3"/>
        <v>13</v>
      </c>
      <c r="B118" s="1">
        <f t="shared" si="5"/>
        <v>44277</v>
      </c>
      <c r="C118" s="5">
        <f t="shared" si="4"/>
        <v>44277</v>
      </c>
    </row>
    <row r="119" spans="1:3" x14ac:dyDescent="0.25">
      <c r="A119">
        <f t="shared" si="3"/>
        <v>13</v>
      </c>
      <c r="B119" s="1">
        <f t="shared" si="5"/>
        <v>44278</v>
      </c>
      <c r="C119" s="5">
        <f t="shared" si="4"/>
        <v>44278</v>
      </c>
    </row>
    <row r="120" spans="1:3" x14ac:dyDescent="0.25">
      <c r="A120">
        <f t="shared" si="3"/>
        <v>13</v>
      </c>
      <c r="B120" s="1">
        <f t="shared" si="5"/>
        <v>44279</v>
      </c>
      <c r="C120" s="5">
        <f t="shared" si="4"/>
        <v>44279</v>
      </c>
    </row>
    <row r="121" spans="1:3" x14ac:dyDescent="0.25">
      <c r="A121">
        <f t="shared" si="3"/>
        <v>13</v>
      </c>
      <c r="B121" s="1">
        <f t="shared" si="5"/>
        <v>44280</v>
      </c>
      <c r="C121" s="5">
        <f t="shared" si="4"/>
        <v>44280</v>
      </c>
    </row>
    <row r="122" spans="1:3" x14ac:dyDescent="0.25">
      <c r="A122">
        <f t="shared" si="3"/>
        <v>13</v>
      </c>
      <c r="B122" s="1">
        <f t="shared" si="5"/>
        <v>44281</v>
      </c>
      <c r="C122" s="5">
        <f t="shared" si="4"/>
        <v>44281</v>
      </c>
    </row>
    <row r="123" spans="1:3" x14ac:dyDescent="0.25">
      <c r="A123">
        <f t="shared" si="3"/>
        <v>13</v>
      </c>
      <c r="B123" s="1">
        <f t="shared" si="5"/>
        <v>44282</v>
      </c>
      <c r="C123" s="5">
        <f t="shared" si="4"/>
        <v>44282</v>
      </c>
    </row>
    <row r="124" spans="1:3" x14ac:dyDescent="0.25">
      <c r="A124">
        <f t="shared" si="3"/>
        <v>13</v>
      </c>
      <c r="B124" s="1">
        <f t="shared" si="5"/>
        <v>44283</v>
      </c>
      <c r="C124" s="5">
        <f t="shared" si="4"/>
        <v>44283</v>
      </c>
    </row>
    <row r="125" spans="1:3" x14ac:dyDescent="0.25">
      <c r="A125">
        <f t="shared" si="3"/>
        <v>14</v>
      </c>
      <c r="B125" s="1">
        <f t="shared" si="5"/>
        <v>44284</v>
      </c>
      <c r="C125" s="5">
        <f t="shared" si="4"/>
        <v>44284</v>
      </c>
    </row>
    <row r="126" spans="1:3" x14ac:dyDescent="0.25">
      <c r="A126">
        <f t="shared" si="3"/>
        <v>14</v>
      </c>
      <c r="B126" s="1">
        <f t="shared" si="5"/>
        <v>44285</v>
      </c>
      <c r="C126" s="5">
        <f t="shared" si="4"/>
        <v>44285</v>
      </c>
    </row>
    <row r="127" spans="1:3" x14ac:dyDescent="0.25">
      <c r="A127">
        <f t="shared" si="3"/>
        <v>14</v>
      </c>
      <c r="B127" s="1">
        <f t="shared" si="5"/>
        <v>44286</v>
      </c>
      <c r="C127" s="5">
        <f t="shared" si="4"/>
        <v>44286</v>
      </c>
    </row>
    <row r="128" spans="1:3" x14ac:dyDescent="0.25">
      <c r="A128">
        <f t="shared" si="3"/>
        <v>14</v>
      </c>
      <c r="B128" s="1">
        <f t="shared" si="5"/>
        <v>44287</v>
      </c>
      <c r="C128" s="5">
        <f t="shared" si="4"/>
        <v>44287</v>
      </c>
    </row>
    <row r="129" spans="1:3" x14ac:dyDescent="0.25">
      <c r="A129">
        <f t="shared" si="3"/>
        <v>14</v>
      </c>
      <c r="B129" s="1">
        <f t="shared" si="5"/>
        <v>44288</v>
      </c>
      <c r="C129" s="5">
        <f t="shared" si="4"/>
        <v>44288</v>
      </c>
    </row>
    <row r="130" spans="1:3" x14ac:dyDescent="0.25">
      <c r="A130">
        <f t="shared" ref="A130:A193" si="6">WEEKNUM(B130,2)</f>
        <v>14</v>
      </c>
      <c r="B130" s="1">
        <f t="shared" si="5"/>
        <v>44289</v>
      </c>
      <c r="C130" s="5">
        <f t="shared" ref="C130:C193" si="7">B130</f>
        <v>44289</v>
      </c>
    </row>
    <row r="131" spans="1:3" x14ac:dyDescent="0.25">
      <c r="A131">
        <f t="shared" si="6"/>
        <v>14</v>
      </c>
      <c r="B131" s="1">
        <f t="shared" ref="B131:B194" si="8">B130+1</f>
        <v>44290</v>
      </c>
      <c r="C131" s="5">
        <f t="shared" si="7"/>
        <v>44290</v>
      </c>
    </row>
    <row r="132" spans="1:3" x14ac:dyDescent="0.25">
      <c r="A132">
        <f t="shared" si="6"/>
        <v>15</v>
      </c>
      <c r="B132" s="1">
        <f t="shared" si="8"/>
        <v>44291</v>
      </c>
      <c r="C132" s="5">
        <f t="shared" si="7"/>
        <v>44291</v>
      </c>
    </row>
    <row r="133" spans="1:3" x14ac:dyDescent="0.25">
      <c r="A133">
        <f t="shared" si="6"/>
        <v>15</v>
      </c>
      <c r="B133" s="1">
        <f t="shared" si="8"/>
        <v>44292</v>
      </c>
      <c r="C133" s="5">
        <f t="shared" si="7"/>
        <v>44292</v>
      </c>
    </row>
    <row r="134" spans="1:3" x14ac:dyDescent="0.25">
      <c r="A134">
        <f t="shared" si="6"/>
        <v>15</v>
      </c>
      <c r="B134" s="1">
        <f t="shared" si="8"/>
        <v>44293</v>
      </c>
      <c r="C134" s="5">
        <f t="shared" si="7"/>
        <v>44293</v>
      </c>
    </row>
    <row r="135" spans="1:3" x14ac:dyDescent="0.25">
      <c r="A135">
        <f t="shared" si="6"/>
        <v>15</v>
      </c>
      <c r="B135" s="1">
        <f t="shared" si="8"/>
        <v>44294</v>
      </c>
      <c r="C135" s="5">
        <f t="shared" si="7"/>
        <v>44294</v>
      </c>
    </row>
    <row r="136" spans="1:3" x14ac:dyDescent="0.25">
      <c r="A136">
        <f t="shared" si="6"/>
        <v>15</v>
      </c>
      <c r="B136" s="1">
        <f t="shared" si="8"/>
        <v>44295</v>
      </c>
      <c r="C136" s="5">
        <f t="shared" si="7"/>
        <v>44295</v>
      </c>
    </row>
    <row r="137" spans="1:3" x14ac:dyDescent="0.25">
      <c r="A137">
        <f t="shared" si="6"/>
        <v>15</v>
      </c>
      <c r="B137" s="1">
        <f t="shared" si="8"/>
        <v>44296</v>
      </c>
      <c r="C137" s="5">
        <f t="shared" si="7"/>
        <v>44296</v>
      </c>
    </row>
    <row r="138" spans="1:3" x14ac:dyDescent="0.25">
      <c r="A138">
        <f t="shared" si="6"/>
        <v>15</v>
      </c>
      <c r="B138" s="1">
        <f t="shared" si="8"/>
        <v>44297</v>
      </c>
      <c r="C138" s="5">
        <f t="shared" si="7"/>
        <v>44297</v>
      </c>
    </row>
    <row r="139" spans="1:3" x14ac:dyDescent="0.25">
      <c r="A139">
        <f t="shared" si="6"/>
        <v>16</v>
      </c>
      <c r="B139" s="1">
        <f t="shared" si="8"/>
        <v>44298</v>
      </c>
      <c r="C139" s="5">
        <f t="shared" si="7"/>
        <v>44298</v>
      </c>
    </row>
    <row r="140" spans="1:3" x14ac:dyDescent="0.25">
      <c r="A140">
        <f t="shared" si="6"/>
        <v>16</v>
      </c>
      <c r="B140" s="1">
        <f t="shared" si="8"/>
        <v>44299</v>
      </c>
      <c r="C140" s="5">
        <f t="shared" si="7"/>
        <v>44299</v>
      </c>
    </row>
    <row r="141" spans="1:3" x14ac:dyDescent="0.25">
      <c r="A141">
        <f t="shared" si="6"/>
        <v>16</v>
      </c>
      <c r="B141" s="1">
        <f t="shared" si="8"/>
        <v>44300</v>
      </c>
      <c r="C141" s="5">
        <f t="shared" si="7"/>
        <v>44300</v>
      </c>
    </row>
    <row r="142" spans="1:3" x14ac:dyDescent="0.25">
      <c r="A142">
        <f t="shared" si="6"/>
        <v>16</v>
      </c>
      <c r="B142" s="1">
        <f t="shared" si="8"/>
        <v>44301</v>
      </c>
      <c r="C142" s="5">
        <f t="shared" si="7"/>
        <v>44301</v>
      </c>
    </row>
    <row r="143" spans="1:3" x14ac:dyDescent="0.25">
      <c r="A143">
        <f t="shared" si="6"/>
        <v>16</v>
      </c>
      <c r="B143" s="1">
        <f t="shared" si="8"/>
        <v>44302</v>
      </c>
      <c r="C143" s="5">
        <f t="shared" si="7"/>
        <v>44302</v>
      </c>
    </row>
    <row r="144" spans="1:3" x14ac:dyDescent="0.25">
      <c r="A144">
        <f t="shared" si="6"/>
        <v>16</v>
      </c>
      <c r="B144" s="1">
        <f t="shared" si="8"/>
        <v>44303</v>
      </c>
      <c r="C144" s="5">
        <f t="shared" si="7"/>
        <v>44303</v>
      </c>
    </row>
    <row r="145" spans="1:3" x14ac:dyDescent="0.25">
      <c r="A145">
        <f t="shared" si="6"/>
        <v>16</v>
      </c>
      <c r="B145" s="1">
        <f t="shared" si="8"/>
        <v>44304</v>
      </c>
      <c r="C145" s="5">
        <f t="shared" si="7"/>
        <v>44304</v>
      </c>
    </row>
    <row r="146" spans="1:3" x14ac:dyDescent="0.25">
      <c r="A146">
        <f t="shared" si="6"/>
        <v>17</v>
      </c>
      <c r="B146" s="1">
        <f t="shared" si="8"/>
        <v>44305</v>
      </c>
      <c r="C146" s="5">
        <f t="shared" si="7"/>
        <v>44305</v>
      </c>
    </row>
    <row r="147" spans="1:3" x14ac:dyDescent="0.25">
      <c r="A147">
        <f t="shared" si="6"/>
        <v>17</v>
      </c>
      <c r="B147" s="1">
        <f t="shared" si="8"/>
        <v>44306</v>
      </c>
      <c r="C147" s="5">
        <f t="shared" si="7"/>
        <v>44306</v>
      </c>
    </row>
    <row r="148" spans="1:3" x14ac:dyDescent="0.25">
      <c r="A148">
        <f t="shared" si="6"/>
        <v>17</v>
      </c>
      <c r="B148" s="1">
        <f t="shared" si="8"/>
        <v>44307</v>
      </c>
      <c r="C148" s="5">
        <f t="shared" si="7"/>
        <v>44307</v>
      </c>
    </row>
    <row r="149" spans="1:3" x14ac:dyDescent="0.25">
      <c r="A149">
        <f t="shared" si="6"/>
        <v>17</v>
      </c>
      <c r="B149" s="1">
        <f t="shared" si="8"/>
        <v>44308</v>
      </c>
      <c r="C149" s="5">
        <f t="shared" si="7"/>
        <v>44308</v>
      </c>
    </row>
    <row r="150" spans="1:3" x14ac:dyDescent="0.25">
      <c r="A150">
        <f t="shared" si="6"/>
        <v>17</v>
      </c>
      <c r="B150" s="1">
        <f t="shared" si="8"/>
        <v>44309</v>
      </c>
      <c r="C150" s="5">
        <f t="shared" si="7"/>
        <v>44309</v>
      </c>
    </row>
    <row r="151" spans="1:3" x14ac:dyDescent="0.25">
      <c r="A151">
        <f t="shared" si="6"/>
        <v>17</v>
      </c>
      <c r="B151" s="1">
        <f t="shared" si="8"/>
        <v>44310</v>
      </c>
      <c r="C151" s="5">
        <f t="shared" si="7"/>
        <v>44310</v>
      </c>
    </row>
    <row r="152" spans="1:3" x14ac:dyDescent="0.25">
      <c r="A152">
        <f t="shared" si="6"/>
        <v>17</v>
      </c>
      <c r="B152" s="1">
        <f t="shared" si="8"/>
        <v>44311</v>
      </c>
      <c r="C152" s="5">
        <f t="shared" si="7"/>
        <v>44311</v>
      </c>
    </row>
    <row r="153" spans="1:3" x14ac:dyDescent="0.25">
      <c r="A153">
        <f t="shared" si="6"/>
        <v>18</v>
      </c>
      <c r="B153" s="1">
        <f t="shared" si="8"/>
        <v>44312</v>
      </c>
      <c r="C153" s="5">
        <f t="shared" si="7"/>
        <v>44312</v>
      </c>
    </row>
    <row r="154" spans="1:3" x14ac:dyDescent="0.25">
      <c r="A154">
        <f t="shared" si="6"/>
        <v>18</v>
      </c>
      <c r="B154" s="1">
        <f t="shared" si="8"/>
        <v>44313</v>
      </c>
      <c r="C154" s="5">
        <f t="shared" si="7"/>
        <v>44313</v>
      </c>
    </row>
    <row r="155" spans="1:3" x14ac:dyDescent="0.25">
      <c r="A155">
        <f t="shared" si="6"/>
        <v>18</v>
      </c>
      <c r="B155" s="1">
        <f t="shared" si="8"/>
        <v>44314</v>
      </c>
      <c r="C155" s="5">
        <f t="shared" si="7"/>
        <v>44314</v>
      </c>
    </row>
    <row r="156" spans="1:3" x14ac:dyDescent="0.25">
      <c r="A156">
        <f t="shared" si="6"/>
        <v>18</v>
      </c>
      <c r="B156" s="1">
        <f t="shared" si="8"/>
        <v>44315</v>
      </c>
      <c r="C156" s="5">
        <f t="shared" si="7"/>
        <v>44315</v>
      </c>
    </row>
    <row r="157" spans="1:3" x14ac:dyDescent="0.25">
      <c r="A157">
        <f t="shared" si="6"/>
        <v>18</v>
      </c>
      <c r="B157" s="1">
        <f t="shared" si="8"/>
        <v>44316</v>
      </c>
      <c r="C157" s="5">
        <f t="shared" si="7"/>
        <v>44316</v>
      </c>
    </row>
    <row r="158" spans="1:3" x14ac:dyDescent="0.25">
      <c r="A158">
        <f t="shared" si="6"/>
        <v>18</v>
      </c>
      <c r="B158" s="1">
        <f t="shared" si="8"/>
        <v>44317</v>
      </c>
      <c r="C158" s="5">
        <f t="shared" si="7"/>
        <v>44317</v>
      </c>
    </row>
    <row r="159" spans="1:3" x14ac:dyDescent="0.25">
      <c r="A159">
        <f t="shared" si="6"/>
        <v>18</v>
      </c>
      <c r="B159" s="1">
        <f t="shared" si="8"/>
        <v>44318</v>
      </c>
      <c r="C159" s="5">
        <f t="shared" si="7"/>
        <v>44318</v>
      </c>
    </row>
    <row r="160" spans="1:3" x14ac:dyDescent="0.25">
      <c r="A160">
        <f t="shared" si="6"/>
        <v>19</v>
      </c>
      <c r="B160" s="1">
        <f t="shared" si="8"/>
        <v>44319</v>
      </c>
      <c r="C160" s="5">
        <f t="shared" si="7"/>
        <v>44319</v>
      </c>
    </row>
    <row r="161" spans="1:3" x14ac:dyDescent="0.25">
      <c r="A161">
        <f t="shared" si="6"/>
        <v>19</v>
      </c>
      <c r="B161" s="1">
        <f t="shared" si="8"/>
        <v>44320</v>
      </c>
      <c r="C161" s="5">
        <f t="shared" si="7"/>
        <v>44320</v>
      </c>
    </row>
    <row r="162" spans="1:3" x14ac:dyDescent="0.25">
      <c r="A162">
        <f t="shared" si="6"/>
        <v>19</v>
      </c>
      <c r="B162" s="1">
        <f t="shared" si="8"/>
        <v>44321</v>
      </c>
      <c r="C162" s="5">
        <f t="shared" si="7"/>
        <v>44321</v>
      </c>
    </row>
    <row r="163" spans="1:3" x14ac:dyDescent="0.25">
      <c r="A163">
        <f t="shared" si="6"/>
        <v>19</v>
      </c>
      <c r="B163" s="1">
        <f t="shared" si="8"/>
        <v>44322</v>
      </c>
      <c r="C163" s="5">
        <f t="shared" si="7"/>
        <v>44322</v>
      </c>
    </row>
    <row r="164" spans="1:3" x14ac:dyDescent="0.25">
      <c r="A164">
        <f t="shared" si="6"/>
        <v>19</v>
      </c>
      <c r="B164" s="1">
        <f t="shared" si="8"/>
        <v>44323</v>
      </c>
      <c r="C164" s="5">
        <f t="shared" si="7"/>
        <v>44323</v>
      </c>
    </row>
    <row r="165" spans="1:3" x14ac:dyDescent="0.25">
      <c r="A165">
        <f t="shared" si="6"/>
        <v>19</v>
      </c>
      <c r="B165" s="1">
        <f t="shared" si="8"/>
        <v>44324</v>
      </c>
      <c r="C165" s="5">
        <f t="shared" si="7"/>
        <v>44324</v>
      </c>
    </row>
    <row r="166" spans="1:3" x14ac:dyDescent="0.25">
      <c r="A166">
        <f t="shared" si="6"/>
        <v>19</v>
      </c>
      <c r="B166" s="1">
        <f t="shared" si="8"/>
        <v>44325</v>
      </c>
      <c r="C166" s="5">
        <f t="shared" si="7"/>
        <v>44325</v>
      </c>
    </row>
    <row r="167" spans="1:3" x14ac:dyDescent="0.25">
      <c r="A167">
        <f t="shared" si="6"/>
        <v>20</v>
      </c>
      <c r="B167" s="1">
        <f t="shared" si="8"/>
        <v>44326</v>
      </c>
      <c r="C167" s="5">
        <f t="shared" si="7"/>
        <v>44326</v>
      </c>
    </row>
    <row r="168" spans="1:3" x14ac:dyDescent="0.25">
      <c r="A168">
        <f t="shared" si="6"/>
        <v>20</v>
      </c>
      <c r="B168" s="1">
        <f t="shared" si="8"/>
        <v>44327</v>
      </c>
      <c r="C168" s="5">
        <f t="shared" si="7"/>
        <v>44327</v>
      </c>
    </row>
    <row r="169" spans="1:3" x14ac:dyDescent="0.25">
      <c r="A169">
        <f t="shared" si="6"/>
        <v>20</v>
      </c>
      <c r="B169" s="1">
        <f t="shared" si="8"/>
        <v>44328</v>
      </c>
      <c r="C169" s="5">
        <f t="shared" si="7"/>
        <v>44328</v>
      </c>
    </row>
    <row r="170" spans="1:3" x14ac:dyDescent="0.25">
      <c r="A170">
        <f t="shared" si="6"/>
        <v>20</v>
      </c>
      <c r="B170" s="1">
        <f t="shared" si="8"/>
        <v>44329</v>
      </c>
      <c r="C170" s="5">
        <f t="shared" si="7"/>
        <v>44329</v>
      </c>
    </row>
    <row r="171" spans="1:3" x14ac:dyDescent="0.25">
      <c r="A171">
        <f t="shared" si="6"/>
        <v>20</v>
      </c>
      <c r="B171" s="1">
        <f t="shared" si="8"/>
        <v>44330</v>
      </c>
      <c r="C171" s="5">
        <f t="shared" si="7"/>
        <v>44330</v>
      </c>
    </row>
    <row r="172" spans="1:3" x14ac:dyDescent="0.25">
      <c r="A172">
        <f t="shared" si="6"/>
        <v>20</v>
      </c>
      <c r="B172" s="1">
        <f t="shared" si="8"/>
        <v>44331</v>
      </c>
      <c r="C172" s="5">
        <f t="shared" si="7"/>
        <v>44331</v>
      </c>
    </row>
    <row r="173" spans="1:3" x14ac:dyDescent="0.25">
      <c r="A173">
        <f t="shared" si="6"/>
        <v>20</v>
      </c>
      <c r="B173" s="1">
        <f t="shared" si="8"/>
        <v>44332</v>
      </c>
      <c r="C173" s="5">
        <f t="shared" si="7"/>
        <v>44332</v>
      </c>
    </row>
    <row r="174" spans="1:3" x14ac:dyDescent="0.25">
      <c r="A174">
        <f t="shared" si="6"/>
        <v>21</v>
      </c>
      <c r="B174" s="1">
        <f t="shared" si="8"/>
        <v>44333</v>
      </c>
      <c r="C174" s="5">
        <f t="shared" si="7"/>
        <v>44333</v>
      </c>
    </row>
    <row r="175" spans="1:3" x14ac:dyDescent="0.25">
      <c r="A175">
        <f t="shared" si="6"/>
        <v>21</v>
      </c>
      <c r="B175" s="1">
        <f t="shared" si="8"/>
        <v>44334</v>
      </c>
      <c r="C175" s="5">
        <f t="shared" si="7"/>
        <v>44334</v>
      </c>
    </row>
    <row r="176" spans="1:3" x14ac:dyDescent="0.25">
      <c r="A176">
        <f t="shared" si="6"/>
        <v>21</v>
      </c>
      <c r="B176" s="1">
        <f t="shared" si="8"/>
        <v>44335</v>
      </c>
      <c r="C176" s="5">
        <f t="shared" si="7"/>
        <v>44335</v>
      </c>
    </row>
    <row r="177" spans="1:3" x14ac:dyDescent="0.25">
      <c r="A177">
        <f t="shared" si="6"/>
        <v>21</v>
      </c>
      <c r="B177" s="1">
        <f t="shared" si="8"/>
        <v>44336</v>
      </c>
      <c r="C177" s="5">
        <f t="shared" si="7"/>
        <v>44336</v>
      </c>
    </row>
    <row r="178" spans="1:3" x14ac:dyDescent="0.25">
      <c r="A178">
        <f t="shared" si="6"/>
        <v>21</v>
      </c>
      <c r="B178" s="1">
        <f t="shared" si="8"/>
        <v>44337</v>
      </c>
      <c r="C178" s="5">
        <f t="shared" si="7"/>
        <v>44337</v>
      </c>
    </row>
    <row r="179" spans="1:3" x14ac:dyDescent="0.25">
      <c r="A179">
        <f t="shared" si="6"/>
        <v>21</v>
      </c>
      <c r="B179" s="1">
        <f t="shared" si="8"/>
        <v>44338</v>
      </c>
      <c r="C179" s="5">
        <f t="shared" si="7"/>
        <v>44338</v>
      </c>
    </row>
    <row r="180" spans="1:3" x14ac:dyDescent="0.25">
      <c r="A180">
        <f t="shared" si="6"/>
        <v>21</v>
      </c>
      <c r="B180" s="1">
        <f t="shared" si="8"/>
        <v>44339</v>
      </c>
      <c r="C180" s="5">
        <f t="shared" si="7"/>
        <v>44339</v>
      </c>
    </row>
    <row r="181" spans="1:3" x14ac:dyDescent="0.25">
      <c r="A181">
        <f t="shared" si="6"/>
        <v>22</v>
      </c>
      <c r="B181" s="1">
        <f t="shared" si="8"/>
        <v>44340</v>
      </c>
      <c r="C181" s="5">
        <f t="shared" si="7"/>
        <v>44340</v>
      </c>
    </row>
    <row r="182" spans="1:3" x14ac:dyDescent="0.25">
      <c r="A182">
        <f t="shared" si="6"/>
        <v>22</v>
      </c>
      <c r="B182" s="1">
        <f t="shared" si="8"/>
        <v>44341</v>
      </c>
      <c r="C182" s="5">
        <f t="shared" si="7"/>
        <v>44341</v>
      </c>
    </row>
    <row r="183" spans="1:3" x14ac:dyDescent="0.25">
      <c r="A183">
        <f t="shared" si="6"/>
        <v>22</v>
      </c>
      <c r="B183" s="1">
        <f t="shared" si="8"/>
        <v>44342</v>
      </c>
      <c r="C183" s="5">
        <f t="shared" si="7"/>
        <v>44342</v>
      </c>
    </row>
    <row r="184" spans="1:3" x14ac:dyDescent="0.25">
      <c r="A184">
        <f t="shared" si="6"/>
        <v>22</v>
      </c>
      <c r="B184" s="1">
        <f t="shared" si="8"/>
        <v>44343</v>
      </c>
      <c r="C184" s="5">
        <f t="shared" si="7"/>
        <v>44343</v>
      </c>
    </row>
    <row r="185" spans="1:3" x14ac:dyDescent="0.25">
      <c r="A185">
        <f t="shared" si="6"/>
        <v>22</v>
      </c>
      <c r="B185" s="1">
        <f t="shared" si="8"/>
        <v>44344</v>
      </c>
      <c r="C185" s="5">
        <f t="shared" si="7"/>
        <v>44344</v>
      </c>
    </row>
    <row r="186" spans="1:3" x14ac:dyDescent="0.25">
      <c r="A186">
        <f t="shared" si="6"/>
        <v>22</v>
      </c>
      <c r="B186" s="1">
        <f t="shared" si="8"/>
        <v>44345</v>
      </c>
      <c r="C186" s="5">
        <f t="shared" si="7"/>
        <v>44345</v>
      </c>
    </row>
    <row r="187" spans="1:3" x14ac:dyDescent="0.25">
      <c r="A187">
        <f t="shared" si="6"/>
        <v>22</v>
      </c>
      <c r="B187" s="1">
        <f t="shared" si="8"/>
        <v>44346</v>
      </c>
      <c r="C187" s="5">
        <f t="shared" si="7"/>
        <v>44346</v>
      </c>
    </row>
    <row r="188" spans="1:3" x14ac:dyDescent="0.25">
      <c r="A188">
        <f t="shared" si="6"/>
        <v>23</v>
      </c>
      <c r="B188" s="1">
        <f t="shared" si="8"/>
        <v>44347</v>
      </c>
      <c r="C188" s="5">
        <f t="shared" si="7"/>
        <v>44347</v>
      </c>
    </row>
    <row r="189" spans="1:3" x14ac:dyDescent="0.25">
      <c r="A189">
        <f t="shared" si="6"/>
        <v>23</v>
      </c>
      <c r="B189" s="1">
        <f t="shared" si="8"/>
        <v>44348</v>
      </c>
      <c r="C189" s="5">
        <f t="shared" si="7"/>
        <v>44348</v>
      </c>
    </row>
    <row r="190" spans="1:3" x14ac:dyDescent="0.25">
      <c r="A190">
        <f t="shared" si="6"/>
        <v>23</v>
      </c>
      <c r="B190" s="1">
        <f t="shared" si="8"/>
        <v>44349</v>
      </c>
      <c r="C190" s="5">
        <f t="shared" si="7"/>
        <v>44349</v>
      </c>
    </row>
    <row r="191" spans="1:3" x14ac:dyDescent="0.25">
      <c r="A191">
        <f t="shared" si="6"/>
        <v>23</v>
      </c>
      <c r="B191" s="1">
        <f t="shared" si="8"/>
        <v>44350</v>
      </c>
      <c r="C191" s="5">
        <f t="shared" si="7"/>
        <v>44350</v>
      </c>
    </row>
    <row r="192" spans="1:3" x14ac:dyDescent="0.25">
      <c r="A192">
        <f t="shared" si="6"/>
        <v>23</v>
      </c>
      <c r="B192" s="1">
        <f t="shared" si="8"/>
        <v>44351</v>
      </c>
      <c r="C192" s="5">
        <f t="shared" si="7"/>
        <v>44351</v>
      </c>
    </row>
    <row r="193" spans="1:3" x14ac:dyDescent="0.25">
      <c r="A193">
        <f t="shared" si="6"/>
        <v>23</v>
      </c>
      <c r="B193" s="1">
        <f t="shared" si="8"/>
        <v>44352</v>
      </c>
      <c r="C193" s="5">
        <f t="shared" si="7"/>
        <v>44352</v>
      </c>
    </row>
    <row r="194" spans="1:3" x14ac:dyDescent="0.25">
      <c r="A194">
        <f t="shared" ref="A194:A257" si="9">WEEKNUM(B194,2)</f>
        <v>23</v>
      </c>
      <c r="B194" s="1">
        <f t="shared" si="8"/>
        <v>44353</v>
      </c>
      <c r="C194" s="5">
        <f t="shared" ref="C194:C257" si="10">B194</f>
        <v>44353</v>
      </c>
    </row>
    <row r="195" spans="1:3" x14ac:dyDescent="0.25">
      <c r="A195">
        <f t="shared" si="9"/>
        <v>24</v>
      </c>
      <c r="B195" s="1">
        <f t="shared" ref="B195:B258" si="11">B194+1</f>
        <v>44354</v>
      </c>
      <c r="C195" s="5">
        <f t="shared" si="10"/>
        <v>44354</v>
      </c>
    </row>
    <row r="196" spans="1:3" x14ac:dyDescent="0.25">
      <c r="A196">
        <f t="shared" si="9"/>
        <v>24</v>
      </c>
      <c r="B196" s="1">
        <f t="shared" si="11"/>
        <v>44355</v>
      </c>
      <c r="C196" s="5">
        <f t="shared" si="10"/>
        <v>44355</v>
      </c>
    </row>
    <row r="197" spans="1:3" x14ac:dyDescent="0.25">
      <c r="A197">
        <f t="shared" si="9"/>
        <v>24</v>
      </c>
      <c r="B197" s="1">
        <f t="shared" si="11"/>
        <v>44356</v>
      </c>
      <c r="C197" s="5">
        <f t="shared" si="10"/>
        <v>44356</v>
      </c>
    </row>
    <row r="198" spans="1:3" x14ac:dyDescent="0.25">
      <c r="A198">
        <f t="shared" si="9"/>
        <v>24</v>
      </c>
      <c r="B198" s="1">
        <f t="shared" si="11"/>
        <v>44357</v>
      </c>
      <c r="C198" s="5">
        <f t="shared" si="10"/>
        <v>44357</v>
      </c>
    </row>
    <row r="199" spans="1:3" x14ac:dyDescent="0.25">
      <c r="A199">
        <f t="shared" si="9"/>
        <v>24</v>
      </c>
      <c r="B199" s="1">
        <f t="shared" si="11"/>
        <v>44358</v>
      </c>
      <c r="C199" s="5">
        <f t="shared" si="10"/>
        <v>44358</v>
      </c>
    </row>
    <row r="200" spans="1:3" x14ac:dyDescent="0.25">
      <c r="A200">
        <f t="shared" si="9"/>
        <v>24</v>
      </c>
      <c r="B200" s="1">
        <f t="shared" si="11"/>
        <v>44359</v>
      </c>
      <c r="C200" s="5">
        <f t="shared" si="10"/>
        <v>44359</v>
      </c>
    </row>
    <row r="201" spans="1:3" x14ac:dyDescent="0.25">
      <c r="A201">
        <f t="shared" si="9"/>
        <v>24</v>
      </c>
      <c r="B201" s="1">
        <f t="shared" si="11"/>
        <v>44360</v>
      </c>
      <c r="C201" s="5">
        <f t="shared" si="10"/>
        <v>44360</v>
      </c>
    </row>
    <row r="202" spans="1:3" x14ac:dyDescent="0.25">
      <c r="A202">
        <f t="shared" si="9"/>
        <v>25</v>
      </c>
      <c r="B202" s="1">
        <f t="shared" si="11"/>
        <v>44361</v>
      </c>
      <c r="C202" s="5">
        <f t="shared" si="10"/>
        <v>44361</v>
      </c>
    </row>
    <row r="203" spans="1:3" x14ac:dyDescent="0.25">
      <c r="A203">
        <f t="shared" si="9"/>
        <v>25</v>
      </c>
      <c r="B203" s="1">
        <f t="shared" si="11"/>
        <v>44362</v>
      </c>
      <c r="C203" s="5">
        <f t="shared" si="10"/>
        <v>44362</v>
      </c>
    </row>
    <row r="204" spans="1:3" x14ac:dyDescent="0.25">
      <c r="A204">
        <f t="shared" si="9"/>
        <v>25</v>
      </c>
      <c r="B204" s="1">
        <f t="shared" si="11"/>
        <v>44363</v>
      </c>
      <c r="C204" s="5">
        <f t="shared" si="10"/>
        <v>44363</v>
      </c>
    </row>
    <row r="205" spans="1:3" x14ac:dyDescent="0.25">
      <c r="A205">
        <f t="shared" si="9"/>
        <v>25</v>
      </c>
      <c r="B205" s="1">
        <f t="shared" si="11"/>
        <v>44364</v>
      </c>
      <c r="C205" s="5">
        <f t="shared" si="10"/>
        <v>44364</v>
      </c>
    </row>
    <row r="206" spans="1:3" x14ac:dyDescent="0.25">
      <c r="A206">
        <f t="shared" si="9"/>
        <v>25</v>
      </c>
      <c r="B206" s="1">
        <f t="shared" si="11"/>
        <v>44365</v>
      </c>
      <c r="C206" s="5">
        <f t="shared" si="10"/>
        <v>44365</v>
      </c>
    </row>
    <row r="207" spans="1:3" x14ac:dyDescent="0.25">
      <c r="A207">
        <f t="shared" si="9"/>
        <v>25</v>
      </c>
      <c r="B207" s="1">
        <f t="shared" si="11"/>
        <v>44366</v>
      </c>
      <c r="C207" s="5">
        <f t="shared" si="10"/>
        <v>44366</v>
      </c>
    </row>
    <row r="208" spans="1:3" x14ac:dyDescent="0.25">
      <c r="A208">
        <f t="shared" si="9"/>
        <v>25</v>
      </c>
      <c r="B208" s="1">
        <f t="shared" si="11"/>
        <v>44367</v>
      </c>
      <c r="C208" s="5">
        <f t="shared" si="10"/>
        <v>44367</v>
      </c>
    </row>
    <row r="209" spans="1:3" x14ac:dyDescent="0.25">
      <c r="A209">
        <f t="shared" si="9"/>
        <v>26</v>
      </c>
      <c r="B209" s="1">
        <f t="shared" si="11"/>
        <v>44368</v>
      </c>
      <c r="C209" s="5">
        <f t="shared" si="10"/>
        <v>44368</v>
      </c>
    </row>
    <row r="210" spans="1:3" x14ac:dyDescent="0.25">
      <c r="A210">
        <f t="shared" si="9"/>
        <v>26</v>
      </c>
      <c r="B210" s="1">
        <f t="shared" si="11"/>
        <v>44369</v>
      </c>
      <c r="C210" s="5">
        <f t="shared" si="10"/>
        <v>44369</v>
      </c>
    </row>
    <row r="211" spans="1:3" x14ac:dyDescent="0.25">
      <c r="A211">
        <f t="shared" si="9"/>
        <v>26</v>
      </c>
      <c r="B211" s="1">
        <f t="shared" si="11"/>
        <v>44370</v>
      </c>
      <c r="C211" s="5">
        <f t="shared" si="10"/>
        <v>44370</v>
      </c>
    </row>
    <row r="212" spans="1:3" x14ac:dyDescent="0.25">
      <c r="A212">
        <f t="shared" si="9"/>
        <v>26</v>
      </c>
      <c r="B212" s="1">
        <f t="shared" si="11"/>
        <v>44371</v>
      </c>
      <c r="C212" s="5">
        <f t="shared" si="10"/>
        <v>44371</v>
      </c>
    </row>
    <row r="213" spans="1:3" x14ac:dyDescent="0.25">
      <c r="A213">
        <f t="shared" si="9"/>
        <v>26</v>
      </c>
      <c r="B213" s="1">
        <f t="shared" si="11"/>
        <v>44372</v>
      </c>
      <c r="C213" s="5">
        <f t="shared" si="10"/>
        <v>44372</v>
      </c>
    </row>
    <row r="214" spans="1:3" x14ac:dyDescent="0.25">
      <c r="A214">
        <f t="shared" si="9"/>
        <v>26</v>
      </c>
      <c r="B214" s="1">
        <f t="shared" si="11"/>
        <v>44373</v>
      </c>
      <c r="C214" s="5">
        <f t="shared" si="10"/>
        <v>44373</v>
      </c>
    </row>
    <row r="215" spans="1:3" x14ac:dyDescent="0.25">
      <c r="A215">
        <f t="shared" si="9"/>
        <v>26</v>
      </c>
      <c r="B215" s="1">
        <f t="shared" si="11"/>
        <v>44374</v>
      </c>
      <c r="C215" s="5">
        <f t="shared" si="10"/>
        <v>44374</v>
      </c>
    </row>
    <row r="216" spans="1:3" x14ac:dyDescent="0.25">
      <c r="A216">
        <f t="shared" si="9"/>
        <v>27</v>
      </c>
      <c r="B216" s="1">
        <f t="shared" si="11"/>
        <v>44375</v>
      </c>
      <c r="C216" s="5">
        <f t="shared" si="10"/>
        <v>44375</v>
      </c>
    </row>
    <row r="217" spans="1:3" x14ac:dyDescent="0.25">
      <c r="A217">
        <f t="shared" si="9"/>
        <v>27</v>
      </c>
      <c r="B217" s="1">
        <f t="shared" si="11"/>
        <v>44376</v>
      </c>
      <c r="C217" s="5">
        <f t="shared" si="10"/>
        <v>44376</v>
      </c>
    </row>
    <row r="218" spans="1:3" x14ac:dyDescent="0.25">
      <c r="A218">
        <f t="shared" si="9"/>
        <v>27</v>
      </c>
      <c r="B218" s="1">
        <f t="shared" si="11"/>
        <v>44377</v>
      </c>
      <c r="C218" s="5">
        <f t="shared" si="10"/>
        <v>44377</v>
      </c>
    </row>
    <row r="219" spans="1:3" x14ac:dyDescent="0.25">
      <c r="A219">
        <f t="shared" si="9"/>
        <v>27</v>
      </c>
      <c r="B219" s="1">
        <f t="shared" si="11"/>
        <v>44378</v>
      </c>
      <c r="C219" s="5">
        <f t="shared" si="10"/>
        <v>44378</v>
      </c>
    </row>
    <row r="220" spans="1:3" x14ac:dyDescent="0.25">
      <c r="A220">
        <f t="shared" si="9"/>
        <v>27</v>
      </c>
      <c r="B220" s="1">
        <f t="shared" si="11"/>
        <v>44379</v>
      </c>
      <c r="C220" s="5">
        <f t="shared" si="10"/>
        <v>44379</v>
      </c>
    </row>
    <row r="221" spans="1:3" x14ac:dyDescent="0.25">
      <c r="A221">
        <f t="shared" si="9"/>
        <v>27</v>
      </c>
      <c r="B221" s="1">
        <f t="shared" si="11"/>
        <v>44380</v>
      </c>
      <c r="C221" s="5">
        <f t="shared" si="10"/>
        <v>44380</v>
      </c>
    </row>
    <row r="222" spans="1:3" x14ac:dyDescent="0.25">
      <c r="A222">
        <f t="shared" si="9"/>
        <v>27</v>
      </c>
      <c r="B222" s="1">
        <f t="shared" si="11"/>
        <v>44381</v>
      </c>
      <c r="C222" s="5">
        <f t="shared" si="10"/>
        <v>44381</v>
      </c>
    </row>
    <row r="223" spans="1:3" x14ac:dyDescent="0.25">
      <c r="A223">
        <f t="shared" si="9"/>
        <v>28</v>
      </c>
      <c r="B223" s="1">
        <f t="shared" si="11"/>
        <v>44382</v>
      </c>
      <c r="C223" s="5">
        <f t="shared" si="10"/>
        <v>44382</v>
      </c>
    </row>
    <row r="224" spans="1:3" x14ac:dyDescent="0.25">
      <c r="A224">
        <f t="shared" si="9"/>
        <v>28</v>
      </c>
      <c r="B224" s="1">
        <f t="shared" si="11"/>
        <v>44383</v>
      </c>
      <c r="C224" s="5">
        <f t="shared" si="10"/>
        <v>44383</v>
      </c>
    </row>
    <row r="225" spans="1:3" x14ac:dyDescent="0.25">
      <c r="A225">
        <f t="shared" si="9"/>
        <v>28</v>
      </c>
      <c r="B225" s="1">
        <f t="shared" si="11"/>
        <v>44384</v>
      </c>
      <c r="C225" s="5">
        <f t="shared" si="10"/>
        <v>44384</v>
      </c>
    </row>
    <row r="226" spans="1:3" x14ac:dyDescent="0.25">
      <c r="A226">
        <f t="shared" si="9"/>
        <v>28</v>
      </c>
      <c r="B226" s="1">
        <f t="shared" si="11"/>
        <v>44385</v>
      </c>
      <c r="C226" s="5">
        <f t="shared" si="10"/>
        <v>44385</v>
      </c>
    </row>
    <row r="227" spans="1:3" x14ac:dyDescent="0.25">
      <c r="A227">
        <f t="shared" si="9"/>
        <v>28</v>
      </c>
      <c r="B227" s="1">
        <f t="shared" si="11"/>
        <v>44386</v>
      </c>
      <c r="C227" s="5">
        <f t="shared" si="10"/>
        <v>44386</v>
      </c>
    </row>
    <row r="228" spans="1:3" x14ac:dyDescent="0.25">
      <c r="A228">
        <f t="shared" si="9"/>
        <v>28</v>
      </c>
      <c r="B228" s="1">
        <f t="shared" si="11"/>
        <v>44387</v>
      </c>
      <c r="C228" s="5">
        <f t="shared" si="10"/>
        <v>44387</v>
      </c>
    </row>
    <row r="229" spans="1:3" x14ac:dyDescent="0.25">
      <c r="A229">
        <f t="shared" si="9"/>
        <v>28</v>
      </c>
      <c r="B229" s="1">
        <f t="shared" si="11"/>
        <v>44388</v>
      </c>
      <c r="C229" s="5">
        <f t="shared" si="10"/>
        <v>44388</v>
      </c>
    </row>
    <row r="230" spans="1:3" x14ac:dyDescent="0.25">
      <c r="A230">
        <f t="shared" si="9"/>
        <v>29</v>
      </c>
      <c r="B230" s="1">
        <f t="shared" si="11"/>
        <v>44389</v>
      </c>
      <c r="C230" s="5">
        <f t="shared" si="10"/>
        <v>44389</v>
      </c>
    </row>
    <row r="231" spans="1:3" x14ac:dyDescent="0.25">
      <c r="A231">
        <f t="shared" si="9"/>
        <v>29</v>
      </c>
      <c r="B231" s="1">
        <f t="shared" si="11"/>
        <v>44390</v>
      </c>
      <c r="C231" s="5">
        <f t="shared" si="10"/>
        <v>44390</v>
      </c>
    </row>
    <row r="232" spans="1:3" x14ac:dyDescent="0.25">
      <c r="A232">
        <f t="shared" si="9"/>
        <v>29</v>
      </c>
      <c r="B232" s="1">
        <f t="shared" si="11"/>
        <v>44391</v>
      </c>
      <c r="C232" s="5">
        <f t="shared" si="10"/>
        <v>44391</v>
      </c>
    </row>
    <row r="233" spans="1:3" x14ac:dyDescent="0.25">
      <c r="A233">
        <f t="shared" si="9"/>
        <v>29</v>
      </c>
      <c r="B233" s="1">
        <f t="shared" si="11"/>
        <v>44392</v>
      </c>
      <c r="C233" s="5">
        <f t="shared" si="10"/>
        <v>44392</v>
      </c>
    </row>
    <row r="234" spans="1:3" x14ac:dyDescent="0.25">
      <c r="A234">
        <f t="shared" si="9"/>
        <v>29</v>
      </c>
      <c r="B234" s="1">
        <f t="shared" si="11"/>
        <v>44393</v>
      </c>
      <c r="C234" s="5">
        <f t="shared" si="10"/>
        <v>44393</v>
      </c>
    </row>
    <row r="235" spans="1:3" x14ac:dyDescent="0.25">
      <c r="A235">
        <f t="shared" si="9"/>
        <v>29</v>
      </c>
      <c r="B235" s="1">
        <f t="shared" si="11"/>
        <v>44394</v>
      </c>
      <c r="C235" s="5">
        <f t="shared" si="10"/>
        <v>44394</v>
      </c>
    </row>
    <row r="236" spans="1:3" x14ac:dyDescent="0.25">
      <c r="A236">
        <f t="shared" si="9"/>
        <v>29</v>
      </c>
      <c r="B236" s="1">
        <f t="shared" si="11"/>
        <v>44395</v>
      </c>
      <c r="C236" s="5">
        <f t="shared" si="10"/>
        <v>44395</v>
      </c>
    </row>
    <row r="237" spans="1:3" x14ac:dyDescent="0.25">
      <c r="A237">
        <f t="shared" si="9"/>
        <v>30</v>
      </c>
      <c r="B237" s="1">
        <f t="shared" si="11"/>
        <v>44396</v>
      </c>
      <c r="C237" s="5">
        <f t="shared" si="10"/>
        <v>44396</v>
      </c>
    </row>
    <row r="238" spans="1:3" x14ac:dyDescent="0.25">
      <c r="A238">
        <f t="shared" si="9"/>
        <v>30</v>
      </c>
      <c r="B238" s="1">
        <f t="shared" si="11"/>
        <v>44397</v>
      </c>
      <c r="C238" s="5">
        <f t="shared" si="10"/>
        <v>44397</v>
      </c>
    </row>
    <row r="239" spans="1:3" x14ac:dyDescent="0.25">
      <c r="A239">
        <f t="shared" si="9"/>
        <v>30</v>
      </c>
      <c r="B239" s="1">
        <f t="shared" si="11"/>
        <v>44398</v>
      </c>
      <c r="C239" s="5">
        <f t="shared" si="10"/>
        <v>44398</v>
      </c>
    </row>
    <row r="240" spans="1:3" x14ac:dyDescent="0.25">
      <c r="A240">
        <f t="shared" si="9"/>
        <v>30</v>
      </c>
      <c r="B240" s="1">
        <f t="shared" si="11"/>
        <v>44399</v>
      </c>
      <c r="C240" s="5">
        <f t="shared" si="10"/>
        <v>44399</v>
      </c>
    </row>
    <row r="241" spans="1:3" x14ac:dyDescent="0.25">
      <c r="A241">
        <f t="shared" si="9"/>
        <v>30</v>
      </c>
      <c r="B241" s="1">
        <f t="shared" si="11"/>
        <v>44400</v>
      </c>
      <c r="C241" s="5">
        <f t="shared" si="10"/>
        <v>44400</v>
      </c>
    </row>
    <row r="242" spans="1:3" x14ac:dyDescent="0.25">
      <c r="A242">
        <f t="shared" si="9"/>
        <v>30</v>
      </c>
      <c r="B242" s="1">
        <f t="shared" si="11"/>
        <v>44401</v>
      </c>
      <c r="C242" s="5">
        <f t="shared" si="10"/>
        <v>44401</v>
      </c>
    </row>
    <row r="243" spans="1:3" x14ac:dyDescent="0.25">
      <c r="A243">
        <f t="shared" si="9"/>
        <v>30</v>
      </c>
      <c r="B243" s="1">
        <f t="shared" si="11"/>
        <v>44402</v>
      </c>
      <c r="C243" s="5">
        <f t="shared" si="10"/>
        <v>44402</v>
      </c>
    </row>
    <row r="244" spans="1:3" x14ac:dyDescent="0.25">
      <c r="A244">
        <f t="shared" si="9"/>
        <v>31</v>
      </c>
      <c r="B244" s="1">
        <f t="shared" si="11"/>
        <v>44403</v>
      </c>
      <c r="C244" s="5">
        <f t="shared" si="10"/>
        <v>44403</v>
      </c>
    </row>
    <row r="245" spans="1:3" x14ac:dyDescent="0.25">
      <c r="A245">
        <f t="shared" si="9"/>
        <v>31</v>
      </c>
      <c r="B245" s="1">
        <f t="shared" si="11"/>
        <v>44404</v>
      </c>
      <c r="C245" s="5">
        <f t="shared" si="10"/>
        <v>44404</v>
      </c>
    </row>
    <row r="246" spans="1:3" x14ac:dyDescent="0.25">
      <c r="A246">
        <f t="shared" si="9"/>
        <v>31</v>
      </c>
      <c r="B246" s="1">
        <f t="shared" si="11"/>
        <v>44405</v>
      </c>
      <c r="C246" s="5">
        <f t="shared" si="10"/>
        <v>44405</v>
      </c>
    </row>
    <row r="247" spans="1:3" x14ac:dyDescent="0.25">
      <c r="A247">
        <f t="shared" si="9"/>
        <v>31</v>
      </c>
      <c r="B247" s="1">
        <f t="shared" si="11"/>
        <v>44406</v>
      </c>
      <c r="C247" s="5">
        <f t="shared" si="10"/>
        <v>44406</v>
      </c>
    </row>
    <row r="248" spans="1:3" x14ac:dyDescent="0.25">
      <c r="A248">
        <f t="shared" si="9"/>
        <v>31</v>
      </c>
      <c r="B248" s="1">
        <f t="shared" si="11"/>
        <v>44407</v>
      </c>
      <c r="C248" s="5">
        <f t="shared" si="10"/>
        <v>44407</v>
      </c>
    </row>
    <row r="249" spans="1:3" x14ac:dyDescent="0.25">
      <c r="A249">
        <f t="shared" si="9"/>
        <v>31</v>
      </c>
      <c r="B249" s="1">
        <f t="shared" si="11"/>
        <v>44408</v>
      </c>
      <c r="C249" s="5">
        <f t="shared" si="10"/>
        <v>44408</v>
      </c>
    </row>
    <row r="250" spans="1:3" x14ac:dyDescent="0.25">
      <c r="A250">
        <f t="shared" si="9"/>
        <v>31</v>
      </c>
      <c r="B250" s="1">
        <f t="shared" si="11"/>
        <v>44409</v>
      </c>
      <c r="C250" s="5">
        <f t="shared" si="10"/>
        <v>44409</v>
      </c>
    </row>
    <row r="251" spans="1:3" x14ac:dyDescent="0.25">
      <c r="A251">
        <f t="shared" si="9"/>
        <v>32</v>
      </c>
      <c r="B251" s="1">
        <f t="shared" si="11"/>
        <v>44410</v>
      </c>
      <c r="C251" s="5">
        <f t="shared" si="10"/>
        <v>44410</v>
      </c>
    </row>
    <row r="252" spans="1:3" x14ac:dyDescent="0.25">
      <c r="A252">
        <f t="shared" si="9"/>
        <v>32</v>
      </c>
      <c r="B252" s="1">
        <f t="shared" si="11"/>
        <v>44411</v>
      </c>
      <c r="C252" s="5">
        <f t="shared" si="10"/>
        <v>44411</v>
      </c>
    </row>
    <row r="253" spans="1:3" x14ac:dyDescent="0.25">
      <c r="A253">
        <f t="shared" si="9"/>
        <v>32</v>
      </c>
      <c r="B253" s="1">
        <f t="shared" si="11"/>
        <v>44412</v>
      </c>
      <c r="C253" s="5">
        <f t="shared" si="10"/>
        <v>44412</v>
      </c>
    </row>
    <row r="254" spans="1:3" x14ac:dyDescent="0.25">
      <c r="A254">
        <f t="shared" si="9"/>
        <v>32</v>
      </c>
      <c r="B254" s="1">
        <f t="shared" si="11"/>
        <v>44413</v>
      </c>
      <c r="C254" s="5">
        <f t="shared" si="10"/>
        <v>44413</v>
      </c>
    </row>
    <row r="255" spans="1:3" x14ac:dyDescent="0.25">
      <c r="A255">
        <f t="shared" si="9"/>
        <v>32</v>
      </c>
      <c r="B255" s="1">
        <f t="shared" si="11"/>
        <v>44414</v>
      </c>
      <c r="C255" s="5">
        <f t="shared" si="10"/>
        <v>44414</v>
      </c>
    </row>
    <row r="256" spans="1:3" x14ac:dyDescent="0.25">
      <c r="A256">
        <f t="shared" si="9"/>
        <v>32</v>
      </c>
      <c r="B256" s="1">
        <f t="shared" si="11"/>
        <v>44415</v>
      </c>
      <c r="C256" s="5">
        <f t="shared" si="10"/>
        <v>44415</v>
      </c>
    </row>
    <row r="257" spans="1:3" x14ac:dyDescent="0.25">
      <c r="A257">
        <f t="shared" si="9"/>
        <v>32</v>
      </c>
      <c r="B257" s="1">
        <f t="shared" si="11"/>
        <v>44416</v>
      </c>
      <c r="C257" s="5">
        <f t="shared" si="10"/>
        <v>44416</v>
      </c>
    </row>
    <row r="258" spans="1:3" x14ac:dyDescent="0.25">
      <c r="A258">
        <f t="shared" ref="A258:A321" si="12">WEEKNUM(B258,2)</f>
        <v>33</v>
      </c>
      <c r="B258" s="1">
        <f t="shared" si="11"/>
        <v>44417</v>
      </c>
      <c r="C258" s="5">
        <f t="shared" ref="C258:C321" si="13">B258</f>
        <v>44417</v>
      </c>
    </row>
    <row r="259" spans="1:3" x14ac:dyDescent="0.25">
      <c r="A259">
        <f t="shared" si="12"/>
        <v>33</v>
      </c>
      <c r="B259" s="1">
        <f t="shared" ref="B259:B322" si="14">B258+1</f>
        <v>44418</v>
      </c>
      <c r="C259" s="5">
        <f t="shared" si="13"/>
        <v>44418</v>
      </c>
    </row>
    <row r="260" spans="1:3" x14ac:dyDescent="0.25">
      <c r="A260">
        <f t="shared" si="12"/>
        <v>33</v>
      </c>
      <c r="B260" s="1">
        <f t="shared" si="14"/>
        <v>44419</v>
      </c>
      <c r="C260" s="5">
        <f t="shared" si="13"/>
        <v>44419</v>
      </c>
    </row>
    <row r="261" spans="1:3" x14ac:dyDescent="0.25">
      <c r="A261">
        <f t="shared" si="12"/>
        <v>33</v>
      </c>
      <c r="B261" s="1">
        <f t="shared" si="14"/>
        <v>44420</v>
      </c>
      <c r="C261" s="5">
        <f t="shared" si="13"/>
        <v>44420</v>
      </c>
    </row>
    <row r="262" spans="1:3" x14ac:dyDescent="0.25">
      <c r="A262">
        <f t="shared" si="12"/>
        <v>33</v>
      </c>
      <c r="B262" s="1">
        <f t="shared" si="14"/>
        <v>44421</v>
      </c>
      <c r="C262" s="5">
        <f t="shared" si="13"/>
        <v>44421</v>
      </c>
    </row>
    <row r="263" spans="1:3" x14ac:dyDescent="0.25">
      <c r="A263">
        <f t="shared" si="12"/>
        <v>33</v>
      </c>
      <c r="B263" s="1">
        <f t="shared" si="14"/>
        <v>44422</v>
      </c>
      <c r="C263" s="5">
        <f t="shared" si="13"/>
        <v>44422</v>
      </c>
    </row>
    <row r="264" spans="1:3" x14ac:dyDescent="0.25">
      <c r="A264">
        <f t="shared" si="12"/>
        <v>33</v>
      </c>
      <c r="B264" s="1">
        <f t="shared" si="14"/>
        <v>44423</v>
      </c>
      <c r="C264" s="5">
        <f t="shared" si="13"/>
        <v>44423</v>
      </c>
    </row>
    <row r="265" spans="1:3" x14ac:dyDescent="0.25">
      <c r="A265">
        <f t="shared" si="12"/>
        <v>34</v>
      </c>
      <c r="B265" s="1">
        <f t="shared" si="14"/>
        <v>44424</v>
      </c>
      <c r="C265" s="5">
        <f t="shared" si="13"/>
        <v>44424</v>
      </c>
    </row>
    <row r="266" spans="1:3" x14ac:dyDescent="0.25">
      <c r="A266">
        <f t="shared" si="12"/>
        <v>34</v>
      </c>
      <c r="B266" s="1">
        <f t="shared" si="14"/>
        <v>44425</v>
      </c>
      <c r="C266" s="5">
        <f t="shared" si="13"/>
        <v>44425</v>
      </c>
    </row>
    <row r="267" spans="1:3" x14ac:dyDescent="0.25">
      <c r="A267">
        <f t="shared" si="12"/>
        <v>34</v>
      </c>
      <c r="B267" s="1">
        <f t="shared" si="14"/>
        <v>44426</v>
      </c>
      <c r="C267" s="5">
        <f t="shared" si="13"/>
        <v>44426</v>
      </c>
    </row>
    <row r="268" spans="1:3" x14ac:dyDescent="0.25">
      <c r="A268">
        <f t="shared" si="12"/>
        <v>34</v>
      </c>
      <c r="B268" s="1">
        <f t="shared" si="14"/>
        <v>44427</v>
      </c>
      <c r="C268" s="5">
        <f t="shared" si="13"/>
        <v>44427</v>
      </c>
    </row>
    <row r="269" spans="1:3" x14ac:dyDescent="0.25">
      <c r="A269">
        <f t="shared" si="12"/>
        <v>34</v>
      </c>
      <c r="B269" s="1">
        <f t="shared" si="14"/>
        <v>44428</v>
      </c>
      <c r="C269" s="5">
        <f t="shared" si="13"/>
        <v>44428</v>
      </c>
    </row>
    <row r="270" spans="1:3" x14ac:dyDescent="0.25">
      <c r="A270">
        <f t="shared" si="12"/>
        <v>34</v>
      </c>
      <c r="B270" s="1">
        <f t="shared" si="14"/>
        <v>44429</v>
      </c>
      <c r="C270" s="5">
        <f t="shared" si="13"/>
        <v>44429</v>
      </c>
    </row>
    <row r="271" spans="1:3" x14ac:dyDescent="0.25">
      <c r="A271">
        <f t="shared" si="12"/>
        <v>34</v>
      </c>
      <c r="B271" s="1">
        <f t="shared" si="14"/>
        <v>44430</v>
      </c>
      <c r="C271" s="5">
        <f t="shared" si="13"/>
        <v>44430</v>
      </c>
    </row>
    <row r="272" spans="1:3" x14ac:dyDescent="0.25">
      <c r="A272">
        <f t="shared" si="12"/>
        <v>35</v>
      </c>
      <c r="B272" s="1">
        <f t="shared" si="14"/>
        <v>44431</v>
      </c>
      <c r="C272" s="5">
        <f t="shared" si="13"/>
        <v>44431</v>
      </c>
    </row>
    <row r="273" spans="1:3" x14ac:dyDescent="0.25">
      <c r="A273">
        <f t="shared" si="12"/>
        <v>35</v>
      </c>
      <c r="B273" s="1">
        <f t="shared" si="14"/>
        <v>44432</v>
      </c>
      <c r="C273" s="5">
        <f t="shared" si="13"/>
        <v>44432</v>
      </c>
    </row>
    <row r="274" spans="1:3" x14ac:dyDescent="0.25">
      <c r="A274">
        <f t="shared" si="12"/>
        <v>35</v>
      </c>
      <c r="B274" s="1">
        <f t="shared" si="14"/>
        <v>44433</v>
      </c>
      <c r="C274" s="5">
        <f t="shared" si="13"/>
        <v>44433</v>
      </c>
    </row>
    <row r="275" spans="1:3" x14ac:dyDescent="0.25">
      <c r="A275">
        <f t="shared" si="12"/>
        <v>35</v>
      </c>
      <c r="B275" s="1">
        <f t="shared" si="14"/>
        <v>44434</v>
      </c>
      <c r="C275" s="5">
        <f t="shared" si="13"/>
        <v>44434</v>
      </c>
    </row>
    <row r="276" spans="1:3" x14ac:dyDescent="0.25">
      <c r="A276">
        <f t="shared" si="12"/>
        <v>35</v>
      </c>
      <c r="B276" s="1">
        <f t="shared" si="14"/>
        <v>44435</v>
      </c>
      <c r="C276" s="5">
        <f t="shared" si="13"/>
        <v>44435</v>
      </c>
    </row>
    <row r="277" spans="1:3" x14ac:dyDescent="0.25">
      <c r="A277">
        <f t="shared" si="12"/>
        <v>35</v>
      </c>
      <c r="B277" s="1">
        <f t="shared" si="14"/>
        <v>44436</v>
      </c>
      <c r="C277" s="5">
        <f t="shared" si="13"/>
        <v>44436</v>
      </c>
    </row>
    <row r="278" spans="1:3" x14ac:dyDescent="0.25">
      <c r="A278">
        <f t="shared" si="12"/>
        <v>35</v>
      </c>
      <c r="B278" s="1">
        <f t="shared" si="14"/>
        <v>44437</v>
      </c>
      <c r="C278" s="5">
        <f t="shared" si="13"/>
        <v>44437</v>
      </c>
    </row>
    <row r="279" spans="1:3" x14ac:dyDescent="0.25">
      <c r="A279">
        <f t="shared" si="12"/>
        <v>36</v>
      </c>
      <c r="B279" s="1">
        <f t="shared" si="14"/>
        <v>44438</v>
      </c>
      <c r="C279" s="5">
        <f t="shared" si="13"/>
        <v>44438</v>
      </c>
    </row>
    <row r="280" spans="1:3" x14ac:dyDescent="0.25">
      <c r="A280">
        <f t="shared" si="12"/>
        <v>36</v>
      </c>
      <c r="B280" s="1">
        <f t="shared" si="14"/>
        <v>44439</v>
      </c>
      <c r="C280" s="5">
        <f t="shared" si="13"/>
        <v>44439</v>
      </c>
    </row>
    <row r="281" spans="1:3" x14ac:dyDescent="0.25">
      <c r="A281">
        <f t="shared" si="12"/>
        <v>36</v>
      </c>
      <c r="B281" s="1">
        <f t="shared" si="14"/>
        <v>44440</v>
      </c>
      <c r="C281" s="5">
        <f t="shared" si="13"/>
        <v>44440</v>
      </c>
    </row>
    <row r="282" spans="1:3" x14ac:dyDescent="0.25">
      <c r="A282">
        <f t="shared" si="12"/>
        <v>36</v>
      </c>
      <c r="B282" s="1">
        <f t="shared" si="14"/>
        <v>44441</v>
      </c>
      <c r="C282" s="5">
        <f t="shared" si="13"/>
        <v>44441</v>
      </c>
    </row>
    <row r="283" spans="1:3" x14ac:dyDescent="0.25">
      <c r="A283">
        <f t="shared" si="12"/>
        <v>36</v>
      </c>
      <c r="B283" s="1">
        <f t="shared" si="14"/>
        <v>44442</v>
      </c>
      <c r="C283" s="5">
        <f t="shared" si="13"/>
        <v>44442</v>
      </c>
    </row>
    <row r="284" spans="1:3" x14ac:dyDescent="0.25">
      <c r="A284">
        <f t="shared" si="12"/>
        <v>36</v>
      </c>
      <c r="B284" s="1">
        <f t="shared" si="14"/>
        <v>44443</v>
      </c>
      <c r="C284" s="5">
        <f t="shared" si="13"/>
        <v>44443</v>
      </c>
    </row>
    <row r="285" spans="1:3" x14ac:dyDescent="0.25">
      <c r="A285">
        <f t="shared" si="12"/>
        <v>36</v>
      </c>
      <c r="B285" s="1">
        <f t="shared" si="14"/>
        <v>44444</v>
      </c>
      <c r="C285" s="5">
        <f t="shared" si="13"/>
        <v>44444</v>
      </c>
    </row>
    <row r="286" spans="1:3" x14ac:dyDescent="0.25">
      <c r="A286">
        <f t="shared" si="12"/>
        <v>37</v>
      </c>
      <c r="B286" s="1">
        <f t="shared" si="14"/>
        <v>44445</v>
      </c>
      <c r="C286" s="5">
        <f t="shared" si="13"/>
        <v>44445</v>
      </c>
    </row>
    <row r="287" spans="1:3" x14ac:dyDescent="0.25">
      <c r="A287">
        <f t="shared" si="12"/>
        <v>37</v>
      </c>
      <c r="B287" s="1">
        <f t="shared" si="14"/>
        <v>44446</v>
      </c>
      <c r="C287" s="5">
        <f t="shared" si="13"/>
        <v>44446</v>
      </c>
    </row>
    <row r="288" spans="1:3" x14ac:dyDescent="0.25">
      <c r="A288">
        <f t="shared" si="12"/>
        <v>37</v>
      </c>
      <c r="B288" s="1">
        <f t="shared" si="14"/>
        <v>44447</v>
      </c>
      <c r="C288" s="5">
        <f t="shared" si="13"/>
        <v>44447</v>
      </c>
    </row>
    <row r="289" spans="1:3" x14ac:dyDescent="0.25">
      <c r="A289">
        <f t="shared" si="12"/>
        <v>37</v>
      </c>
      <c r="B289" s="1">
        <f t="shared" si="14"/>
        <v>44448</v>
      </c>
      <c r="C289" s="5">
        <f t="shared" si="13"/>
        <v>44448</v>
      </c>
    </row>
    <row r="290" spans="1:3" x14ac:dyDescent="0.25">
      <c r="A290">
        <f t="shared" si="12"/>
        <v>37</v>
      </c>
      <c r="B290" s="1">
        <f t="shared" si="14"/>
        <v>44449</v>
      </c>
      <c r="C290" s="5">
        <f t="shared" si="13"/>
        <v>44449</v>
      </c>
    </row>
    <row r="291" spans="1:3" x14ac:dyDescent="0.25">
      <c r="A291">
        <f t="shared" si="12"/>
        <v>37</v>
      </c>
      <c r="B291" s="1">
        <f t="shared" si="14"/>
        <v>44450</v>
      </c>
      <c r="C291" s="5">
        <f t="shared" si="13"/>
        <v>44450</v>
      </c>
    </row>
    <row r="292" spans="1:3" x14ac:dyDescent="0.25">
      <c r="A292">
        <f t="shared" si="12"/>
        <v>37</v>
      </c>
      <c r="B292" s="1">
        <f t="shared" si="14"/>
        <v>44451</v>
      </c>
      <c r="C292" s="5">
        <f t="shared" si="13"/>
        <v>44451</v>
      </c>
    </row>
    <row r="293" spans="1:3" x14ac:dyDescent="0.25">
      <c r="A293">
        <f t="shared" si="12"/>
        <v>38</v>
      </c>
      <c r="B293" s="1">
        <f t="shared" si="14"/>
        <v>44452</v>
      </c>
      <c r="C293" s="5">
        <f t="shared" si="13"/>
        <v>44452</v>
      </c>
    </row>
    <row r="294" spans="1:3" x14ac:dyDescent="0.25">
      <c r="A294">
        <f t="shared" si="12"/>
        <v>38</v>
      </c>
      <c r="B294" s="1">
        <f t="shared" si="14"/>
        <v>44453</v>
      </c>
      <c r="C294" s="5">
        <f t="shared" si="13"/>
        <v>44453</v>
      </c>
    </row>
    <row r="295" spans="1:3" x14ac:dyDescent="0.25">
      <c r="A295">
        <f t="shared" si="12"/>
        <v>38</v>
      </c>
      <c r="B295" s="1">
        <f t="shared" si="14"/>
        <v>44454</v>
      </c>
      <c r="C295" s="5">
        <f t="shared" si="13"/>
        <v>44454</v>
      </c>
    </row>
    <row r="296" spans="1:3" x14ac:dyDescent="0.25">
      <c r="A296">
        <f t="shared" si="12"/>
        <v>38</v>
      </c>
      <c r="B296" s="1">
        <f t="shared" si="14"/>
        <v>44455</v>
      </c>
      <c r="C296" s="5">
        <f t="shared" si="13"/>
        <v>44455</v>
      </c>
    </row>
    <row r="297" spans="1:3" x14ac:dyDescent="0.25">
      <c r="A297">
        <f t="shared" si="12"/>
        <v>38</v>
      </c>
      <c r="B297" s="1">
        <f t="shared" si="14"/>
        <v>44456</v>
      </c>
      <c r="C297" s="5">
        <f t="shared" si="13"/>
        <v>44456</v>
      </c>
    </row>
    <row r="298" spans="1:3" x14ac:dyDescent="0.25">
      <c r="A298">
        <f t="shared" si="12"/>
        <v>38</v>
      </c>
      <c r="B298" s="1">
        <f t="shared" si="14"/>
        <v>44457</v>
      </c>
      <c r="C298" s="5">
        <f t="shared" si="13"/>
        <v>44457</v>
      </c>
    </row>
    <row r="299" spans="1:3" x14ac:dyDescent="0.25">
      <c r="A299">
        <f t="shared" si="12"/>
        <v>38</v>
      </c>
      <c r="B299" s="1">
        <f t="shared" si="14"/>
        <v>44458</v>
      </c>
      <c r="C299" s="5">
        <f t="shared" si="13"/>
        <v>44458</v>
      </c>
    </row>
    <row r="300" spans="1:3" x14ac:dyDescent="0.25">
      <c r="A300">
        <f t="shared" si="12"/>
        <v>39</v>
      </c>
      <c r="B300" s="1">
        <f t="shared" si="14"/>
        <v>44459</v>
      </c>
      <c r="C300" s="5">
        <f t="shared" si="13"/>
        <v>44459</v>
      </c>
    </row>
    <row r="301" spans="1:3" x14ac:dyDescent="0.25">
      <c r="A301">
        <f t="shared" si="12"/>
        <v>39</v>
      </c>
      <c r="B301" s="1">
        <f t="shared" si="14"/>
        <v>44460</v>
      </c>
      <c r="C301" s="5">
        <f t="shared" si="13"/>
        <v>44460</v>
      </c>
    </row>
    <row r="302" spans="1:3" x14ac:dyDescent="0.25">
      <c r="A302">
        <f t="shared" si="12"/>
        <v>39</v>
      </c>
      <c r="B302" s="1">
        <f t="shared" si="14"/>
        <v>44461</v>
      </c>
      <c r="C302" s="5">
        <f t="shared" si="13"/>
        <v>44461</v>
      </c>
    </row>
    <row r="303" spans="1:3" x14ac:dyDescent="0.25">
      <c r="A303">
        <f t="shared" si="12"/>
        <v>39</v>
      </c>
      <c r="B303" s="1">
        <f t="shared" si="14"/>
        <v>44462</v>
      </c>
      <c r="C303" s="5">
        <f t="shared" si="13"/>
        <v>44462</v>
      </c>
    </row>
    <row r="304" spans="1:3" x14ac:dyDescent="0.25">
      <c r="A304">
        <f t="shared" si="12"/>
        <v>39</v>
      </c>
      <c r="B304" s="1">
        <f t="shared" si="14"/>
        <v>44463</v>
      </c>
      <c r="C304" s="5">
        <f t="shared" si="13"/>
        <v>44463</v>
      </c>
    </row>
    <row r="305" spans="1:3" x14ac:dyDescent="0.25">
      <c r="A305">
        <f t="shared" si="12"/>
        <v>39</v>
      </c>
      <c r="B305" s="1">
        <f t="shared" si="14"/>
        <v>44464</v>
      </c>
      <c r="C305" s="5">
        <f t="shared" si="13"/>
        <v>44464</v>
      </c>
    </row>
    <row r="306" spans="1:3" x14ac:dyDescent="0.25">
      <c r="A306">
        <f t="shared" si="12"/>
        <v>39</v>
      </c>
      <c r="B306" s="1">
        <f t="shared" si="14"/>
        <v>44465</v>
      </c>
      <c r="C306" s="5">
        <f t="shared" si="13"/>
        <v>44465</v>
      </c>
    </row>
    <row r="307" spans="1:3" x14ac:dyDescent="0.25">
      <c r="A307">
        <f t="shared" si="12"/>
        <v>40</v>
      </c>
      <c r="B307" s="1">
        <f t="shared" si="14"/>
        <v>44466</v>
      </c>
      <c r="C307" s="5">
        <f t="shared" si="13"/>
        <v>44466</v>
      </c>
    </row>
    <row r="308" spans="1:3" x14ac:dyDescent="0.25">
      <c r="A308">
        <f t="shared" si="12"/>
        <v>40</v>
      </c>
      <c r="B308" s="1">
        <f t="shared" si="14"/>
        <v>44467</v>
      </c>
      <c r="C308" s="5">
        <f t="shared" si="13"/>
        <v>44467</v>
      </c>
    </row>
    <row r="309" spans="1:3" x14ac:dyDescent="0.25">
      <c r="A309">
        <f t="shared" si="12"/>
        <v>40</v>
      </c>
      <c r="B309" s="1">
        <f t="shared" si="14"/>
        <v>44468</v>
      </c>
      <c r="C309" s="5">
        <f t="shared" si="13"/>
        <v>44468</v>
      </c>
    </row>
    <row r="310" spans="1:3" x14ac:dyDescent="0.25">
      <c r="A310">
        <f t="shared" si="12"/>
        <v>40</v>
      </c>
      <c r="B310" s="1">
        <f t="shared" si="14"/>
        <v>44469</v>
      </c>
      <c r="C310" s="5">
        <f t="shared" si="13"/>
        <v>44469</v>
      </c>
    </row>
    <row r="311" spans="1:3" x14ac:dyDescent="0.25">
      <c r="A311">
        <f t="shared" si="12"/>
        <v>40</v>
      </c>
      <c r="B311" s="1">
        <f t="shared" si="14"/>
        <v>44470</v>
      </c>
      <c r="C311" s="5">
        <f t="shared" si="13"/>
        <v>44470</v>
      </c>
    </row>
    <row r="312" spans="1:3" x14ac:dyDescent="0.25">
      <c r="A312">
        <f t="shared" si="12"/>
        <v>40</v>
      </c>
      <c r="B312" s="1">
        <f t="shared" si="14"/>
        <v>44471</v>
      </c>
      <c r="C312" s="5">
        <f t="shared" si="13"/>
        <v>44471</v>
      </c>
    </row>
    <row r="313" spans="1:3" x14ac:dyDescent="0.25">
      <c r="A313">
        <f t="shared" si="12"/>
        <v>40</v>
      </c>
      <c r="B313" s="1">
        <f t="shared" si="14"/>
        <v>44472</v>
      </c>
      <c r="C313" s="5">
        <f t="shared" si="13"/>
        <v>44472</v>
      </c>
    </row>
    <row r="314" spans="1:3" x14ac:dyDescent="0.25">
      <c r="A314">
        <f t="shared" si="12"/>
        <v>41</v>
      </c>
      <c r="B314" s="1">
        <f t="shared" si="14"/>
        <v>44473</v>
      </c>
      <c r="C314" s="5">
        <f t="shared" si="13"/>
        <v>44473</v>
      </c>
    </row>
    <row r="315" spans="1:3" x14ac:dyDescent="0.25">
      <c r="A315">
        <f t="shared" si="12"/>
        <v>41</v>
      </c>
      <c r="B315" s="1">
        <f t="shared" si="14"/>
        <v>44474</v>
      </c>
      <c r="C315" s="5">
        <f t="shared" si="13"/>
        <v>44474</v>
      </c>
    </row>
    <row r="316" spans="1:3" x14ac:dyDescent="0.25">
      <c r="A316">
        <f t="shared" si="12"/>
        <v>41</v>
      </c>
      <c r="B316" s="1">
        <f t="shared" si="14"/>
        <v>44475</v>
      </c>
      <c r="C316" s="5">
        <f t="shared" si="13"/>
        <v>44475</v>
      </c>
    </row>
    <row r="317" spans="1:3" x14ac:dyDescent="0.25">
      <c r="A317">
        <f t="shared" si="12"/>
        <v>41</v>
      </c>
      <c r="B317" s="1">
        <f t="shared" si="14"/>
        <v>44476</v>
      </c>
      <c r="C317" s="5">
        <f t="shared" si="13"/>
        <v>44476</v>
      </c>
    </row>
    <row r="318" spans="1:3" x14ac:dyDescent="0.25">
      <c r="A318">
        <f t="shared" si="12"/>
        <v>41</v>
      </c>
      <c r="B318" s="1">
        <f t="shared" si="14"/>
        <v>44477</v>
      </c>
      <c r="C318" s="5">
        <f t="shared" si="13"/>
        <v>44477</v>
      </c>
    </row>
    <row r="319" spans="1:3" x14ac:dyDescent="0.25">
      <c r="A319">
        <f t="shared" si="12"/>
        <v>41</v>
      </c>
      <c r="B319" s="1">
        <f t="shared" si="14"/>
        <v>44478</v>
      </c>
      <c r="C319" s="5">
        <f t="shared" si="13"/>
        <v>44478</v>
      </c>
    </row>
    <row r="320" spans="1:3" x14ac:dyDescent="0.25">
      <c r="A320">
        <f t="shared" si="12"/>
        <v>41</v>
      </c>
      <c r="B320" s="1">
        <f t="shared" si="14"/>
        <v>44479</v>
      </c>
      <c r="C320" s="5">
        <f t="shared" si="13"/>
        <v>44479</v>
      </c>
    </row>
    <row r="321" spans="1:3" x14ac:dyDescent="0.25">
      <c r="A321">
        <f t="shared" si="12"/>
        <v>42</v>
      </c>
      <c r="B321" s="1">
        <f t="shared" si="14"/>
        <v>44480</v>
      </c>
      <c r="C321" s="5">
        <f t="shared" si="13"/>
        <v>44480</v>
      </c>
    </row>
    <row r="322" spans="1:3" x14ac:dyDescent="0.25">
      <c r="A322">
        <f t="shared" ref="A322:A369" si="15">WEEKNUM(B322,2)</f>
        <v>42</v>
      </c>
      <c r="B322" s="1">
        <f t="shared" si="14"/>
        <v>44481</v>
      </c>
      <c r="C322" s="5">
        <f t="shared" ref="C322:C369" si="16">B322</f>
        <v>44481</v>
      </c>
    </row>
    <row r="323" spans="1:3" x14ac:dyDescent="0.25">
      <c r="A323">
        <f t="shared" si="15"/>
        <v>42</v>
      </c>
      <c r="B323" s="1">
        <f t="shared" ref="B323:B369" si="17">B322+1</f>
        <v>44482</v>
      </c>
      <c r="C323" s="5">
        <f t="shared" si="16"/>
        <v>44482</v>
      </c>
    </row>
    <row r="324" spans="1:3" x14ac:dyDescent="0.25">
      <c r="A324">
        <f t="shared" si="15"/>
        <v>42</v>
      </c>
      <c r="B324" s="1">
        <f t="shared" si="17"/>
        <v>44483</v>
      </c>
      <c r="C324" s="5">
        <f t="shared" si="16"/>
        <v>44483</v>
      </c>
    </row>
    <row r="325" spans="1:3" x14ac:dyDescent="0.25">
      <c r="A325">
        <f t="shared" si="15"/>
        <v>42</v>
      </c>
      <c r="B325" s="1">
        <f t="shared" si="17"/>
        <v>44484</v>
      </c>
      <c r="C325" s="5">
        <f t="shared" si="16"/>
        <v>44484</v>
      </c>
    </row>
    <row r="326" spans="1:3" x14ac:dyDescent="0.25">
      <c r="A326">
        <f t="shared" si="15"/>
        <v>42</v>
      </c>
      <c r="B326" s="1">
        <f t="shared" si="17"/>
        <v>44485</v>
      </c>
      <c r="C326" s="5">
        <f t="shared" si="16"/>
        <v>44485</v>
      </c>
    </row>
    <row r="327" spans="1:3" x14ac:dyDescent="0.25">
      <c r="A327">
        <f t="shared" si="15"/>
        <v>42</v>
      </c>
      <c r="B327" s="1">
        <f t="shared" si="17"/>
        <v>44486</v>
      </c>
      <c r="C327" s="5">
        <f t="shared" si="16"/>
        <v>44486</v>
      </c>
    </row>
    <row r="328" spans="1:3" x14ac:dyDescent="0.25">
      <c r="A328">
        <f t="shared" si="15"/>
        <v>43</v>
      </c>
      <c r="B328" s="1">
        <f t="shared" si="17"/>
        <v>44487</v>
      </c>
      <c r="C328" s="5">
        <f t="shared" si="16"/>
        <v>44487</v>
      </c>
    </row>
    <row r="329" spans="1:3" x14ac:dyDescent="0.25">
      <c r="A329">
        <f t="shared" si="15"/>
        <v>43</v>
      </c>
      <c r="B329" s="1">
        <f t="shared" si="17"/>
        <v>44488</v>
      </c>
      <c r="C329" s="5">
        <f t="shared" si="16"/>
        <v>44488</v>
      </c>
    </row>
    <row r="330" spans="1:3" x14ac:dyDescent="0.25">
      <c r="A330">
        <f t="shared" si="15"/>
        <v>43</v>
      </c>
      <c r="B330" s="1">
        <f t="shared" si="17"/>
        <v>44489</v>
      </c>
      <c r="C330" s="5">
        <f t="shared" si="16"/>
        <v>44489</v>
      </c>
    </row>
    <row r="331" spans="1:3" x14ac:dyDescent="0.25">
      <c r="A331">
        <f t="shared" si="15"/>
        <v>43</v>
      </c>
      <c r="B331" s="1">
        <f t="shared" si="17"/>
        <v>44490</v>
      </c>
      <c r="C331" s="5">
        <f t="shared" si="16"/>
        <v>44490</v>
      </c>
    </row>
    <row r="332" spans="1:3" x14ac:dyDescent="0.25">
      <c r="A332">
        <f t="shared" si="15"/>
        <v>43</v>
      </c>
      <c r="B332" s="1">
        <f t="shared" si="17"/>
        <v>44491</v>
      </c>
      <c r="C332" s="5">
        <f t="shared" si="16"/>
        <v>44491</v>
      </c>
    </row>
    <row r="333" spans="1:3" x14ac:dyDescent="0.25">
      <c r="A333">
        <f t="shared" si="15"/>
        <v>43</v>
      </c>
      <c r="B333" s="1">
        <f t="shared" si="17"/>
        <v>44492</v>
      </c>
      <c r="C333" s="5">
        <f t="shared" si="16"/>
        <v>44492</v>
      </c>
    </row>
    <row r="334" spans="1:3" x14ac:dyDescent="0.25">
      <c r="A334">
        <f t="shared" si="15"/>
        <v>43</v>
      </c>
      <c r="B334" s="1">
        <f t="shared" si="17"/>
        <v>44493</v>
      </c>
      <c r="C334" s="5">
        <f t="shared" si="16"/>
        <v>44493</v>
      </c>
    </row>
    <row r="335" spans="1:3" x14ac:dyDescent="0.25">
      <c r="A335">
        <f t="shared" si="15"/>
        <v>44</v>
      </c>
      <c r="B335" s="1">
        <f t="shared" si="17"/>
        <v>44494</v>
      </c>
      <c r="C335" s="5">
        <f t="shared" si="16"/>
        <v>44494</v>
      </c>
    </row>
    <row r="336" spans="1:3" x14ac:dyDescent="0.25">
      <c r="A336">
        <f t="shared" si="15"/>
        <v>44</v>
      </c>
      <c r="B336" s="1">
        <f t="shared" si="17"/>
        <v>44495</v>
      </c>
      <c r="C336" s="5">
        <f t="shared" si="16"/>
        <v>44495</v>
      </c>
    </row>
    <row r="337" spans="1:3" x14ac:dyDescent="0.25">
      <c r="A337">
        <f t="shared" si="15"/>
        <v>44</v>
      </c>
      <c r="B337" s="1">
        <f t="shared" si="17"/>
        <v>44496</v>
      </c>
      <c r="C337" s="5">
        <f t="shared" si="16"/>
        <v>44496</v>
      </c>
    </row>
    <row r="338" spans="1:3" x14ac:dyDescent="0.25">
      <c r="A338">
        <f t="shared" si="15"/>
        <v>44</v>
      </c>
      <c r="B338" s="1">
        <f t="shared" si="17"/>
        <v>44497</v>
      </c>
      <c r="C338" s="5">
        <f t="shared" si="16"/>
        <v>44497</v>
      </c>
    </row>
    <row r="339" spans="1:3" x14ac:dyDescent="0.25">
      <c r="A339">
        <f t="shared" si="15"/>
        <v>44</v>
      </c>
      <c r="B339" s="1">
        <f t="shared" si="17"/>
        <v>44498</v>
      </c>
      <c r="C339" s="5">
        <f t="shared" si="16"/>
        <v>44498</v>
      </c>
    </row>
    <row r="340" spans="1:3" x14ac:dyDescent="0.25">
      <c r="A340">
        <f t="shared" si="15"/>
        <v>44</v>
      </c>
      <c r="B340" s="1">
        <f t="shared" si="17"/>
        <v>44499</v>
      </c>
      <c r="C340" s="5">
        <f t="shared" si="16"/>
        <v>44499</v>
      </c>
    </row>
    <row r="341" spans="1:3" x14ac:dyDescent="0.25">
      <c r="A341">
        <f t="shared" si="15"/>
        <v>44</v>
      </c>
      <c r="B341" s="1">
        <f t="shared" si="17"/>
        <v>44500</v>
      </c>
      <c r="C341" s="5">
        <f t="shared" si="16"/>
        <v>44500</v>
      </c>
    </row>
    <row r="342" spans="1:3" x14ac:dyDescent="0.25">
      <c r="A342">
        <f t="shared" si="15"/>
        <v>45</v>
      </c>
      <c r="B342" s="1">
        <f t="shared" si="17"/>
        <v>44501</v>
      </c>
      <c r="C342" s="5">
        <f t="shared" si="16"/>
        <v>44501</v>
      </c>
    </row>
    <row r="343" spans="1:3" x14ac:dyDescent="0.25">
      <c r="A343">
        <f t="shared" si="15"/>
        <v>45</v>
      </c>
      <c r="B343" s="1">
        <f t="shared" si="17"/>
        <v>44502</v>
      </c>
      <c r="C343" s="5">
        <f t="shared" si="16"/>
        <v>44502</v>
      </c>
    </row>
    <row r="344" spans="1:3" x14ac:dyDescent="0.25">
      <c r="A344">
        <f t="shared" si="15"/>
        <v>45</v>
      </c>
      <c r="B344" s="1">
        <f t="shared" si="17"/>
        <v>44503</v>
      </c>
      <c r="C344" s="5">
        <f t="shared" si="16"/>
        <v>44503</v>
      </c>
    </row>
    <row r="345" spans="1:3" x14ac:dyDescent="0.25">
      <c r="A345">
        <f t="shared" si="15"/>
        <v>45</v>
      </c>
      <c r="B345" s="1">
        <f t="shared" si="17"/>
        <v>44504</v>
      </c>
      <c r="C345" s="5">
        <f t="shared" si="16"/>
        <v>44504</v>
      </c>
    </row>
    <row r="346" spans="1:3" x14ac:dyDescent="0.25">
      <c r="A346">
        <f t="shared" si="15"/>
        <v>45</v>
      </c>
      <c r="B346" s="1">
        <f t="shared" si="17"/>
        <v>44505</v>
      </c>
      <c r="C346" s="5">
        <f t="shared" si="16"/>
        <v>44505</v>
      </c>
    </row>
    <row r="347" spans="1:3" x14ac:dyDescent="0.25">
      <c r="A347">
        <f t="shared" si="15"/>
        <v>45</v>
      </c>
      <c r="B347" s="1">
        <f t="shared" si="17"/>
        <v>44506</v>
      </c>
      <c r="C347" s="5">
        <f t="shared" si="16"/>
        <v>44506</v>
      </c>
    </row>
    <row r="348" spans="1:3" x14ac:dyDescent="0.25">
      <c r="A348">
        <f t="shared" si="15"/>
        <v>45</v>
      </c>
      <c r="B348" s="1">
        <f t="shared" si="17"/>
        <v>44507</v>
      </c>
      <c r="C348" s="5">
        <f t="shared" si="16"/>
        <v>44507</v>
      </c>
    </row>
    <row r="349" spans="1:3" x14ac:dyDescent="0.25">
      <c r="A349">
        <f t="shared" si="15"/>
        <v>46</v>
      </c>
      <c r="B349" s="1">
        <f t="shared" si="17"/>
        <v>44508</v>
      </c>
      <c r="C349" s="5">
        <f t="shared" si="16"/>
        <v>44508</v>
      </c>
    </row>
    <row r="350" spans="1:3" x14ac:dyDescent="0.25">
      <c r="A350">
        <f t="shared" si="15"/>
        <v>46</v>
      </c>
      <c r="B350" s="1">
        <f t="shared" si="17"/>
        <v>44509</v>
      </c>
      <c r="C350" s="5">
        <f t="shared" si="16"/>
        <v>44509</v>
      </c>
    </row>
    <row r="351" spans="1:3" x14ac:dyDescent="0.25">
      <c r="A351">
        <f t="shared" si="15"/>
        <v>46</v>
      </c>
      <c r="B351" s="1">
        <f t="shared" si="17"/>
        <v>44510</v>
      </c>
      <c r="C351" s="5">
        <f t="shared" si="16"/>
        <v>44510</v>
      </c>
    </row>
    <row r="352" spans="1:3" x14ac:dyDescent="0.25">
      <c r="A352">
        <f t="shared" si="15"/>
        <v>46</v>
      </c>
      <c r="B352" s="1">
        <f t="shared" si="17"/>
        <v>44511</v>
      </c>
      <c r="C352" s="5">
        <f t="shared" si="16"/>
        <v>44511</v>
      </c>
    </row>
    <row r="353" spans="1:3" x14ac:dyDescent="0.25">
      <c r="A353">
        <f t="shared" si="15"/>
        <v>46</v>
      </c>
      <c r="B353" s="1">
        <f t="shared" si="17"/>
        <v>44512</v>
      </c>
      <c r="C353" s="5">
        <f t="shared" si="16"/>
        <v>44512</v>
      </c>
    </row>
    <row r="354" spans="1:3" x14ac:dyDescent="0.25">
      <c r="A354">
        <f t="shared" si="15"/>
        <v>46</v>
      </c>
      <c r="B354" s="1">
        <f t="shared" si="17"/>
        <v>44513</v>
      </c>
      <c r="C354" s="5">
        <f t="shared" si="16"/>
        <v>44513</v>
      </c>
    </row>
    <row r="355" spans="1:3" x14ac:dyDescent="0.25">
      <c r="A355">
        <f t="shared" si="15"/>
        <v>46</v>
      </c>
      <c r="B355" s="1">
        <f t="shared" si="17"/>
        <v>44514</v>
      </c>
      <c r="C355" s="5">
        <f t="shared" si="16"/>
        <v>44514</v>
      </c>
    </row>
    <row r="356" spans="1:3" x14ac:dyDescent="0.25">
      <c r="A356">
        <f t="shared" si="15"/>
        <v>47</v>
      </c>
      <c r="B356" s="1">
        <f t="shared" si="17"/>
        <v>44515</v>
      </c>
      <c r="C356" s="5">
        <f t="shared" si="16"/>
        <v>44515</v>
      </c>
    </row>
    <row r="357" spans="1:3" x14ac:dyDescent="0.25">
      <c r="A357">
        <f t="shared" si="15"/>
        <v>47</v>
      </c>
      <c r="B357" s="1">
        <f t="shared" si="17"/>
        <v>44516</v>
      </c>
      <c r="C357" s="5">
        <f t="shared" si="16"/>
        <v>44516</v>
      </c>
    </row>
    <row r="358" spans="1:3" x14ac:dyDescent="0.25">
      <c r="A358">
        <f t="shared" si="15"/>
        <v>47</v>
      </c>
      <c r="B358" s="1">
        <f t="shared" si="17"/>
        <v>44517</v>
      </c>
      <c r="C358" s="5">
        <f t="shared" si="16"/>
        <v>44517</v>
      </c>
    </row>
    <row r="359" spans="1:3" x14ac:dyDescent="0.25">
      <c r="A359">
        <f t="shared" si="15"/>
        <v>47</v>
      </c>
      <c r="B359" s="1">
        <f t="shared" si="17"/>
        <v>44518</v>
      </c>
      <c r="C359" s="5">
        <f t="shared" si="16"/>
        <v>44518</v>
      </c>
    </row>
    <row r="360" spans="1:3" x14ac:dyDescent="0.25">
      <c r="A360">
        <f t="shared" si="15"/>
        <v>47</v>
      </c>
      <c r="B360" s="1">
        <f t="shared" si="17"/>
        <v>44519</v>
      </c>
      <c r="C360" s="5">
        <f t="shared" si="16"/>
        <v>44519</v>
      </c>
    </row>
    <row r="361" spans="1:3" x14ac:dyDescent="0.25">
      <c r="A361">
        <f t="shared" si="15"/>
        <v>47</v>
      </c>
      <c r="B361" s="1">
        <f t="shared" si="17"/>
        <v>44520</v>
      </c>
      <c r="C361" s="5">
        <f t="shared" si="16"/>
        <v>44520</v>
      </c>
    </row>
    <row r="362" spans="1:3" x14ac:dyDescent="0.25">
      <c r="A362">
        <f t="shared" si="15"/>
        <v>47</v>
      </c>
      <c r="B362" s="1">
        <f t="shared" si="17"/>
        <v>44521</v>
      </c>
      <c r="C362" s="5">
        <f t="shared" si="16"/>
        <v>44521</v>
      </c>
    </row>
    <row r="363" spans="1:3" x14ac:dyDescent="0.25">
      <c r="A363">
        <f t="shared" si="15"/>
        <v>48</v>
      </c>
      <c r="B363" s="1">
        <f t="shared" si="17"/>
        <v>44522</v>
      </c>
      <c r="C363" s="5">
        <f t="shared" si="16"/>
        <v>44522</v>
      </c>
    </row>
    <row r="364" spans="1:3" x14ac:dyDescent="0.25">
      <c r="A364">
        <f t="shared" si="15"/>
        <v>48</v>
      </c>
      <c r="B364" s="1">
        <f t="shared" si="17"/>
        <v>44523</v>
      </c>
      <c r="C364" s="5">
        <f t="shared" si="16"/>
        <v>44523</v>
      </c>
    </row>
    <row r="365" spans="1:3" x14ac:dyDescent="0.25">
      <c r="A365">
        <f t="shared" si="15"/>
        <v>48</v>
      </c>
      <c r="B365" s="1">
        <f t="shared" si="17"/>
        <v>44524</v>
      </c>
      <c r="C365" s="5">
        <f t="shared" si="16"/>
        <v>44524</v>
      </c>
    </row>
    <row r="366" spans="1:3" x14ac:dyDescent="0.25">
      <c r="A366">
        <f t="shared" si="15"/>
        <v>48</v>
      </c>
      <c r="B366" s="1">
        <f t="shared" si="17"/>
        <v>44525</v>
      </c>
      <c r="C366" s="5">
        <f t="shared" si="16"/>
        <v>44525</v>
      </c>
    </row>
    <row r="367" spans="1:3" x14ac:dyDescent="0.25">
      <c r="A367">
        <f t="shared" si="15"/>
        <v>48</v>
      </c>
      <c r="B367" s="1">
        <f t="shared" si="17"/>
        <v>44526</v>
      </c>
      <c r="C367" s="5">
        <f t="shared" si="16"/>
        <v>44526</v>
      </c>
    </row>
    <row r="368" spans="1:3" x14ac:dyDescent="0.25">
      <c r="A368">
        <f t="shared" si="15"/>
        <v>48</v>
      </c>
      <c r="B368" s="1">
        <f t="shared" si="17"/>
        <v>44527</v>
      </c>
      <c r="C368" s="5">
        <f t="shared" si="16"/>
        <v>44527</v>
      </c>
    </row>
    <row r="369" spans="1:3" x14ac:dyDescent="0.25">
      <c r="A369">
        <f t="shared" si="15"/>
        <v>48</v>
      </c>
      <c r="B369" s="1">
        <f t="shared" si="17"/>
        <v>44528</v>
      </c>
      <c r="C369" s="5">
        <f t="shared" si="16"/>
        <v>44528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Данные</vt:lpstr>
      <vt:lpstr>1 неделя</vt:lpstr>
      <vt:lpstr>2 неделя</vt:lpstr>
      <vt:lpstr>3 неделя</vt:lpstr>
      <vt:lpstr>4 неделя</vt:lpstr>
      <vt:lpstr>5 неделя</vt:lpstr>
      <vt:lpstr>Неделя</vt:lpstr>
      <vt:lpstr>ГодН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Рыжов</dc:creator>
  <cp:lastModifiedBy>Sergei Ryzhov</cp:lastModifiedBy>
  <cp:lastPrinted>2020-11-25T18:18:18Z</cp:lastPrinted>
  <dcterms:created xsi:type="dcterms:W3CDTF">2019-12-05T18:25:31Z</dcterms:created>
  <dcterms:modified xsi:type="dcterms:W3CDTF">2020-11-27T17:47:37Z</dcterms:modified>
</cp:coreProperties>
</file>