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1_{B8129CA9-D5F5-4A39-AF5B-EA8D12ABEB98}" xr6:coauthVersionLast="45" xr6:coauthVersionMax="45" xr10:uidLastSave="{00000000-0000-0000-0000-000000000000}"/>
  <bookViews>
    <workbookView xWindow="-120" yWindow="-120" windowWidth="20730" windowHeight="11160" activeTab="1" xr2:uid="{1E0AB334-AFBA-4B49-854B-3C862B1D5E8B}"/>
  </bookViews>
  <sheets>
    <sheet name="было" sheetId="2" r:id="rId1"/>
    <sheet name="стало" sheetId="3" r:id="rId2"/>
    <sheet name="решил формулами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D25" i="1" s="1"/>
  <c r="D24" i="1"/>
  <c r="F24" i="1" s="1" a="1"/>
  <c r="F24" i="1" s="1"/>
  <c r="B24" i="1"/>
  <c r="C24" i="1" s="1"/>
  <c r="E24" i="1" s="1" a="1"/>
  <c r="E24" i="1" s="1"/>
  <c r="F23" i="1" a="1"/>
  <c r="F23" i="1" s="1"/>
  <c r="D23" i="1"/>
  <c r="C23" i="1"/>
  <c r="E23" i="1" s="1" a="1"/>
  <c r="E23" i="1" s="1"/>
  <c r="B23" i="1"/>
  <c r="B22" i="1"/>
  <c r="C22" i="1" s="1"/>
  <c r="E22" i="1" s="1" a="1"/>
  <c r="E22" i="1" s="1"/>
  <c r="B21" i="1"/>
  <c r="D21" i="1" s="1"/>
  <c r="F21" i="1" s="1" a="1"/>
  <c r="F21" i="1" s="1"/>
  <c r="D20" i="1"/>
  <c r="F20" i="1" s="1" a="1"/>
  <c r="F20" i="1" s="1"/>
  <c r="B20" i="1"/>
  <c r="C20" i="1" s="1"/>
  <c r="E20" i="1" s="1" a="1"/>
  <c r="E20" i="1" s="1"/>
  <c r="F19" i="1" a="1"/>
  <c r="F19" i="1" s="1"/>
  <c r="D19" i="1"/>
  <c r="C19" i="1"/>
  <c r="E19" i="1" s="1" a="1"/>
  <c r="E19" i="1" s="1"/>
  <c r="B19" i="1"/>
  <c r="B18" i="1"/>
  <c r="D18" i="1" s="1"/>
  <c r="F18" i="1" s="1" a="1"/>
  <c r="F18" i="1" s="1"/>
  <c r="B17" i="1"/>
  <c r="D17" i="1" s="1"/>
  <c r="F17" i="1" s="1" a="1"/>
  <c r="F17" i="1" s="1"/>
  <c r="D16" i="1"/>
  <c r="F16" i="1" s="1" a="1"/>
  <c r="F16" i="1" s="1"/>
  <c r="B16" i="1"/>
  <c r="C16" i="1" s="1"/>
  <c r="E16" i="1" s="1" a="1"/>
  <c r="E16" i="1" s="1"/>
  <c r="F15" i="1" a="1"/>
  <c r="F15" i="1" s="1"/>
  <c r="D15" i="1"/>
  <c r="C15" i="1"/>
  <c r="E15" i="1" s="1" a="1"/>
  <c r="E15" i="1" s="1"/>
  <c r="B15" i="1"/>
  <c r="B14" i="1"/>
  <c r="C14" i="1" s="1"/>
  <c r="E14" i="1" s="1" a="1"/>
  <c r="E14" i="1" s="1"/>
  <c r="B13" i="1"/>
  <c r="D13" i="1" s="1"/>
  <c r="F13" i="1" s="1" a="1"/>
  <c r="F13" i="1" s="1"/>
  <c r="D12" i="1"/>
  <c r="F12" i="1" s="1" a="1"/>
  <c r="F12" i="1" s="1"/>
  <c r="B12" i="1"/>
  <c r="C12" i="1" s="1"/>
  <c r="E12" i="1" s="1" a="1"/>
  <c r="E12" i="1" s="1"/>
  <c r="F11" i="1" a="1"/>
  <c r="F11" i="1" s="1"/>
  <c r="D11" i="1"/>
  <c r="C11" i="1"/>
  <c r="E11" i="1" s="1" a="1"/>
  <c r="E11" i="1" s="1"/>
  <c r="B11" i="1"/>
  <c r="B10" i="1"/>
  <c r="D10" i="1" s="1"/>
  <c r="F10" i="1" s="1" a="1"/>
  <c r="F10" i="1" s="1"/>
  <c r="B9" i="1"/>
  <c r="D9" i="1" s="1"/>
  <c r="F9" i="1" s="1" a="1"/>
  <c r="F9" i="1" s="1"/>
  <c r="D8" i="1"/>
  <c r="F8" i="1" s="1" a="1"/>
  <c r="F8" i="1" s="1"/>
  <c r="B8" i="1"/>
  <c r="C8" i="1" s="1"/>
  <c r="E8" i="1" s="1" a="1"/>
  <c r="E8" i="1" s="1"/>
  <c r="F7" i="1" a="1"/>
  <c r="F7" i="1" s="1"/>
  <c r="D7" i="1"/>
  <c r="C7" i="1"/>
  <c r="E7" i="1" s="1" a="1"/>
  <c r="E7" i="1" s="1"/>
  <c r="B7" i="1"/>
  <c r="B6" i="1"/>
  <c r="C6" i="1" s="1"/>
  <c r="E6" i="1" s="1" a="1"/>
  <c r="E6" i="1" s="1"/>
  <c r="B5" i="1"/>
  <c r="D5" i="1" s="1"/>
  <c r="F5" i="1" s="1" a="1"/>
  <c r="F5" i="1" s="1"/>
  <c r="D4" i="1"/>
  <c r="F4" i="1" s="1" a="1"/>
  <c r="F4" i="1" s="1"/>
  <c r="B4" i="1"/>
  <c r="C4" i="1" s="1"/>
  <c r="E4" i="1" s="1" a="1"/>
  <c r="E4" i="1" s="1"/>
  <c r="F3" i="1" a="1"/>
  <c r="F3" i="1" s="1"/>
  <c r="D3" i="1"/>
  <c r="C3" i="1"/>
  <c r="E3" i="1" s="1" a="1"/>
  <c r="E3" i="1" s="1"/>
  <c r="B3" i="1"/>
  <c r="B2" i="1"/>
  <c r="D2" i="1" s="1"/>
  <c r="F2" i="1" s="1" a="1"/>
  <c r="F2" i="1" s="1"/>
  <c r="I1" i="1"/>
  <c r="B1" i="1"/>
  <c r="D1" i="1" s="1"/>
  <c r="F1" i="1" s="1" a="1"/>
  <c r="F1" i="1" s="1"/>
  <c r="C1" i="1" l="1"/>
  <c r="E1" i="1" s="1" a="1"/>
  <c r="E1" i="1" s="1"/>
  <c r="C2" i="1"/>
  <c r="E2" i="1" s="1" a="1"/>
  <c r="E2" i="1" s="1"/>
  <c r="C10" i="1"/>
  <c r="E10" i="1" s="1" a="1"/>
  <c r="E10" i="1" s="1"/>
  <c r="C18" i="1"/>
  <c r="E18" i="1" s="1" a="1"/>
  <c r="E18" i="1" s="1"/>
  <c r="C5" i="1"/>
  <c r="E5" i="1" s="1" a="1"/>
  <c r="E5" i="1" s="1"/>
  <c r="D6" i="1"/>
  <c r="F6" i="1" s="1" a="1"/>
  <c r="F6" i="1" s="1"/>
  <c r="C9" i="1"/>
  <c r="E9" i="1" s="1" a="1"/>
  <c r="E9" i="1" s="1"/>
  <c r="C13" i="1"/>
  <c r="E13" i="1" s="1" a="1"/>
  <c r="E13" i="1" s="1"/>
  <c r="D14" i="1"/>
  <c r="F14" i="1" s="1" a="1"/>
  <c r="F14" i="1" s="1"/>
  <c r="C17" i="1"/>
  <c r="E17" i="1" s="1" a="1"/>
  <c r="E17" i="1" s="1"/>
  <c r="C21" i="1"/>
  <c r="E21" i="1" s="1" a="1"/>
  <c r="E21" i="1" s="1"/>
  <c r="D22" i="1"/>
  <c r="F22" i="1" s="1" a="1"/>
  <c r="F22" i="1" s="1"/>
  <c r="C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<sst xmlns="http://schemas.openxmlformats.org/spreadsheetml/2006/main" count="75" uniqueCount="27">
  <si>
    <t xml:space="preserve">К_6_14-1410 - 1шт. (m=37,05кг.); К_6_14-1413 - 4 шт. (m=177,64кг.);  </t>
  </si>
  <si>
    <t>К_6_14-1416 - 1шт. (m=51,76кг); К_6_14-1418 - 1шт. (m=56,67кг.);</t>
  </si>
  <si>
    <t>К_6_14-1420 - 1шт. (m=61,57кг); К_6_14-1421 - 1шт. (m=64,02кг.);</t>
  </si>
  <si>
    <t>К_6_14-1423 - 2шт. (m=137,86кг); К_6_14-1424 - 4шт. (m=285,52кг.);</t>
  </si>
  <si>
    <t>К_6_14-1425 - 2шт. (m=147,66кг); К_6_14-1428 - 1шт. (m=81,19кг.);</t>
  </si>
  <si>
    <t>К_6_14-1429 - 2шт. (m=167,28кг); К_6_14-1430 - 3шт. (m=258,27кг.);</t>
  </si>
  <si>
    <t>К_6_14-1431 - 3шт. (m=265,62кг); К_6_14-1432 - 2шт. (m=181,98кг.);</t>
  </si>
  <si>
    <t>К_6_14-1433 - 2шт. (m=186,90кг); К_6_14-1434 - 2шт. (m=191,80кг.);</t>
  </si>
  <si>
    <r>
      <t>К_6_14-1435 - 2шт. (m=196,70кг.);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К_6_14-1436 - 2шт. (m=201,60кг.);  </t>
    </r>
  </si>
  <si>
    <r>
      <t>К_6_14-1437 - 1шт. (m=103,25кг.);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К_6_14-1438 - 1шт. (m=105,71кг.);  </t>
    </r>
  </si>
  <si>
    <r>
      <t>К_6_14-1439 - 2шт. (m=246,32кг.);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К_6_14-1446 - 1шт. (m=113,06кг.);  </t>
    </r>
  </si>
  <si>
    <r>
      <t>К_6_14-1446 - 1шт. (m=125,32кг.);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К_6_14-1447 - 2шт. (m=255,54кг.);  </t>
    </r>
  </si>
  <si>
    <r>
      <t>К_6_16-1638 - 2шт. (m=240,76кг.);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К_6_16-1639 - 2шт. (m=246,42кг.);  </t>
    </r>
  </si>
  <si>
    <r>
      <t>К_6_16-1646 - 1шт. (m=143,01кг.);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К_6_16-1648 - 1шт. (m=148,67кг.);  </t>
    </r>
  </si>
  <si>
    <r>
      <t>К_6_16-1658 - 3шт. (m=530,88кг.);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К_6_16-1659 - 3шт. (m=539,37кг.);  </t>
    </r>
  </si>
  <si>
    <r>
      <t>КШ1-20108 - 2шт. (m=729,76кг.);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КШ1-20109 - 4шт. (m=1471,76кг.);  </t>
    </r>
  </si>
  <si>
    <r>
      <t>КШ1-2041 - 1шт. (m=155,88кг.);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КШ1-2047 - 1шт. (m=174,24кг.);  </t>
    </r>
  </si>
  <si>
    <r>
      <t>КШ1-2052 - 2шт. (m=379,08кг.);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КШ1-2053 - 2шт. (m=385,20кг.);  </t>
    </r>
  </si>
  <si>
    <r>
      <t>КШ1-2054 - 4шт. (m=782,64кг.);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КШ1-2055 - 2шт. (m=397,44кг.);  </t>
    </r>
  </si>
  <si>
    <r>
      <t>КШ1-2056 - 2шт. (m=403,56кг.);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КШ1-2057 - 18шт. (m=3687,12кг.);  </t>
    </r>
  </si>
  <si>
    <r>
      <t>КШ1-2058 - 3шт. (m=623,70кг.);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КШ1-2061 - 2шт. (m=438,14кг.);  </t>
    </r>
  </si>
  <si>
    <r>
      <t>КШ1-2079 - 5шт. (m=1370,75кг.);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КШ1-2080 - 4шт. (m=1108,84кг.);  </t>
    </r>
  </si>
  <si>
    <r>
      <t>КШ1-2081 - 2шт. (m=560,54кг.);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КШ1-2082 - 2шт. (m=566,66г.);  </t>
    </r>
  </si>
  <si>
    <t>КШ1-2083- 6шт. (m=1718,34кг.); КШ1-2084- 21шт. (m=6078,45кг.);</t>
  </si>
  <si>
    <t>КШ1-2095- 1шт. (m=325,10кг.);</t>
  </si>
  <si>
    <t xml:space="preserve">К_6_14-1410 - 1шт. (m= 37,05г.); К_6_14-1413 - 4 шт. (m=177,64кг.);  </t>
  </si>
  <si>
    <t xml:space="preserve">К_6_14-1410 - 1шт. (m=37,05г.); К_6_14-1413 - 4 шт. (m=177,64кг.);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</si>
</sst>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4385-8C5B-44FE-A21A-525A086E7545}">
  <dimension ref="A1:A34"/>
  <sheetViews>
    <sheetView workbookViewId="0">
      <selection activeCell="A8" sqref="A8"/>
    </sheetView>
  </sheetViews>
  <sheetFormatPr defaultRowHeight="15" x14ac:dyDescent="0.25"/>
  <cols>
    <col min="1" max="1" width="78.42578125" customWidth="1"/>
  </cols>
  <sheetData>
    <row r="1" spans="1:1" ht="15.75" x14ac:dyDescent="0.25">
      <c r="A1" s="1" t="s">
        <v>25</v>
      </c>
    </row>
    <row r="2" spans="1:1" ht="15.75" x14ac:dyDescent="0.25">
      <c r="A2" s="1" t="s">
        <v>1</v>
      </c>
    </row>
    <row r="3" spans="1:1" ht="15.75" x14ac:dyDescent="0.25">
      <c r="A3" s="1" t="s">
        <v>2</v>
      </c>
    </row>
    <row r="4" spans="1:1" ht="15.75" x14ac:dyDescent="0.25">
      <c r="A4" s="1" t="s">
        <v>3</v>
      </c>
    </row>
    <row r="5" spans="1:1" ht="15.75" x14ac:dyDescent="0.25">
      <c r="A5" s="1" t="s">
        <v>4</v>
      </c>
    </row>
    <row r="6" spans="1:1" ht="15.75" x14ac:dyDescent="0.25">
      <c r="A6" s="1" t="s">
        <v>5</v>
      </c>
    </row>
    <row r="7" spans="1:1" ht="15.75" x14ac:dyDescent="0.25">
      <c r="A7" s="1" t="s">
        <v>6</v>
      </c>
    </row>
    <row r="8" spans="1:1" ht="15.75" x14ac:dyDescent="0.25">
      <c r="A8" s="1" t="s">
        <v>7</v>
      </c>
    </row>
    <row r="9" spans="1:1" ht="15.75" x14ac:dyDescent="0.25">
      <c r="A9" s="1" t="s">
        <v>8</v>
      </c>
    </row>
    <row r="10" spans="1:1" ht="15.75" x14ac:dyDescent="0.25">
      <c r="A10" s="1" t="s">
        <v>9</v>
      </c>
    </row>
    <row r="11" spans="1:1" ht="15.75" x14ac:dyDescent="0.25">
      <c r="A11" s="1" t="s">
        <v>10</v>
      </c>
    </row>
    <row r="12" spans="1:1" ht="15.75" x14ac:dyDescent="0.25">
      <c r="A12" s="1" t="s">
        <v>11</v>
      </c>
    </row>
    <row r="13" spans="1:1" ht="15.75" x14ac:dyDescent="0.25">
      <c r="A13" s="1" t="s">
        <v>12</v>
      </c>
    </row>
    <row r="14" spans="1:1" ht="15.75" x14ac:dyDescent="0.25">
      <c r="A14" s="1" t="s">
        <v>13</v>
      </c>
    </row>
    <row r="15" spans="1:1" ht="15.75" x14ac:dyDescent="0.25">
      <c r="A15" s="1" t="s">
        <v>14</v>
      </c>
    </row>
    <row r="16" spans="1:1" ht="15.75" x14ac:dyDescent="0.25">
      <c r="A16" s="1" t="s">
        <v>15</v>
      </c>
    </row>
    <row r="17" spans="1:1" ht="15.75" x14ac:dyDescent="0.25">
      <c r="A17" s="1" t="s">
        <v>16</v>
      </c>
    </row>
    <row r="18" spans="1:1" ht="15.75" x14ac:dyDescent="0.25">
      <c r="A18" s="1" t="s">
        <v>17</v>
      </c>
    </row>
    <row r="19" spans="1:1" ht="15.75" x14ac:dyDescent="0.25">
      <c r="A19" s="1" t="s">
        <v>18</v>
      </c>
    </row>
    <row r="20" spans="1:1" ht="15.75" x14ac:dyDescent="0.25">
      <c r="A20" s="1" t="s">
        <v>19</v>
      </c>
    </row>
    <row r="21" spans="1:1" ht="15.75" x14ac:dyDescent="0.25">
      <c r="A21" s="1" t="s">
        <v>20</v>
      </c>
    </row>
    <row r="22" spans="1:1" ht="15.75" x14ac:dyDescent="0.25">
      <c r="A22" s="1" t="s">
        <v>21</v>
      </c>
    </row>
    <row r="23" spans="1:1" ht="15.75" x14ac:dyDescent="0.25">
      <c r="A23" s="1" t="s">
        <v>22</v>
      </c>
    </row>
    <row r="24" spans="1:1" ht="15.75" x14ac:dyDescent="0.25">
      <c r="A24" s="1" t="s">
        <v>23</v>
      </c>
    </row>
    <row r="25" spans="1:1" ht="15.75" x14ac:dyDescent="0.25">
      <c r="A25" s="1" t="s">
        <v>24</v>
      </c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1DD8-2911-41B5-A6CA-BE22EC32FE2E}">
  <dimension ref="A1:C34"/>
  <sheetViews>
    <sheetView tabSelected="1" workbookViewId="0">
      <selection activeCell="A13" sqref="A13"/>
    </sheetView>
  </sheetViews>
  <sheetFormatPr defaultRowHeight="15" x14ac:dyDescent="0.25"/>
  <cols>
    <col min="1" max="1" width="78.42578125" customWidth="1"/>
  </cols>
  <sheetData>
    <row r="1" spans="1:3" ht="15.75" x14ac:dyDescent="0.25">
      <c r="A1" s="1" t="s">
        <v>0</v>
      </c>
      <c r="B1" s="2">
        <v>177.64</v>
      </c>
      <c r="C1" s="2"/>
    </row>
    <row r="2" spans="1:3" ht="15.75" x14ac:dyDescent="0.25">
      <c r="A2" s="1" t="s">
        <v>1</v>
      </c>
      <c r="B2" s="2">
        <v>51.76</v>
      </c>
      <c r="C2" s="2">
        <v>56.67</v>
      </c>
    </row>
    <row r="3" spans="1:3" ht="15.75" x14ac:dyDescent="0.25">
      <c r="A3" s="1" t="s">
        <v>2</v>
      </c>
      <c r="B3" s="2">
        <v>61.57</v>
      </c>
      <c r="C3" s="2">
        <v>64.02</v>
      </c>
    </row>
    <row r="4" spans="1:3" ht="15.75" x14ac:dyDescent="0.25">
      <c r="A4" s="1" t="s">
        <v>3</v>
      </c>
      <c r="B4" s="2">
        <v>137.86000000000001</v>
      </c>
      <c r="C4" s="2">
        <v>285.52</v>
      </c>
    </row>
    <row r="5" spans="1:3" ht="15.75" x14ac:dyDescent="0.25">
      <c r="A5" s="1" t="s">
        <v>4</v>
      </c>
      <c r="B5" s="2">
        <v>147.66</v>
      </c>
      <c r="C5" s="2">
        <v>81.19</v>
      </c>
    </row>
    <row r="6" spans="1:3" ht="15.75" x14ac:dyDescent="0.25">
      <c r="A6" s="1" t="s">
        <v>5</v>
      </c>
      <c r="B6" s="2">
        <v>167.28</v>
      </c>
      <c r="C6" s="2">
        <v>258.27</v>
      </c>
    </row>
    <row r="7" spans="1:3" ht="15.75" x14ac:dyDescent="0.25">
      <c r="A7" s="1" t="s">
        <v>6</v>
      </c>
      <c r="B7" s="2">
        <v>265.62</v>
      </c>
      <c r="C7" s="2">
        <v>181.98</v>
      </c>
    </row>
    <row r="8" spans="1:3" ht="15.75" x14ac:dyDescent="0.25">
      <c r="A8" s="1" t="s">
        <v>7</v>
      </c>
      <c r="B8" s="2">
        <v>186.9</v>
      </c>
      <c r="C8" s="2">
        <v>191.8</v>
      </c>
    </row>
    <row r="9" spans="1:3" ht="15.75" x14ac:dyDescent="0.25">
      <c r="A9" s="1" t="s">
        <v>8</v>
      </c>
      <c r="B9" s="2">
        <v>196.7</v>
      </c>
      <c r="C9" s="2">
        <v>201.6</v>
      </c>
    </row>
    <row r="10" spans="1:3" ht="15.75" x14ac:dyDescent="0.25">
      <c r="A10" s="1" t="s">
        <v>9</v>
      </c>
      <c r="B10" s="2">
        <v>103.25</v>
      </c>
      <c r="C10" s="2">
        <v>105.71</v>
      </c>
    </row>
    <row r="11" spans="1:3" ht="15.75" x14ac:dyDescent="0.25">
      <c r="A11" s="1" t="s">
        <v>10</v>
      </c>
      <c r="B11" s="2">
        <v>246.32</v>
      </c>
      <c r="C11" s="2">
        <v>113.06</v>
      </c>
    </row>
    <row r="12" spans="1:3" ht="15.75" x14ac:dyDescent="0.25">
      <c r="A12" s="1" t="s">
        <v>11</v>
      </c>
      <c r="B12" s="2">
        <v>125.32</v>
      </c>
      <c r="C12" s="2">
        <v>255.54</v>
      </c>
    </row>
    <row r="13" spans="1:3" ht="15.75" x14ac:dyDescent="0.25">
      <c r="A13" s="1" t="s">
        <v>12</v>
      </c>
      <c r="B13" s="2">
        <v>240.76</v>
      </c>
      <c r="C13" s="2">
        <v>246.42</v>
      </c>
    </row>
    <row r="14" spans="1:3" ht="15.75" x14ac:dyDescent="0.25">
      <c r="A14" s="1" t="s">
        <v>13</v>
      </c>
      <c r="B14" s="2">
        <v>143.01</v>
      </c>
      <c r="C14" s="2">
        <v>148.66999999999999</v>
      </c>
    </row>
    <row r="15" spans="1:3" ht="15.75" x14ac:dyDescent="0.25">
      <c r="A15" s="1" t="s">
        <v>14</v>
      </c>
      <c r="B15" s="2">
        <v>530.88</v>
      </c>
      <c r="C15" s="2">
        <v>539.37</v>
      </c>
    </row>
    <row r="16" spans="1:3" ht="15.75" x14ac:dyDescent="0.25">
      <c r="A16" s="1" t="s">
        <v>15</v>
      </c>
      <c r="B16" s="2">
        <v>729.76</v>
      </c>
      <c r="C16" s="2">
        <v>1471.76</v>
      </c>
    </row>
    <row r="17" spans="1:3" ht="15.75" x14ac:dyDescent="0.25">
      <c r="A17" s="1" t="s">
        <v>16</v>
      </c>
      <c r="B17" s="2">
        <v>155.88</v>
      </c>
      <c r="C17" s="2">
        <v>174.24</v>
      </c>
    </row>
    <row r="18" spans="1:3" ht="15.75" x14ac:dyDescent="0.25">
      <c r="A18" s="1" t="s">
        <v>17</v>
      </c>
      <c r="B18" s="2">
        <v>379.08</v>
      </c>
      <c r="C18" s="2">
        <v>385.2</v>
      </c>
    </row>
    <row r="19" spans="1:3" ht="15.75" x14ac:dyDescent="0.25">
      <c r="A19" s="1" t="s">
        <v>18</v>
      </c>
      <c r="B19" s="2">
        <v>782.64</v>
      </c>
      <c r="C19" s="2">
        <v>397.44</v>
      </c>
    </row>
    <row r="20" spans="1:3" ht="15.75" x14ac:dyDescent="0.25">
      <c r="A20" s="1" t="s">
        <v>19</v>
      </c>
      <c r="B20" s="2">
        <v>403.56</v>
      </c>
      <c r="C20" s="2">
        <v>3687.12</v>
      </c>
    </row>
    <row r="21" spans="1:3" ht="15.75" x14ac:dyDescent="0.25">
      <c r="A21" s="1" t="s">
        <v>20</v>
      </c>
      <c r="B21" s="2">
        <v>623.70000000000005</v>
      </c>
      <c r="C21" s="2">
        <v>438.14</v>
      </c>
    </row>
    <row r="22" spans="1:3" ht="15.75" x14ac:dyDescent="0.25">
      <c r="A22" s="1" t="s">
        <v>21</v>
      </c>
      <c r="B22" s="2">
        <v>1370.75</v>
      </c>
      <c r="C22" s="2">
        <v>1108.8399999999999</v>
      </c>
    </row>
    <row r="23" spans="1:3" ht="15.75" x14ac:dyDescent="0.25">
      <c r="A23" s="1" t="s">
        <v>22</v>
      </c>
      <c r="B23" s="2">
        <v>560.54</v>
      </c>
      <c r="C23" s="2">
        <v>566.66</v>
      </c>
    </row>
    <row r="24" spans="1:3" ht="15.75" x14ac:dyDescent="0.25">
      <c r="A24" s="1" t="s">
        <v>23</v>
      </c>
      <c r="B24" s="2">
        <v>1718.34</v>
      </c>
      <c r="C24" s="2">
        <v>6078.45</v>
      </c>
    </row>
    <row r="25" spans="1:3" ht="15.75" x14ac:dyDescent="0.25">
      <c r="A25" s="1" t="s">
        <v>24</v>
      </c>
      <c r="B25" s="2">
        <v>325.10000000000002</v>
      </c>
      <c r="C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C281-F4D7-4909-9EDC-4672AD9E162B}">
  <dimension ref="A1:I34"/>
  <sheetViews>
    <sheetView workbookViewId="0">
      <selection activeCell="B5" sqref="B5"/>
    </sheetView>
  </sheetViews>
  <sheetFormatPr defaultRowHeight="15" x14ac:dyDescent="0.25"/>
  <cols>
    <col min="1" max="1" width="54.7109375" customWidth="1"/>
    <col min="2" max="2" width="25.7109375" bestFit="1" customWidth="1"/>
    <col min="3" max="4" width="12.5703125" bestFit="1" customWidth="1"/>
    <col min="5" max="6" width="7.5703125" bestFit="1" customWidth="1"/>
    <col min="7" max="8" width="8" bestFit="1" customWidth="1"/>
    <col min="9" max="9" width="11.7109375" customWidth="1"/>
  </cols>
  <sheetData>
    <row r="1" spans="1:9" ht="15.75" x14ac:dyDescent="0.25">
      <c r="A1" s="1" t="s">
        <v>26</v>
      </c>
      <c r="B1" s="2" t="str">
        <f t="shared" ref="B1:B25" si="0">SUBSTITUTE(TRIM(MID(SUBSTITUTE(SUBSTITUTE(A1,"(",")"),")",";"&amp;REPT(" ",999)),999*1,999)&amp;MID(SUBSTITUTE(SUBSTITUTE(A1,"(",")"),")",";"&amp;REPT(" ",999)),999*3,999)&amp;MID(SUBSTITUTE(SUBSTITUTE(A1,"(",")"),")",";"&amp;REPT(" ",999)),999*5,999)&amp;MID(SUBSTITUTE(SUBSTITUTE(A1,"(",")"),")",";"&amp;REPT(" ",999)),999*7,999)&amp;MID(SUBSTITUTE(SUBSTITUTE(A1,"(",")"),")",";"&amp;REPT(" ",999)),999*9,999))&amp;"#",";#",)</f>
        <v>m=37,05г.; m=177,64кг.</v>
      </c>
      <c r="C1" s="2" t="str">
        <f>LEFT(B1, SEARCH(";",B1,1)-1)</f>
        <v>m=37,05г.</v>
      </c>
      <c r="D1" s="2" t="str">
        <f>RIGHT(B1, SEARCH(";",B1,1)-1)</f>
        <v>177,64кг.</v>
      </c>
      <c r="E1" s="2" t="str" cm="1">
        <f t="array" ref="E1">MID(C1,MATCH(,---ISERR(-MID(C1,ROW($1:$999),1)),),MATCH(2,1/NOT(ISERR(-MID(C1,ROW($1:$999),1))))-MATCH(,---ISERR(-MID(C1,ROW($1:$999),1)),)+1)</f>
        <v>37,05</v>
      </c>
      <c r="F1" s="2" t="str" cm="1">
        <f t="array" ref="F1">MID(D1,MATCH(,---ISERR(-MID(D1,ROW($1:$999),1)),),MATCH(2,1/NOT(ISERR(-MID(D1,ROW($1:$999),1))))-MATCH(,---ISERR(-MID(D1,ROW($1:$999),1)),)+1)</f>
        <v>177,64</v>
      </c>
      <c r="G1" s="2">
        <v>37.049999999999997</v>
      </c>
      <c r="H1" s="2">
        <v>177.64</v>
      </c>
      <c r="I1" s="3">
        <f>SUM(G1:H25)</f>
        <v>26906.600000000002</v>
      </c>
    </row>
    <row r="2" spans="1:9" ht="15.75" x14ac:dyDescent="0.25">
      <c r="A2" s="1" t="s">
        <v>1</v>
      </c>
      <c r="B2" s="2" t="str">
        <f t="shared" si="0"/>
        <v>m=51,76кг; m=56,67кг.</v>
      </c>
      <c r="C2" s="2" t="str">
        <f t="shared" ref="C2:C24" si="1">LEFT(B2, SEARCH(";",B2,1)-1)</f>
        <v>m=51,76кг</v>
      </c>
      <c r="D2" s="2" t="str">
        <f t="shared" ref="D2:D25" si="2">RIGHT(B2, SEARCH(";",B2,1)-1)</f>
        <v>=56,67кг.</v>
      </c>
      <c r="E2" s="2" t="str" cm="1">
        <f t="array" ref="E2">MID(C2,MATCH(,---ISERR(-MID(C2,ROW($1:$999),1)),),MATCH(2,1/NOT(ISERR(-MID(C2,ROW($1:$999),1))))-MATCH(,---ISERR(-MID(C2,ROW($1:$999),1)),)+1)</f>
        <v>51,76</v>
      </c>
      <c r="F2" s="2" t="str" cm="1">
        <f t="array" ref="F2">MID(D2,MATCH(,---ISERR(-MID(D2,ROW($1:$999),1)),),MATCH(2,1/NOT(ISERR(-MID(D2,ROW($1:$999),1))))-MATCH(,---ISERR(-MID(D2,ROW($1:$999),1)),)+1)</f>
        <v>56,67</v>
      </c>
      <c r="G2" s="2">
        <v>51.76</v>
      </c>
      <c r="H2" s="2">
        <v>56.67</v>
      </c>
      <c r="I2" s="2"/>
    </row>
    <row r="3" spans="1:9" ht="15.75" x14ac:dyDescent="0.25">
      <c r="A3" s="1" t="s">
        <v>2</v>
      </c>
      <c r="B3" s="2" t="str">
        <f t="shared" si="0"/>
        <v>m=61,57кг; m=64,02кг.</v>
      </c>
      <c r="C3" s="2" t="str">
        <f t="shared" si="1"/>
        <v>m=61,57кг</v>
      </c>
      <c r="D3" s="2" t="str">
        <f t="shared" si="2"/>
        <v>=64,02кг.</v>
      </c>
      <c r="E3" s="2" t="str" cm="1">
        <f t="array" ref="E3">MID(C3,MATCH(,---ISERR(-MID(C3,ROW($1:$999),1)),),MATCH(2,1/NOT(ISERR(-MID(C3,ROW($1:$999),1))))-MATCH(,---ISERR(-MID(C3,ROW($1:$999),1)),)+1)</f>
        <v>61,57</v>
      </c>
      <c r="F3" s="2" t="str" cm="1">
        <f t="array" ref="F3">MID(D3,MATCH(,---ISERR(-MID(D3,ROW($1:$999),1)),),MATCH(2,1/NOT(ISERR(-MID(D3,ROW($1:$999),1))))-MATCH(,---ISERR(-MID(D3,ROW($1:$999),1)),)+1)</f>
        <v>64,02</v>
      </c>
      <c r="G3" s="2">
        <v>61.57</v>
      </c>
      <c r="H3" s="2">
        <v>64.02</v>
      </c>
      <c r="I3" s="2"/>
    </row>
    <row r="4" spans="1:9" ht="15.75" x14ac:dyDescent="0.25">
      <c r="A4" s="1" t="s">
        <v>3</v>
      </c>
      <c r="B4" s="2" t="str">
        <f t="shared" si="0"/>
        <v>m=137,86кг; m=285,52кг.</v>
      </c>
      <c r="C4" s="2" t="str">
        <f t="shared" si="1"/>
        <v>m=137,86кг</v>
      </c>
      <c r="D4" s="2" t="str">
        <f t="shared" si="2"/>
        <v>=285,52кг.</v>
      </c>
      <c r="E4" s="2" t="str" cm="1">
        <f t="array" ref="E4">MID(C4,MATCH(,---ISERR(-MID(C4,ROW($1:$999),1)),),MATCH(2,1/NOT(ISERR(-MID(C4,ROW($1:$999),1))))-MATCH(,---ISERR(-MID(C4,ROW($1:$999),1)),)+1)</f>
        <v>137,86</v>
      </c>
      <c r="F4" s="2" t="str" cm="1">
        <f t="array" ref="F4">MID(D4,MATCH(,---ISERR(-MID(D4,ROW($1:$999),1)),),MATCH(2,1/NOT(ISERR(-MID(D4,ROW($1:$999),1))))-MATCH(,---ISERR(-MID(D4,ROW($1:$999),1)),)+1)</f>
        <v>285,52</v>
      </c>
      <c r="G4" s="2">
        <v>137.86000000000001</v>
      </c>
      <c r="H4" s="2">
        <v>285.52</v>
      </c>
      <c r="I4" s="2"/>
    </row>
    <row r="5" spans="1:9" ht="15.75" x14ac:dyDescent="0.25">
      <c r="A5" s="1" t="s">
        <v>4</v>
      </c>
      <c r="B5" s="2" t="str">
        <f t="shared" si="0"/>
        <v>m=147,66кг; m=81,19кг.</v>
      </c>
      <c r="C5" s="2" t="str">
        <f t="shared" si="1"/>
        <v>m=147,66кг</v>
      </c>
      <c r="D5" s="2" t="str">
        <f t="shared" si="2"/>
        <v>m=81,19кг.</v>
      </c>
      <c r="E5" s="2" t="str" cm="1">
        <f t="array" ref="E5">MID(C5,MATCH(,---ISERR(-MID(C5,ROW($1:$999),1)),),MATCH(2,1/NOT(ISERR(-MID(C5,ROW($1:$999),1))))-MATCH(,---ISERR(-MID(C5,ROW($1:$999),1)),)+1)</f>
        <v>147,66</v>
      </c>
      <c r="F5" s="2" t="str" cm="1">
        <f t="array" ref="F5">MID(D5,MATCH(,---ISERR(-MID(D5,ROW($1:$999),1)),),MATCH(2,1/NOT(ISERR(-MID(D5,ROW($1:$999),1))))-MATCH(,---ISERR(-MID(D5,ROW($1:$999),1)),)+1)</f>
        <v>81,19</v>
      </c>
      <c r="G5" s="2">
        <v>147.66</v>
      </c>
      <c r="H5" s="2">
        <v>81.19</v>
      </c>
      <c r="I5" s="2"/>
    </row>
    <row r="6" spans="1:9" ht="15.75" x14ac:dyDescent="0.25">
      <c r="A6" s="1" t="s">
        <v>5</v>
      </c>
      <c r="B6" s="2" t="str">
        <f t="shared" si="0"/>
        <v>m=167,28кг; m=258,27кг.</v>
      </c>
      <c r="C6" s="2" t="str">
        <f t="shared" si="1"/>
        <v>m=167,28кг</v>
      </c>
      <c r="D6" s="2" t="str">
        <f t="shared" si="2"/>
        <v>=258,27кг.</v>
      </c>
      <c r="E6" s="2" t="str" cm="1">
        <f t="array" ref="E6">MID(C6,MATCH(,---ISERR(-MID(C6,ROW($1:$999),1)),),MATCH(2,1/NOT(ISERR(-MID(C6,ROW($1:$999),1))))-MATCH(,---ISERR(-MID(C6,ROW($1:$999),1)),)+1)</f>
        <v>167,28</v>
      </c>
      <c r="F6" s="2" t="str" cm="1">
        <f t="array" ref="F6">MID(D6,MATCH(,---ISERR(-MID(D6,ROW($1:$999),1)),),MATCH(2,1/NOT(ISERR(-MID(D6,ROW($1:$999),1))))-MATCH(,---ISERR(-MID(D6,ROW($1:$999),1)),)+1)</f>
        <v>258,27</v>
      </c>
      <c r="G6" s="2">
        <v>167.28</v>
      </c>
      <c r="H6" s="2">
        <v>258.27</v>
      </c>
      <c r="I6" s="2"/>
    </row>
    <row r="7" spans="1:9" ht="15.75" x14ac:dyDescent="0.25">
      <c r="A7" s="1" t="s">
        <v>6</v>
      </c>
      <c r="B7" s="2" t="str">
        <f t="shared" si="0"/>
        <v>m=265,62кг; m=181,98кг.</v>
      </c>
      <c r="C7" s="2" t="str">
        <f t="shared" si="1"/>
        <v>m=265,62кг</v>
      </c>
      <c r="D7" s="2" t="str">
        <f t="shared" si="2"/>
        <v>=181,98кг.</v>
      </c>
      <c r="E7" s="2" t="str" cm="1">
        <f t="array" ref="E7">MID(C7,MATCH(,---ISERR(-MID(C7,ROW($1:$999),1)),),MATCH(2,1/NOT(ISERR(-MID(C7,ROW($1:$999),1))))-MATCH(,---ISERR(-MID(C7,ROW($1:$999),1)),)+1)</f>
        <v>265,62</v>
      </c>
      <c r="F7" s="2" t="str" cm="1">
        <f t="array" ref="F7">MID(D7,MATCH(,---ISERR(-MID(D7,ROW($1:$999),1)),),MATCH(2,1/NOT(ISERR(-MID(D7,ROW($1:$999),1))))-MATCH(,---ISERR(-MID(D7,ROW($1:$999),1)),)+1)</f>
        <v>181,98</v>
      </c>
      <c r="G7" s="2">
        <v>265.62</v>
      </c>
      <c r="H7" s="2">
        <v>181.98</v>
      </c>
      <c r="I7" s="2"/>
    </row>
    <row r="8" spans="1:9" ht="15.75" x14ac:dyDescent="0.25">
      <c r="A8" s="1" t="s">
        <v>7</v>
      </c>
      <c r="B8" s="2" t="str">
        <f t="shared" si="0"/>
        <v>m=186,90кг; m=191,80кг.</v>
      </c>
      <c r="C8" s="2" t="str">
        <f t="shared" si="1"/>
        <v>m=186,90кг</v>
      </c>
      <c r="D8" s="2" t="str">
        <f t="shared" si="2"/>
        <v>=191,80кг.</v>
      </c>
      <c r="E8" s="2" t="str" cm="1">
        <f t="array" ref="E8">MID(C8,MATCH(,---ISERR(-MID(C8,ROW($1:$999),1)),),MATCH(2,1/NOT(ISERR(-MID(C8,ROW($1:$999),1))))-MATCH(,---ISERR(-MID(C8,ROW($1:$999),1)),)+1)</f>
        <v>186,90</v>
      </c>
      <c r="F8" s="2" t="str" cm="1">
        <f t="array" ref="F8">MID(D8,MATCH(,---ISERR(-MID(D8,ROW($1:$999),1)),),MATCH(2,1/NOT(ISERR(-MID(D8,ROW($1:$999),1))))-MATCH(,---ISERR(-MID(D8,ROW($1:$999),1)),)+1)</f>
        <v>191,80</v>
      </c>
      <c r="G8" s="2">
        <v>186.9</v>
      </c>
      <c r="H8" s="2">
        <v>191.8</v>
      </c>
      <c r="I8" s="2"/>
    </row>
    <row r="9" spans="1:9" ht="15.75" x14ac:dyDescent="0.25">
      <c r="A9" s="1" t="s">
        <v>8</v>
      </c>
      <c r="B9" s="2" t="str">
        <f t="shared" si="0"/>
        <v>m=196,70кг.; m=201,60кг.</v>
      </c>
      <c r="C9" s="2" t="str">
        <f t="shared" si="1"/>
        <v>m=196,70кг.</v>
      </c>
      <c r="D9" s="2" t="str">
        <f t="shared" si="2"/>
        <v>m=201,60кг.</v>
      </c>
      <c r="E9" s="2" t="str" cm="1">
        <f t="array" ref="E9">MID(C9,MATCH(,---ISERR(-MID(C9,ROW($1:$999),1)),),MATCH(2,1/NOT(ISERR(-MID(C9,ROW($1:$999),1))))-MATCH(,---ISERR(-MID(C9,ROW($1:$999),1)),)+1)</f>
        <v>196,70</v>
      </c>
      <c r="F9" s="2" t="str" cm="1">
        <f t="array" ref="F9">MID(D9,MATCH(,---ISERR(-MID(D9,ROW($1:$999),1)),),MATCH(2,1/NOT(ISERR(-MID(D9,ROW($1:$999),1))))-MATCH(,---ISERR(-MID(D9,ROW($1:$999),1)),)+1)</f>
        <v>201,60</v>
      </c>
      <c r="G9" s="2">
        <v>196.7</v>
      </c>
      <c r="H9" s="2">
        <v>201.6</v>
      </c>
      <c r="I9" s="2"/>
    </row>
    <row r="10" spans="1:9" ht="15.75" x14ac:dyDescent="0.25">
      <c r="A10" s="1" t="s">
        <v>9</v>
      </c>
      <c r="B10" s="2" t="str">
        <f t="shared" si="0"/>
        <v>m=103,25кг.; m=105,71кг.</v>
      </c>
      <c r="C10" s="2" t="str">
        <f t="shared" si="1"/>
        <v>m=103,25кг.</v>
      </c>
      <c r="D10" s="2" t="str">
        <f t="shared" si="2"/>
        <v>m=105,71кг.</v>
      </c>
      <c r="E10" s="2" t="str" cm="1">
        <f t="array" ref="E10">MID(C10,MATCH(,---ISERR(-MID(C10,ROW($1:$999),1)),),MATCH(2,1/NOT(ISERR(-MID(C10,ROW($1:$999),1))))-MATCH(,---ISERR(-MID(C10,ROW($1:$999),1)),)+1)</f>
        <v>103,25</v>
      </c>
      <c r="F10" s="2" t="str" cm="1">
        <f t="array" ref="F10">MID(D10,MATCH(,---ISERR(-MID(D10,ROW($1:$999),1)),),MATCH(2,1/NOT(ISERR(-MID(D10,ROW($1:$999),1))))-MATCH(,---ISERR(-MID(D10,ROW($1:$999),1)),)+1)</f>
        <v>105,71</v>
      </c>
      <c r="G10" s="2">
        <v>103.25</v>
      </c>
      <c r="H10" s="2">
        <v>105.71</v>
      </c>
      <c r="I10" s="2"/>
    </row>
    <row r="11" spans="1:9" ht="15.75" x14ac:dyDescent="0.25">
      <c r="A11" s="1" t="s">
        <v>10</v>
      </c>
      <c r="B11" s="2" t="str">
        <f t="shared" si="0"/>
        <v>m=246,32кг.; m=113,06кг.</v>
      </c>
      <c r="C11" s="2" t="str">
        <f t="shared" si="1"/>
        <v>m=246,32кг.</v>
      </c>
      <c r="D11" s="2" t="str">
        <f t="shared" si="2"/>
        <v>m=113,06кг.</v>
      </c>
      <c r="E11" s="2" t="str" cm="1">
        <f t="array" ref="E11">MID(C11,MATCH(,---ISERR(-MID(C11,ROW($1:$999),1)),),MATCH(2,1/NOT(ISERR(-MID(C11,ROW($1:$999),1))))-MATCH(,---ISERR(-MID(C11,ROW($1:$999),1)),)+1)</f>
        <v>246,32</v>
      </c>
      <c r="F11" s="2" t="str" cm="1">
        <f t="array" ref="F11">MID(D11,MATCH(,---ISERR(-MID(D11,ROW($1:$999),1)),),MATCH(2,1/NOT(ISERR(-MID(D11,ROW($1:$999),1))))-MATCH(,---ISERR(-MID(D11,ROW($1:$999),1)),)+1)</f>
        <v>113,06</v>
      </c>
      <c r="G11" s="2">
        <v>246.32</v>
      </c>
      <c r="H11" s="2">
        <v>113.06</v>
      </c>
      <c r="I11" s="2"/>
    </row>
    <row r="12" spans="1:9" ht="15.75" x14ac:dyDescent="0.25">
      <c r="A12" s="1" t="s">
        <v>11</v>
      </c>
      <c r="B12" s="2" t="str">
        <f t="shared" si="0"/>
        <v>m=125,32кг.; m=255,54кг.</v>
      </c>
      <c r="C12" s="2" t="str">
        <f t="shared" si="1"/>
        <v>m=125,32кг.</v>
      </c>
      <c r="D12" s="2" t="str">
        <f t="shared" si="2"/>
        <v>m=255,54кг.</v>
      </c>
      <c r="E12" s="2" t="str" cm="1">
        <f t="array" ref="E12">MID(C12,MATCH(,---ISERR(-MID(C12,ROW($1:$999),1)),),MATCH(2,1/NOT(ISERR(-MID(C12,ROW($1:$999),1))))-MATCH(,---ISERR(-MID(C12,ROW($1:$999),1)),)+1)</f>
        <v>125,32</v>
      </c>
      <c r="F12" s="2" t="str" cm="1">
        <f t="array" ref="F12">MID(D12,MATCH(,---ISERR(-MID(D12,ROW($1:$999),1)),),MATCH(2,1/NOT(ISERR(-MID(D12,ROW($1:$999),1))))-MATCH(,---ISERR(-MID(D12,ROW($1:$999),1)),)+1)</f>
        <v>255,54</v>
      </c>
      <c r="G12" s="2">
        <v>125.32</v>
      </c>
      <c r="H12" s="2">
        <v>255.54</v>
      </c>
      <c r="I12" s="2"/>
    </row>
    <row r="13" spans="1:9" ht="15.75" x14ac:dyDescent="0.25">
      <c r="A13" s="1" t="s">
        <v>12</v>
      </c>
      <c r="B13" s="2" t="str">
        <f t="shared" si="0"/>
        <v>m=240,76кг.; m=246,42кг.</v>
      </c>
      <c r="C13" s="2" t="str">
        <f t="shared" si="1"/>
        <v>m=240,76кг.</v>
      </c>
      <c r="D13" s="2" t="str">
        <f t="shared" si="2"/>
        <v>m=246,42кг.</v>
      </c>
      <c r="E13" s="2" t="str" cm="1">
        <f t="array" ref="E13">MID(C13,MATCH(,---ISERR(-MID(C13,ROW($1:$999),1)),),MATCH(2,1/NOT(ISERR(-MID(C13,ROW($1:$999),1))))-MATCH(,---ISERR(-MID(C13,ROW($1:$999),1)),)+1)</f>
        <v>240,76</v>
      </c>
      <c r="F13" s="2" t="str" cm="1">
        <f t="array" ref="F13">MID(D13,MATCH(,---ISERR(-MID(D13,ROW($1:$999),1)),),MATCH(2,1/NOT(ISERR(-MID(D13,ROW($1:$999),1))))-MATCH(,---ISERR(-MID(D13,ROW($1:$999),1)),)+1)</f>
        <v>246,42</v>
      </c>
      <c r="G13" s="2">
        <v>240.76</v>
      </c>
      <c r="H13" s="2">
        <v>246.42</v>
      </c>
      <c r="I13" s="2"/>
    </row>
    <row r="14" spans="1:9" ht="15.75" x14ac:dyDescent="0.25">
      <c r="A14" s="1" t="s">
        <v>13</v>
      </c>
      <c r="B14" s="2" t="str">
        <f t="shared" si="0"/>
        <v>m=143,01кг.; m=148,67кг.</v>
      </c>
      <c r="C14" s="2" t="str">
        <f t="shared" si="1"/>
        <v>m=143,01кг.</v>
      </c>
      <c r="D14" s="2" t="str">
        <f t="shared" si="2"/>
        <v>m=148,67кг.</v>
      </c>
      <c r="E14" s="2" t="str" cm="1">
        <f t="array" ref="E14">MID(C14,MATCH(,---ISERR(-MID(C14,ROW($1:$999),1)),),MATCH(2,1/NOT(ISERR(-MID(C14,ROW($1:$999),1))))-MATCH(,---ISERR(-MID(C14,ROW($1:$999),1)),)+1)</f>
        <v>143,01</v>
      </c>
      <c r="F14" s="2" t="str" cm="1">
        <f t="array" ref="F14">MID(D14,MATCH(,---ISERR(-MID(D14,ROW($1:$999),1)),),MATCH(2,1/NOT(ISERR(-MID(D14,ROW($1:$999),1))))-MATCH(,---ISERR(-MID(D14,ROW($1:$999),1)),)+1)</f>
        <v>148,67</v>
      </c>
      <c r="G14" s="2">
        <v>143.01</v>
      </c>
      <c r="H14" s="2">
        <v>148.66999999999999</v>
      </c>
      <c r="I14" s="2"/>
    </row>
    <row r="15" spans="1:9" ht="15.75" x14ac:dyDescent="0.25">
      <c r="A15" s="1" t="s">
        <v>14</v>
      </c>
      <c r="B15" s="2" t="str">
        <f t="shared" si="0"/>
        <v>m=530,88кг.; m=539,37кг.</v>
      </c>
      <c r="C15" s="2" t="str">
        <f t="shared" si="1"/>
        <v>m=530,88кг.</v>
      </c>
      <c r="D15" s="2" t="str">
        <f t="shared" si="2"/>
        <v>m=539,37кг.</v>
      </c>
      <c r="E15" s="2" t="str" cm="1">
        <f t="array" ref="E15">MID(C15,MATCH(,---ISERR(-MID(C15,ROW($1:$999),1)),),MATCH(2,1/NOT(ISERR(-MID(C15,ROW($1:$999),1))))-MATCH(,---ISERR(-MID(C15,ROW($1:$999),1)),)+1)</f>
        <v>530,88</v>
      </c>
      <c r="F15" s="2" t="str" cm="1">
        <f t="array" ref="F15">MID(D15,MATCH(,---ISERR(-MID(D15,ROW($1:$999),1)),),MATCH(2,1/NOT(ISERR(-MID(D15,ROW($1:$999),1))))-MATCH(,---ISERR(-MID(D15,ROW($1:$999),1)),)+1)</f>
        <v>539,37</v>
      </c>
      <c r="G15" s="2">
        <v>530.88</v>
      </c>
      <c r="H15" s="2">
        <v>539.37</v>
      </c>
      <c r="I15" s="2"/>
    </row>
    <row r="16" spans="1:9" ht="15.75" x14ac:dyDescent="0.25">
      <c r="A16" s="1" t="s">
        <v>15</v>
      </c>
      <c r="B16" s="2" t="str">
        <f t="shared" si="0"/>
        <v>m=729,76кг.; m=1471,76кг.</v>
      </c>
      <c r="C16" s="2" t="str">
        <f t="shared" si="1"/>
        <v>m=729,76кг.</v>
      </c>
      <c r="D16" s="2" t="str">
        <f t="shared" si="2"/>
        <v>=1471,76кг.</v>
      </c>
      <c r="E16" s="2" t="str" cm="1">
        <f t="array" ref="E16">MID(C16,MATCH(,---ISERR(-MID(C16,ROW($1:$999),1)),),MATCH(2,1/NOT(ISERR(-MID(C16,ROW($1:$999),1))))-MATCH(,---ISERR(-MID(C16,ROW($1:$999),1)),)+1)</f>
        <v>729,76</v>
      </c>
      <c r="F16" s="2" t="str" cm="1">
        <f t="array" ref="F16">MID(D16,MATCH(,---ISERR(-MID(D16,ROW($1:$999),1)),),MATCH(2,1/NOT(ISERR(-MID(D16,ROW($1:$999),1))))-MATCH(,---ISERR(-MID(D16,ROW($1:$999),1)),)+1)</f>
        <v>1471,76</v>
      </c>
      <c r="G16" s="2">
        <v>729.76</v>
      </c>
      <c r="H16" s="2">
        <v>1471.76</v>
      </c>
      <c r="I16" s="2"/>
    </row>
    <row r="17" spans="1:9" ht="15.75" x14ac:dyDescent="0.25">
      <c r="A17" s="1" t="s">
        <v>16</v>
      </c>
      <c r="B17" s="2" t="str">
        <f t="shared" si="0"/>
        <v>m=155,88кг.; m=174,24кг.</v>
      </c>
      <c r="C17" s="2" t="str">
        <f t="shared" si="1"/>
        <v>m=155,88кг.</v>
      </c>
      <c r="D17" s="2" t="str">
        <f t="shared" si="2"/>
        <v>m=174,24кг.</v>
      </c>
      <c r="E17" s="2" t="str" cm="1">
        <f t="array" ref="E17">MID(C17,MATCH(,---ISERR(-MID(C17,ROW($1:$999),1)),),MATCH(2,1/NOT(ISERR(-MID(C17,ROW($1:$999),1))))-MATCH(,---ISERR(-MID(C17,ROW($1:$999),1)),)+1)</f>
        <v>155,88</v>
      </c>
      <c r="F17" s="2" t="str" cm="1">
        <f t="array" ref="F17">MID(D17,MATCH(,---ISERR(-MID(D17,ROW($1:$999),1)),),MATCH(2,1/NOT(ISERR(-MID(D17,ROW($1:$999),1))))-MATCH(,---ISERR(-MID(D17,ROW($1:$999),1)),)+1)</f>
        <v>174,24</v>
      </c>
      <c r="G17" s="2">
        <v>155.88</v>
      </c>
      <c r="H17" s="2">
        <v>174.24</v>
      </c>
      <c r="I17" s="2"/>
    </row>
    <row r="18" spans="1:9" ht="15.75" x14ac:dyDescent="0.25">
      <c r="A18" s="1" t="s">
        <v>17</v>
      </c>
      <c r="B18" s="2" t="str">
        <f t="shared" si="0"/>
        <v>m=379,08кг.; m=385,20кг.</v>
      </c>
      <c r="C18" s="2" t="str">
        <f t="shared" si="1"/>
        <v>m=379,08кг.</v>
      </c>
      <c r="D18" s="2" t="str">
        <f t="shared" si="2"/>
        <v>m=385,20кг.</v>
      </c>
      <c r="E18" s="2" t="str" cm="1">
        <f t="array" ref="E18">MID(C18,MATCH(,---ISERR(-MID(C18,ROW($1:$999),1)),),MATCH(2,1/NOT(ISERR(-MID(C18,ROW($1:$999),1))))-MATCH(,---ISERR(-MID(C18,ROW($1:$999),1)),)+1)</f>
        <v>379,08</v>
      </c>
      <c r="F18" s="2" t="str" cm="1">
        <f t="array" ref="F18">MID(D18,MATCH(,---ISERR(-MID(D18,ROW($1:$999),1)),),MATCH(2,1/NOT(ISERR(-MID(D18,ROW($1:$999),1))))-MATCH(,---ISERR(-MID(D18,ROW($1:$999),1)),)+1)</f>
        <v>385,20</v>
      </c>
      <c r="G18" s="2">
        <v>379.08</v>
      </c>
      <c r="H18" s="2">
        <v>385.2</v>
      </c>
      <c r="I18" s="2"/>
    </row>
    <row r="19" spans="1:9" ht="15.75" x14ac:dyDescent="0.25">
      <c r="A19" s="1" t="s">
        <v>18</v>
      </c>
      <c r="B19" s="2" t="str">
        <f t="shared" si="0"/>
        <v>m=782,64кг.; m=397,44кг.</v>
      </c>
      <c r="C19" s="2" t="str">
        <f t="shared" si="1"/>
        <v>m=782,64кг.</v>
      </c>
      <c r="D19" s="2" t="str">
        <f t="shared" si="2"/>
        <v>m=397,44кг.</v>
      </c>
      <c r="E19" s="2" t="str" cm="1">
        <f t="array" ref="E19">MID(C19,MATCH(,---ISERR(-MID(C19,ROW($1:$999),1)),),MATCH(2,1/NOT(ISERR(-MID(C19,ROW($1:$999),1))))-MATCH(,---ISERR(-MID(C19,ROW($1:$999),1)),)+1)</f>
        <v>782,64</v>
      </c>
      <c r="F19" s="2" t="str" cm="1">
        <f t="array" ref="F19">MID(D19,MATCH(,---ISERR(-MID(D19,ROW($1:$999),1)),),MATCH(2,1/NOT(ISERR(-MID(D19,ROW($1:$999),1))))-MATCH(,---ISERR(-MID(D19,ROW($1:$999),1)),)+1)</f>
        <v>397,44</v>
      </c>
      <c r="G19" s="2">
        <v>782.64</v>
      </c>
      <c r="H19" s="2">
        <v>397.44</v>
      </c>
      <c r="I19" s="2"/>
    </row>
    <row r="20" spans="1:9" ht="15.75" x14ac:dyDescent="0.25">
      <c r="A20" s="1" t="s">
        <v>19</v>
      </c>
      <c r="B20" s="2" t="str">
        <f t="shared" si="0"/>
        <v>m=403,56кг.; m=3687,12кг.</v>
      </c>
      <c r="C20" s="2" t="str">
        <f t="shared" si="1"/>
        <v>m=403,56кг.</v>
      </c>
      <c r="D20" s="2" t="str">
        <f t="shared" si="2"/>
        <v>=3687,12кг.</v>
      </c>
      <c r="E20" s="2" t="str" cm="1">
        <f t="array" ref="E20">MID(C20,MATCH(,---ISERR(-MID(C20,ROW($1:$999),1)),),MATCH(2,1/NOT(ISERR(-MID(C20,ROW($1:$999),1))))-MATCH(,---ISERR(-MID(C20,ROW($1:$999),1)),)+1)</f>
        <v>403,56</v>
      </c>
      <c r="F20" s="2" t="str" cm="1">
        <f t="array" ref="F20">MID(D20,MATCH(,---ISERR(-MID(D20,ROW($1:$999),1)),),MATCH(2,1/NOT(ISERR(-MID(D20,ROW($1:$999),1))))-MATCH(,---ISERR(-MID(D20,ROW($1:$999),1)),)+1)</f>
        <v>3687,12</v>
      </c>
      <c r="G20" s="2">
        <v>403.56</v>
      </c>
      <c r="H20" s="2">
        <v>3687.12</v>
      </c>
      <c r="I20" s="2"/>
    </row>
    <row r="21" spans="1:9" ht="15.75" x14ac:dyDescent="0.25">
      <c r="A21" s="1" t="s">
        <v>20</v>
      </c>
      <c r="B21" s="2" t="str">
        <f t="shared" si="0"/>
        <v>m=623,70кг.; m=438,14кг.</v>
      </c>
      <c r="C21" s="2" t="str">
        <f t="shared" si="1"/>
        <v>m=623,70кг.</v>
      </c>
      <c r="D21" s="2" t="str">
        <f t="shared" si="2"/>
        <v>m=438,14кг.</v>
      </c>
      <c r="E21" s="2" t="str" cm="1">
        <f t="array" ref="E21">MID(C21,MATCH(,---ISERR(-MID(C21,ROW($1:$999),1)),),MATCH(2,1/NOT(ISERR(-MID(C21,ROW($1:$999),1))))-MATCH(,---ISERR(-MID(C21,ROW($1:$999),1)),)+1)</f>
        <v>623,70</v>
      </c>
      <c r="F21" s="2" t="str" cm="1">
        <f t="array" ref="F21">MID(D21,MATCH(,---ISERR(-MID(D21,ROW($1:$999),1)),),MATCH(2,1/NOT(ISERR(-MID(D21,ROW($1:$999),1))))-MATCH(,---ISERR(-MID(D21,ROW($1:$999),1)),)+1)</f>
        <v>438,14</v>
      </c>
      <c r="G21" s="2">
        <v>623.70000000000005</v>
      </c>
      <c r="H21" s="2">
        <v>438.14</v>
      </c>
      <c r="I21" s="2"/>
    </row>
    <row r="22" spans="1:9" ht="15.75" x14ac:dyDescent="0.25">
      <c r="A22" s="1" t="s">
        <v>21</v>
      </c>
      <c r="B22" s="2" t="str">
        <f t="shared" si="0"/>
        <v>m=1370,75кг.; m=1108,84кг.</v>
      </c>
      <c r="C22" s="2" t="str">
        <f t="shared" si="1"/>
        <v>m=1370,75кг.</v>
      </c>
      <c r="D22" s="2" t="str">
        <f t="shared" si="2"/>
        <v>m=1108,84кг.</v>
      </c>
      <c r="E22" s="2" t="str" cm="1">
        <f t="array" ref="E22">MID(C22,MATCH(,---ISERR(-MID(C22,ROW($1:$999),1)),),MATCH(2,1/NOT(ISERR(-MID(C22,ROW($1:$999),1))))-MATCH(,---ISERR(-MID(C22,ROW($1:$999),1)),)+1)</f>
        <v>1370,75</v>
      </c>
      <c r="F22" s="2" t="str" cm="1">
        <f t="array" ref="F22">MID(D22,MATCH(,---ISERR(-MID(D22,ROW($1:$999),1)),),MATCH(2,1/NOT(ISERR(-MID(D22,ROW($1:$999),1))))-MATCH(,---ISERR(-MID(D22,ROW($1:$999),1)),)+1)</f>
        <v>1108,84</v>
      </c>
      <c r="G22" s="2">
        <v>1370.75</v>
      </c>
      <c r="H22" s="2">
        <v>1108.8399999999999</v>
      </c>
      <c r="I22" s="2"/>
    </row>
    <row r="23" spans="1:9" ht="15.75" x14ac:dyDescent="0.25">
      <c r="A23" s="1" t="s">
        <v>22</v>
      </c>
      <c r="B23" s="2" t="str">
        <f t="shared" si="0"/>
        <v>m=560,54кг.; m=566,66г.</v>
      </c>
      <c r="C23" s="2" t="str">
        <f t="shared" si="1"/>
        <v>m=560,54кг.</v>
      </c>
      <c r="D23" s="2" t="str">
        <f t="shared" si="2"/>
        <v xml:space="preserve"> m=566,66г.</v>
      </c>
      <c r="E23" s="2" t="str" cm="1">
        <f t="array" ref="E23">MID(C23,MATCH(,---ISERR(-MID(C23,ROW($1:$999),1)),),MATCH(2,1/NOT(ISERR(-MID(C23,ROW($1:$999),1))))-MATCH(,---ISERR(-MID(C23,ROW($1:$999),1)),)+1)</f>
        <v>560,54</v>
      </c>
      <c r="F23" s="2" t="str" cm="1">
        <f t="array" ref="F23">MID(D23,MATCH(,---ISERR(-MID(D23,ROW($1:$999),1)),),MATCH(2,1/NOT(ISERR(-MID(D23,ROW($1:$999),1))))-MATCH(,---ISERR(-MID(D23,ROW($1:$999),1)),)+1)</f>
        <v>566,66</v>
      </c>
      <c r="G23" s="2">
        <v>560.54</v>
      </c>
      <c r="H23" s="2">
        <v>566.66</v>
      </c>
      <c r="I23" s="2"/>
    </row>
    <row r="24" spans="1:9" ht="15.75" x14ac:dyDescent="0.25">
      <c r="A24" s="1" t="s">
        <v>23</v>
      </c>
      <c r="B24" s="2" t="str">
        <f t="shared" si="0"/>
        <v>m=1718,34кг.; m=6078,45кг.</v>
      </c>
      <c r="C24" s="2" t="str">
        <f t="shared" si="1"/>
        <v>m=1718,34кг.</v>
      </c>
      <c r="D24" s="2" t="str">
        <f t="shared" si="2"/>
        <v>m=6078,45кг.</v>
      </c>
      <c r="E24" s="2" t="str" cm="1">
        <f t="array" ref="E24">MID(C24,MATCH(,---ISERR(-MID(C24,ROW($1:$999),1)),),MATCH(2,1/NOT(ISERR(-MID(C24,ROW($1:$999),1))))-MATCH(,---ISERR(-MID(C24,ROW($1:$999),1)),)+1)</f>
        <v>1718,34</v>
      </c>
      <c r="F24" s="2" t="str" cm="1">
        <f t="array" ref="F24">MID(D24,MATCH(,---ISERR(-MID(D24,ROW($1:$999),1)),),MATCH(2,1/NOT(ISERR(-MID(D24,ROW($1:$999),1))))-MATCH(,---ISERR(-MID(D24,ROW($1:$999),1)),)+1)</f>
        <v>6078,45</v>
      </c>
      <c r="G24" s="2">
        <v>1718.34</v>
      </c>
      <c r="H24" s="2">
        <v>6078.45</v>
      </c>
      <c r="I24" s="2"/>
    </row>
    <row r="25" spans="1:9" ht="15.75" x14ac:dyDescent="0.25">
      <c r="A25" s="1" t="s">
        <v>24</v>
      </c>
      <c r="B25" s="2" t="str">
        <f t="shared" si="0"/>
        <v>m=325,10кг.</v>
      </c>
      <c r="C25" s="2" t="e">
        <f>LEFT(B25, SEARCH(";",B25,1)-1)</f>
        <v>#VALUE!</v>
      </c>
      <c r="D25" s="2" t="e">
        <f t="shared" si="2"/>
        <v>#VALUE!</v>
      </c>
      <c r="E25" s="2">
        <v>325.10000000000002</v>
      </c>
      <c r="F25" s="2"/>
      <c r="G25" s="2">
        <v>325.10000000000002</v>
      </c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было</vt:lpstr>
      <vt:lpstr>стало</vt:lpstr>
      <vt:lpstr>решил формулами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2020-12-06T02:42:46Z</dcterms:created>
  <dcterms:modified xsi:type="dcterms:W3CDTF">2020-12-06T03:19:34Z</dcterms:modified>
</cp:coreProperties>
</file>