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E:\FREELANCE\EXCELWORLD\TEST-015-прогноз медицины с больничными\"/>
    </mc:Choice>
  </mc:AlternateContent>
  <xr:revisionPtr revIDLastSave="0" documentId="8_{0DAC3A68-27CE-41F1-AC5F-AFFF0CC2183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I5" i="1"/>
  <c r="J5" i="1" s="1"/>
  <c r="I4" i="1"/>
  <c r="J4" i="1" s="1"/>
  <c r="C16" i="1"/>
  <c r="C17" i="1" s="1"/>
  <c r="C18" i="1" s="1"/>
  <c r="F5" i="1" l="1"/>
  <c r="C5" i="1"/>
  <c r="E5" i="1" s="1"/>
  <c r="F4" i="1"/>
  <c r="C4" i="1"/>
  <c r="E4" i="1" s="1"/>
  <c r="L5" i="1" l="1"/>
  <c r="L4" i="1"/>
</calcChain>
</file>

<file path=xl/sharedStrings.xml><?xml version="1.0" encoding="utf-8"?>
<sst xmlns="http://schemas.openxmlformats.org/spreadsheetml/2006/main" count="29" uniqueCount="29">
  <si>
    <t xml:space="preserve"> % прироста к прошл месяцу</t>
  </si>
  <si>
    <t>Прогноз выполнения плана визитов, %</t>
  </si>
  <si>
    <t>Врачи</t>
  </si>
  <si>
    <t>аптеки</t>
  </si>
  <si>
    <t>кол-во сотрудников</t>
  </si>
  <si>
    <t>Факт прошл мес</t>
  </si>
  <si>
    <t>Линейный прогноз текущ мес</t>
  </si>
  <si>
    <t>Выполнение в текущем месяце</t>
  </si>
  <si>
    <t>норма на 1 сотрудника ноябрь</t>
  </si>
  <si>
    <t>Количество больничных дней</t>
  </si>
  <si>
    <t>Количество рабочих дней в месяце</t>
  </si>
  <si>
    <t>Промежуточный расчет</t>
  </si>
  <si>
    <t>Число раб. дней /мес. с учетом больничных</t>
  </si>
  <si>
    <t>Число раб. дней /мес.  у 3-х чел.</t>
  </si>
  <si>
    <t xml:space="preserve"> =D3/20*20</t>
  </si>
  <si>
    <t xml:space="preserve"> =C3/B3-1</t>
  </si>
  <si>
    <t xml:space="preserve"> =G3*H3</t>
  </si>
  <si>
    <t xml:space="preserve"> =C3/F3</t>
  </si>
  <si>
    <t xml:space="preserve"> =$C$17*G3</t>
  </si>
  <si>
    <t xml:space="preserve"> =I3*H3</t>
  </si>
  <si>
    <t xml:space="preserve"> =C14*3</t>
  </si>
  <si>
    <t xml:space="preserve"> =C15-D9</t>
  </si>
  <si>
    <t xml:space="preserve"> =C16/C15</t>
  </si>
  <si>
    <t xml:space="preserve"> =C3/J3</t>
  </si>
  <si>
    <t>План на текущий месяц, скорректированный на больничные дни</t>
  </si>
  <si>
    <t>План на текущий месяц</t>
  </si>
  <si>
    <t xml:space="preserve">Прогноз выполнения плана визитов с учетом больничных, % </t>
  </si>
  <si>
    <t>Доля рабочих дней на 3-х человек с учетом больничных</t>
  </si>
  <si>
    <t>норма на 1 сотрудника ноябрь, скорректированная на долю 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</si>
</sst>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2" fillId="0" borderId="0" xfId="0" applyFont="1"/>
    <xf numFmtId="10" fontId="0" fillId="0" borderId="11" xfId="1" applyNumberFormat="1" applyFont="1" applyBorder="1"/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2" xfId="0" applyFont="1" applyFill="1" applyBorder="1"/>
    <xf numFmtId="1" fontId="5" fillId="0" borderId="2" xfId="0" applyNumberFormat="1" applyFont="1" applyFill="1" applyBorder="1"/>
    <xf numFmtId="9" fontId="5" fillId="0" borderId="2" xfId="1" applyFont="1" applyFill="1" applyBorder="1"/>
    <xf numFmtId="4" fontId="6" fillId="0" borderId="0" xfId="0" applyNumberFormat="1" applyFont="1" applyBorder="1"/>
    <xf numFmtId="1" fontId="7" fillId="0" borderId="5" xfId="0" applyNumberFormat="1" applyFont="1" applyFill="1" applyBorder="1"/>
    <xf numFmtId="9" fontId="7" fillId="0" borderId="17" xfId="0" applyNumberFormat="1" applyFont="1" applyFill="1" applyBorder="1"/>
    <xf numFmtId="9" fontId="5" fillId="0" borderId="14" xfId="1" applyFont="1" applyFill="1" applyBorder="1"/>
    <xf numFmtId="0" fontId="8" fillId="0" borderId="0" xfId="0" applyFont="1"/>
    <xf numFmtId="0" fontId="5" fillId="0" borderId="3" xfId="0" applyFont="1" applyFill="1" applyBorder="1"/>
    <xf numFmtId="0" fontId="5" fillId="0" borderId="4" xfId="0" applyFont="1" applyFill="1" applyBorder="1"/>
    <xf numFmtId="1" fontId="5" fillId="0" borderId="4" xfId="0" applyNumberFormat="1" applyFont="1" applyFill="1" applyBorder="1"/>
    <xf numFmtId="9" fontId="5" fillId="0" borderId="4" xfId="1" applyFont="1" applyFill="1" applyBorder="1"/>
    <xf numFmtId="4" fontId="6" fillId="0" borderId="12" xfId="0" applyNumberFormat="1" applyFont="1" applyBorder="1"/>
    <xf numFmtId="1" fontId="7" fillId="0" borderId="6" xfId="0" applyNumberFormat="1" applyFont="1" applyFill="1" applyBorder="1"/>
    <xf numFmtId="9" fontId="7" fillId="0" borderId="18" xfId="0" applyNumberFormat="1" applyFont="1" applyFill="1" applyBorder="1"/>
    <xf numFmtId="9" fontId="5" fillId="0" borderId="15" xfId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/>
    <xf numFmtId="0" fontId="0" fillId="0" borderId="0" xfId="0" applyBorder="1"/>
    <xf numFmtId="0" fontId="0" fillId="0" borderId="23" xfId="0" applyBorder="1"/>
    <xf numFmtId="0" fontId="2" fillId="0" borderId="24" xfId="0" applyFont="1" applyBorder="1"/>
    <xf numFmtId="0" fontId="0" fillId="0" borderId="12" xfId="0" applyBorder="1"/>
    <xf numFmtId="0" fontId="0" fillId="0" borderId="25" xfId="0" applyBorder="1"/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7</xdr:row>
      <xdr:rowOff>123825</xdr:rowOff>
    </xdr:from>
    <xdr:to>
      <xdr:col>14</xdr:col>
      <xdr:colOff>257175</xdr:colOff>
      <xdr:row>16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FF3ACA-A7F2-4D15-B73D-1106354A7112}"/>
            </a:ext>
          </a:extLst>
        </xdr:cNvPr>
        <xdr:cNvSpPr txBox="1"/>
      </xdr:nvSpPr>
      <xdr:spPr>
        <a:xfrm>
          <a:off x="5019675" y="2114550"/>
          <a:ext cx="7210425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день! Помогите, пожалуйста, рассчитать прогноз выполнения плана с учетом больничных дней. Есть уже готовая таблица с формулами, прогноз обычный на конец месяца рассчитывается. Но необходимо добавить еще один столбец, в котором будут учитываться больничные листы (количество дней). Известно количество всех больничных дней на всех сотрудников. в данном примере это 12 дней на трех сотрудников за месяц.</a:t>
          </a:r>
        </a:p>
        <a:p>
          <a:endParaRPr lang="ru-RU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Вариант решения: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пересчет нормы на одного сотрудника с учетом больничных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пересчет плана на текущий месяц с учетом больничных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пересчет прогноза по скорректированному плану 2.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G1" sqref="G1"/>
    </sheetView>
  </sheetViews>
  <sheetFormatPr defaultRowHeight="15" x14ac:dyDescent="0.25"/>
  <cols>
    <col min="1" max="1" width="16.7109375" customWidth="1"/>
    <col min="2" max="2" width="19" customWidth="1"/>
    <col min="3" max="3" width="10.85546875" customWidth="1"/>
    <col min="4" max="4" width="12.7109375" customWidth="1"/>
    <col min="5" max="6" width="10.85546875" customWidth="1"/>
    <col min="7" max="7" width="12.140625" customWidth="1"/>
    <col min="8" max="8" width="10.85546875" customWidth="1"/>
    <col min="9" max="9" width="16.140625" customWidth="1"/>
    <col min="10" max="10" width="17.5703125" customWidth="1"/>
    <col min="11" max="11" width="13.7109375" customWidth="1"/>
    <col min="12" max="12" width="9.85546875" customWidth="1"/>
  </cols>
  <sheetData>
    <row r="1" spans="1:12" ht="72" x14ac:dyDescent="0.25">
      <c r="A1" s="37"/>
      <c r="B1" s="38" t="s">
        <v>5</v>
      </c>
      <c r="C1" s="38" t="s">
        <v>6</v>
      </c>
      <c r="D1" s="38" t="s">
        <v>7</v>
      </c>
      <c r="E1" s="38" t="s">
        <v>0</v>
      </c>
      <c r="F1" s="39" t="s">
        <v>25</v>
      </c>
      <c r="G1" s="39" t="s">
        <v>8</v>
      </c>
      <c r="H1" s="39" t="s">
        <v>4</v>
      </c>
      <c r="I1" s="40" t="s">
        <v>28</v>
      </c>
      <c r="J1" s="41" t="s">
        <v>24</v>
      </c>
      <c r="K1" s="42" t="s">
        <v>26</v>
      </c>
      <c r="L1" s="43" t="s">
        <v>1</v>
      </c>
    </row>
    <row r="2" spans="1:12" ht="11.25" customHeight="1" x14ac:dyDescent="0.25">
      <c r="A2" s="45">
        <v>1</v>
      </c>
      <c r="B2" s="44">
        <v>2</v>
      </c>
      <c r="C2" s="45">
        <v>3</v>
      </c>
      <c r="D2" s="44">
        <v>4</v>
      </c>
      <c r="E2" s="45">
        <v>5</v>
      </c>
      <c r="F2" s="44">
        <v>6</v>
      </c>
      <c r="G2" s="45">
        <v>7</v>
      </c>
      <c r="H2" s="44">
        <v>8</v>
      </c>
      <c r="I2" s="45">
        <v>9</v>
      </c>
      <c r="J2" s="44">
        <v>10</v>
      </c>
      <c r="K2" s="45">
        <v>11</v>
      </c>
      <c r="L2" s="44">
        <v>12</v>
      </c>
    </row>
    <row r="3" spans="1:12" s="3" customFormat="1" ht="11.25" x14ac:dyDescent="0.2">
      <c r="A3" s="5"/>
      <c r="B3" s="6"/>
      <c r="C3" s="6" t="s">
        <v>14</v>
      </c>
      <c r="D3" s="6"/>
      <c r="E3" s="6" t="s">
        <v>15</v>
      </c>
      <c r="F3" s="6" t="s">
        <v>16</v>
      </c>
      <c r="G3" s="6"/>
      <c r="H3" s="6"/>
      <c r="I3" s="7" t="s">
        <v>18</v>
      </c>
      <c r="J3" s="8" t="s">
        <v>19</v>
      </c>
      <c r="K3" s="9" t="s">
        <v>23</v>
      </c>
      <c r="L3" s="10" t="s">
        <v>17</v>
      </c>
    </row>
    <row r="4" spans="1:12" s="19" customFormat="1" ht="15.75" x14ac:dyDescent="0.25">
      <c r="A4" s="11" t="s">
        <v>2</v>
      </c>
      <c r="B4" s="12">
        <v>32</v>
      </c>
      <c r="C4" s="13">
        <f>D4/20*20</f>
        <v>76</v>
      </c>
      <c r="D4" s="12">
        <v>76</v>
      </c>
      <c r="E4" s="14">
        <f t="shared" ref="E4:E5" si="0">C4/B4-1</f>
        <v>1.375</v>
      </c>
      <c r="F4" s="13">
        <f>G4*H4</f>
        <v>75</v>
      </c>
      <c r="G4" s="12">
        <v>25</v>
      </c>
      <c r="H4" s="13">
        <v>3</v>
      </c>
      <c r="I4" s="15">
        <f>$C$18*G4</f>
        <v>20.454545454545457</v>
      </c>
      <c r="J4" s="16">
        <f>I4*H4</f>
        <v>61.363636363636374</v>
      </c>
      <c r="K4" s="17">
        <f>C4/J4</f>
        <v>1.2385185185185184</v>
      </c>
      <c r="L4" s="18">
        <f>C4/F4</f>
        <v>1.0133333333333334</v>
      </c>
    </row>
    <row r="5" spans="1:12" s="19" customFormat="1" ht="16.5" thickBot="1" x14ac:dyDescent="0.3">
      <c r="A5" s="20" t="s">
        <v>3</v>
      </c>
      <c r="B5" s="21">
        <v>173</v>
      </c>
      <c r="C5" s="22">
        <f>D5/20*20</f>
        <v>307</v>
      </c>
      <c r="D5" s="21">
        <v>307</v>
      </c>
      <c r="E5" s="23">
        <f t="shared" si="0"/>
        <v>0.77456647398843925</v>
      </c>
      <c r="F5" s="22">
        <f t="shared" ref="F5" si="1">G5*H5</f>
        <v>480</v>
      </c>
      <c r="G5" s="21">
        <v>160</v>
      </c>
      <c r="H5" s="22">
        <v>3</v>
      </c>
      <c r="I5" s="24">
        <f>$C$18*G5</f>
        <v>130.90909090909091</v>
      </c>
      <c r="J5" s="25">
        <f>I5*H5</f>
        <v>392.72727272727275</v>
      </c>
      <c r="K5" s="26">
        <f>C5/J5</f>
        <v>0.78171296296296289</v>
      </c>
      <c r="L5" s="27">
        <f t="shared" ref="L5" si="2">C5/F5</f>
        <v>0.63958333333333328</v>
      </c>
    </row>
    <row r="10" spans="1:12" x14ac:dyDescent="0.25">
      <c r="A10" s="2" t="s">
        <v>9</v>
      </c>
      <c r="B10" s="2"/>
      <c r="C10" s="2"/>
      <c r="D10" s="1">
        <v>12</v>
      </c>
    </row>
    <row r="13" spans="1:12" ht="15.75" thickBot="1" x14ac:dyDescent="0.3"/>
    <row r="14" spans="1:12" x14ac:dyDescent="0.25">
      <c r="A14" s="28" t="s">
        <v>11</v>
      </c>
      <c r="B14" s="29"/>
      <c r="C14" s="29"/>
      <c r="D14" s="30"/>
    </row>
    <row r="15" spans="1:12" x14ac:dyDescent="0.25">
      <c r="A15" s="31" t="s">
        <v>10</v>
      </c>
      <c r="B15" s="32"/>
      <c r="C15" s="32">
        <v>22</v>
      </c>
      <c r="D15" s="33"/>
    </row>
    <row r="16" spans="1:12" x14ac:dyDescent="0.25">
      <c r="A16" s="31" t="s">
        <v>13</v>
      </c>
      <c r="B16" s="32"/>
      <c r="C16" s="32">
        <f>C15*3</f>
        <v>66</v>
      </c>
      <c r="D16" s="33" t="s">
        <v>20</v>
      </c>
    </row>
    <row r="17" spans="1:4" ht="15.75" thickBot="1" x14ac:dyDescent="0.3">
      <c r="A17" s="31" t="s">
        <v>12</v>
      </c>
      <c r="B17" s="32"/>
      <c r="C17" s="32">
        <f>C16-D10</f>
        <v>54</v>
      </c>
      <c r="D17" s="33" t="s">
        <v>21</v>
      </c>
    </row>
    <row r="18" spans="1:4" ht="15.75" thickBot="1" x14ac:dyDescent="0.3">
      <c r="A18" s="34" t="s">
        <v>27</v>
      </c>
      <c r="B18" s="35"/>
      <c r="C18" s="4">
        <f>C17/C16</f>
        <v>0.81818181818181823</v>
      </c>
      <c r="D18" s="36" t="s">
        <v>22</v>
      </c>
    </row>
  </sheetData>
  <mergeCells count="1">
    <mergeCell ref="A10:C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Вертекс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Ксения Андреевна</dc:creator>
  <cp:lastModifiedBy>Nikita Dvorets</cp:lastModifiedBy>
  <dcterms:created xsi:type="dcterms:W3CDTF">2020-12-09T07:16:48Z</dcterms:created>
  <dcterms:modified xsi:type="dcterms:W3CDTF">2020-12-09T16:45:01Z</dcterms:modified>
</cp:coreProperties>
</file>