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2270"/>
  </bookViews>
  <sheets>
    <sheet name="Модули с приклейкой плитки" sheetId="1" r:id="rId1"/>
  </sheets>
  <externalReferences>
    <externalReference r:id="rId2"/>
  </externalReferences>
  <definedNames>
    <definedName name="_xlnm.Print_Area" localSheetId="0">'Модули с приклейкой плитки'!$B$2:$AZ$46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5" i="1" l="1"/>
  <c r="AZ45" i="1" s="1"/>
  <c r="AX45" i="1"/>
  <c r="AZ44" i="1"/>
  <c r="AY44" i="1"/>
  <c r="AX44" i="1"/>
  <c r="AY43" i="1"/>
  <c r="AX43" i="1"/>
  <c r="AZ43" i="1" s="1"/>
  <c r="AY42" i="1"/>
  <c r="AX42" i="1"/>
  <c r="AZ42" i="1" s="1"/>
  <c r="AY41" i="1"/>
  <c r="AZ41" i="1" s="1"/>
  <c r="AX41" i="1"/>
  <c r="AZ40" i="1"/>
  <c r="AY40" i="1"/>
  <c r="AX40" i="1"/>
  <c r="AY39" i="1"/>
  <c r="AX39" i="1"/>
  <c r="AZ39" i="1" s="1"/>
  <c r="AY38" i="1"/>
  <c r="AX38" i="1"/>
  <c r="AZ38" i="1" s="1"/>
  <c r="AY37" i="1"/>
  <c r="AZ37" i="1" s="1"/>
  <c r="AX37" i="1"/>
  <c r="AZ36" i="1"/>
  <c r="AY36" i="1"/>
  <c r="AX36" i="1"/>
  <c r="AY35" i="1"/>
  <c r="AX35" i="1"/>
  <c r="AZ35" i="1" s="1"/>
  <c r="AY34" i="1"/>
  <c r="AX34" i="1"/>
  <c r="AZ34" i="1" s="1"/>
  <c r="AY33" i="1"/>
  <c r="AZ33" i="1" s="1"/>
  <c r="AX33" i="1"/>
  <c r="AZ32" i="1"/>
  <c r="AY32" i="1"/>
  <c r="AX32" i="1"/>
  <c r="AY31" i="1"/>
  <c r="AX31" i="1"/>
  <c r="AZ31" i="1" s="1"/>
  <c r="AY30" i="1"/>
  <c r="AX30" i="1"/>
  <c r="AZ30" i="1" s="1"/>
  <c r="AY29" i="1"/>
  <c r="AZ29" i="1" s="1"/>
  <c r="AX29" i="1"/>
  <c r="AZ28" i="1"/>
  <c r="AY28" i="1"/>
  <c r="AX28" i="1"/>
  <c r="AY27" i="1"/>
  <c r="AX27" i="1"/>
  <c r="AZ27" i="1" s="1"/>
  <c r="AY26" i="1"/>
  <c r="AX26" i="1"/>
  <c r="AZ26" i="1" s="1"/>
  <c r="AY25" i="1"/>
  <c r="AZ25" i="1" s="1"/>
  <c r="AX25" i="1"/>
  <c r="AZ24" i="1"/>
  <c r="AY24" i="1"/>
  <c r="AX24" i="1"/>
  <c r="AY23" i="1"/>
  <c r="AX23" i="1"/>
  <c r="AZ23" i="1" s="1"/>
  <c r="AY22" i="1"/>
  <c r="AX22" i="1"/>
  <c r="AZ22" i="1" s="1"/>
  <c r="AY21" i="1"/>
  <c r="AZ21" i="1" s="1"/>
  <c r="AX21" i="1"/>
  <c r="AZ20" i="1"/>
  <c r="AY20" i="1"/>
  <c r="AX20" i="1"/>
  <c r="AY19" i="1"/>
  <c r="AX19" i="1"/>
  <c r="AZ19" i="1" s="1"/>
  <c r="AY18" i="1"/>
  <c r="AX18" i="1"/>
  <c r="AZ18" i="1" s="1"/>
  <c r="AY17" i="1"/>
  <c r="AZ17" i="1" s="1"/>
  <c r="AX17" i="1"/>
  <c r="AZ16" i="1"/>
  <c r="AY16" i="1"/>
  <c r="AX16" i="1"/>
  <c r="AY15" i="1"/>
  <c r="AX15" i="1"/>
  <c r="AZ15" i="1" s="1"/>
  <c r="AY14" i="1"/>
  <c r="AX14" i="1"/>
  <c r="AZ14" i="1" s="1"/>
  <c r="AY13" i="1"/>
  <c r="AZ13" i="1" s="1"/>
  <c r="AX13" i="1"/>
  <c r="AZ12" i="1"/>
  <c r="AY12" i="1"/>
  <c r="AX12" i="1"/>
  <c r="AY11" i="1"/>
  <c r="AX11" i="1"/>
  <c r="AZ11" i="1" s="1"/>
  <c r="AY10" i="1"/>
  <c r="AX10" i="1"/>
  <c r="AZ10" i="1" s="1"/>
  <c r="AY9" i="1"/>
  <c r="AZ9" i="1" s="1"/>
  <c r="AX9" i="1"/>
  <c r="AZ8" i="1"/>
  <c r="AY8" i="1"/>
  <c r="AX8" i="1"/>
  <c r="V8" i="1"/>
  <c r="AZ7" i="1"/>
  <c r="AY7" i="1"/>
  <c r="AX7" i="1"/>
  <c r="AY6" i="1"/>
  <c r="AX6" i="1"/>
  <c r="AZ6" i="1" s="1"/>
  <c r="AY5" i="1"/>
  <c r="AY46" i="1" s="1"/>
  <c r="AX5" i="1"/>
  <c r="AZ5" i="1" s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D2" i="1"/>
  <c r="C2" i="1"/>
  <c r="B1" i="1"/>
  <c r="AZ46" i="1" l="1"/>
  <c r="AX46" i="1"/>
</calcChain>
</file>

<file path=xl/sharedStrings.xml><?xml version="1.0" encoding="utf-8"?>
<sst xmlns="http://schemas.openxmlformats.org/spreadsheetml/2006/main" count="50" uniqueCount="48">
  <si>
    <t>Изготовлено всего:</t>
  </si>
  <si>
    <t>ВСЕГО:</t>
  </si>
  <si>
    <t>Изготовлено за день:</t>
  </si>
  <si>
    <t>изготовлено</t>
  </si>
  <si>
    <t>смонтировано</t>
  </si>
  <si>
    <t>на складе</t>
  </si>
  <si>
    <t>Дата:</t>
  </si>
  <si>
    <t>МНВФ-В001</t>
  </si>
  <si>
    <t>МНВФ-В001п</t>
  </si>
  <si>
    <t>МНВФ-В001c</t>
  </si>
  <si>
    <t>МНВФ-В002-L</t>
  </si>
  <si>
    <t>МНВФ-В002-Lп</t>
  </si>
  <si>
    <t>МНВФ-В002-Lс</t>
  </si>
  <si>
    <t>МНВФ-В002-R</t>
  </si>
  <si>
    <t>МНВФ-В002-Rс</t>
  </si>
  <si>
    <t>МНВФ-В003-L</t>
  </si>
  <si>
    <t>МНВФ-В003-Lп</t>
  </si>
  <si>
    <t>МНВФ-В003-Lc</t>
  </si>
  <si>
    <t>МНВФ-В003-R</t>
  </si>
  <si>
    <t>МНВФ-В003-Rп</t>
  </si>
  <si>
    <t>МНВФ-В003-Rс</t>
  </si>
  <si>
    <t>МНВФ-В004-L</t>
  </si>
  <si>
    <t>МНВФ-В004-Lс</t>
  </si>
  <si>
    <t>МНВФ-В004-R</t>
  </si>
  <si>
    <t>МНВФ-В005-R</t>
  </si>
  <si>
    <t>МНВФ-В006-L</t>
  </si>
  <si>
    <t>МНВФ-В006-R</t>
  </si>
  <si>
    <t>МНВФ-В007-L</t>
  </si>
  <si>
    <t>МНВФ-В007-R</t>
  </si>
  <si>
    <t>МНВФ-В008-R</t>
  </si>
  <si>
    <t>МНВФ-Г001</t>
  </si>
  <si>
    <t>МНВФ-Г002</t>
  </si>
  <si>
    <t>МНВФ-Г003-L</t>
  </si>
  <si>
    <t>МНВФ-Г003-R</t>
  </si>
  <si>
    <t>МНВФ-Г004</t>
  </si>
  <si>
    <t>МНВФ-Г005</t>
  </si>
  <si>
    <t>МНВФ-Г006</t>
  </si>
  <si>
    <t>МНВФ-Г007-L</t>
  </si>
  <si>
    <t>МНВФ-Г007-R</t>
  </si>
  <si>
    <t>МНВФ-Г101</t>
  </si>
  <si>
    <t>МНВФ-Г102</t>
  </si>
  <si>
    <t>МНВФ-Г103</t>
  </si>
  <si>
    <t>МНВФ-Г104</t>
  </si>
  <si>
    <t>МНВФ-Г105</t>
  </si>
  <si>
    <t>МНВФ-Г106</t>
  </si>
  <si>
    <t>МНВФ-Г107</t>
  </si>
  <si>
    <t>МНВФ-Г108</t>
  </si>
  <si>
    <t>МНВФ-Г109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</si>
</sst>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шт.&quot;"/>
    <numFmt numFmtId="165" formatCode="dd/mm/yy;@"/>
  </numFmts>
  <fonts count="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right" vertical="center" inden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indent="1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0805_&#1053;&#1072;&#1082;&#1086;&#1087;&#1080;&#1090;&#1077;&#1083;&#1100;&#1085;&#1072;&#1103;%20&#1052;&#1086;&#1076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бранные каркасы"/>
      <sheetName val="Модули с приклейкой плитки"/>
      <sheetName val="Монтаж модулей динамика по дням"/>
      <sheetName val="Монтаж"/>
      <sheetName val="Для ЧАТА"/>
      <sheetName val="Монтаж чистый для печати"/>
      <sheetName val="1.1"/>
      <sheetName val="1.2"/>
      <sheetName val="1.3"/>
      <sheetName val="1.4"/>
      <sheetName val="1.5"/>
      <sheetName val="1.6"/>
      <sheetName val="1.7"/>
      <sheetName val="1.8"/>
      <sheetName val="2.1"/>
      <sheetName val="2.2"/>
      <sheetName val="2.3"/>
      <sheetName val="2.4"/>
    </sheetNames>
    <sheetDataSet>
      <sheetData sheetId="0"/>
      <sheetData sheetId="1"/>
      <sheetData sheetId="2">
        <row r="8">
          <cell r="N8" t="str">
            <v>МНВФ-В001</v>
          </cell>
          <cell r="P8">
            <v>43</v>
          </cell>
        </row>
        <row r="9">
          <cell r="N9" t="str">
            <v>МНВФ-В001п</v>
          </cell>
          <cell r="P9">
            <v>4</v>
          </cell>
        </row>
        <row r="10">
          <cell r="N10" t="str">
            <v>МНВФ-В001c</v>
          </cell>
          <cell r="P10">
            <v>30</v>
          </cell>
        </row>
        <row r="11">
          <cell r="N11" t="str">
            <v>МНВФ-В002-L</v>
          </cell>
          <cell r="P11">
            <v>0</v>
          </cell>
        </row>
        <row r="12">
          <cell r="N12" t="str">
            <v>МНВФ-В002-Lп</v>
          </cell>
          <cell r="P12">
            <v>0</v>
          </cell>
        </row>
        <row r="13">
          <cell r="N13" t="str">
            <v>МНВФ-В002-Lс</v>
          </cell>
          <cell r="P13">
            <v>2</v>
          </cell>
        </row>
        <row r="14">
          <cell r="N14" t="str">
            <v>МНВФ-В002-R</v>
          </cell>
          <cell r="P14">
            <v>0</v>
          </cell>
        </row>
        <row r="15">
          <cell r="N15" t="str">
            <v>МНВФ-В002-Rс</v>
          </cell>
          <cell r="P15">
            <v>1</v>
          </cell>
        </row>
        <row r="16">
          <cell r="N16" t="str">
            <v>МНВФ-В003-L</v>
          </cell>
          <cell r="P16">
            <v>16</v>
          </cell>
        </row>
        <row r="17">
          <cell r="N17" t="str">
            <v>МНВФ-В003-Lп</v>
          </cell>
          <cell r="P17">
            <v>0</v>
          </cell>
        </row>
        <row r="18">
          <cell r="N18" t="str">
            <v>МНВФ-В003-Lc</v>
          </cell>
          <cell r="P18">
            <v>14</v>
          </cell>
        </row>
        <row r="19">
          <cell r="N19" t="str">
            <v>МНВФ-В003-R</v>
          </cell>
          <cell r="P19">
            <v>0</v>
          </cell>
        </row>
        <row r="20">
          <cell r="N20" t="str">
            <v>МНВФ-В003-Rп</v>
          </cell>
          <cell r="P20">
            <v>0</v>
          </cell>
        </row>
        <row r="21">
          <cell r="N21" t="str">
            <v>МНВФ-В003-Rс</v>
          </cell>
          <cell r="P21">
            <v>0</v>
          </cell>
        </row>
        <row r="22">
          <cell r="N22" t="str">
            <v>МНВФ-В004-L</v>
          </cell>
          <cell r="P22">
            <v>0</v>
          </cell>
        </row>
        <row r="23">
          <cell r="N23" t="str">
            <v>МНВФ-В004-Lс</v>
          </cell>
          <cell r="P23">
            <v>0</v>
          </cell>
        </row>
        <row r="24">
          <cell r="N24" t="str">
            <v>МНВФ-В004-R</v>
          </cell>
          <cell r="P24">
            <v>0</v>
          </cell>
        </row>
        <row r="25">
          <cell r="N25" t="str">
            <v>МНВФ-В005-R</v>
          </cell>
          <cell r="P25">
            <v>0</v>
          </cell>
        </row>
        <row r="26">
          <cell r="N26" t="str">
            <v>МНВФ-В006-L</v>
          </cell>
          <cell r="P26">
            <v>0</v>
          </cell>
        </row>
        <row r="27">
          <cell r="N27" t="str">
            <v>МНВФ-В006-R</v>
          </cell>
          <cell r="P27">
            <v>0</v>
          </cell>
        </row>
        <row r="28">
          <cell r="N28" t="str">
            <v>МНВФ-В007-L</v>
          </cell>
          <cell r="P28">
            <v>0</v>
          </cell>
        </row>
        <row r="29">
          <cell r="N29" t="str">
            <v>МНВФ-В007-R</v>
          </cell>
          <cell r="P29">
            <v>0</v>
          </cell>
        </row>
        <row r="30">
          <cell r="N30" t="str">
            <v>МНВФ-В008-R</v>
          </cell>
          <cell r="P30">
            <v>0</v>
          </cell>
        </row>
        <row r="31">
          <cell r="N31" t="str">
            <v>МНВФ-Г001</v>
          </cell>
          <cell r="P31">
            <v>0</v>
          </cell>
        </row>
        <row r="32">
          <cell r="N32" t="str">
            <v>МНВФ-Г002</v>
          </cell>
          <cell r="P32">
            <v>0</v>
          </cell>
        </row>
        <row r="33">
          <cell r="N33" t="str">
            <v>МНВФ-Г003-L</v>
          </cell>
          <cell r="P33">
            <v>0</v>
          </cell>
        </row>
        <row r="34">
          <cell r="N34" t="str">
            <v>МНВФ-Г003-R</v>
          </cell>
          <cell r="P34">
            <v>0</v>
          </cell>
        </row>
        <row r="35">
          <cell r="N35" t="str">
            <v>МНВФ-Г004</v>
          </cell>
          <cell r="P35">
            <v>9</v>
          </cell>
        </row>
        <row r="36">
          <cell r="N36" t="str">
            <v>МНВФ-Г005</v>
          </cell>
          <cell r="P36">
            <v>0</v>
          </cell>
        </row>
        <row r="37">
          <cell r="N37" t="str">
            <v>МНВФ-Г006</v>
          </cell>
          <cell r="P37">
            <v>0</v>
          </cell>
        </row>
        <row r="38">
          <cell r="N38" t="str">
            <v>МНВФ-Г007-L</v>
          </cell>
          <cell r="P38">
            <v>0</v>
          </cell>
        </row>
        <row r="39">
          <cell r="N39" t="str">
            <v>МНВФ-Г007-R</v>
          </cell>
          <cell r="P39">
            <v>0</v>
          </cell>
        </row>
        <row r="40">
          <cell r="N40" t="str">
            <v>МНВФ-Г101</v>
          </cell>
          <cell r="P40">
            <v>0</v>
          </cell>
        </row>
        <row r="41">
          <cell r="N41" t="str">
            <v>МНВФ-Г102</v>
          </cell>
          <cell r="P41">
            <v>0</v>
          </cell>
        </row>
        <row r="42">
          <cell r="N42" t="str">
            <v>МНВФ-Г103</v>
          </cell>
          <cell r="P42">
            <v>5</v>
          </cell>
        </row>
        <row r="43">
          <cell r="N43" t="str">
            <v>МНВФ-Г104</v>
          </cell>
          <cell r="P43">
            <v>1</v>
          </cell>
        </row>
        <row r="44">
          <cell r="N44" t="str">
            <v>МНВФ-Г105</v>
          </cell>
          <cell r="P44">
            <v>0</v>
          </cell>
        </row>
        <row r="45">
          <cell r="N45" t="str">
            <v>МНВФ-Г106</v>
          </cell>
          <cell r="P45">
            <v>0</v>
          </cell>
        </row>
        <row r="46">
          <cell r="N46" t="str">
            <v>МНВФ-Г107</v>
          </cell>
          <cell r="P46">
            <v>10</v>
          </cell>
        </row>
        <row r="47">
          <cell r="N47" t="str">
            <v>МНВФ-Г108</v>
          </cell>
          <cell r="P47">
            <v>0</v>
          </cell>
        </row>
        <row r="48">
          <cell r="N48" t="str">
            <v>МНВФ-Г109</v>
          </cell>
          <cell r="P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51"/>
  <sheetViews>
    <sheetView tabSelected="1" zoomScale="85" zoomScaleNormal="85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1.25" x14ac:dyDescent="0.2"/>
  <cols>
    <col min="1" max="1" width="9.33203125" style="3"/>
    <col min="2" max="2" width="25.6640625" style="3" customWidth="1"/>
    <col min="3" max="49" width="9.1640625" style="2" customWidth="1"/>
    <col min="50" max="50" width="16.1640625" style="2" customWidth="1"/>
    <col min="51" max="52" width="16.1640625" style="3" customWidth="1"/>
    <col min="53" max="16384" width="9.33203125" style="3"/>
  </cols>
  <sheetData>
    <row r="1" spans="2:52" ht="12" thickBot="1" x14ac:dyDescent="0.25">
      <c r="B1" s="1">
        <f ca="1">TODAY()</f>
        <v>44781</v>
      </c>
    </row>
    <row r="2" spans="2:52" ht="15.6" customHeight="1" thickBot="1" x14ac:dyDescent="0.25">
      <c r="B2" s="4" t="s">
        <v>0</v>
      </c>
      <c r="C2" s="5">
        <f>C3</f>
        <v>32</v>
      </c>
      <c r="D2" s="6">
        <f>C2+D3</f>
        <v>62</v>
      </c>
      <c r="E2" s="6">
        <f t="shared" ref="E2:AW2" si="0">D2+E3</f>
        <v>70</v>
      </c>
      <c r="F2" s="6">
        <f t="shared" si="0"/>
        <v>78</v>
      </c>
      <c r="G2" s="6">
        <f t="shared" si="0"/>
        <v>86</v>
      </c>
      <c r="H2" s="6">
        <f t="shared" si="0"/>
        <v>96</v>
      </c>
      <c r="I2" s="6">
        <f t="shared" si="0"/>
        <v>106</v>
      </c>
      <c r="J2" s="6">
        <f t="shared" si="0"/>
        <v>116</v>
      </c>
      <c r="K2" s="6">
        <f t="shared" si="0"/>
        <v>126</v>
      </c>
      <c r="L2" s="6">
        <f t="shared" si="0"/>
        <v>136</v>
      </c>
      <c r="M2" s="6">
        <f t="shared" si="0"/>
        <v>146</v>
      </c>
      <c r="N2" s="6">
        <f t="shared" si="0"/>
        <v>146</v>
      </c>
      <c r="O2" s="6">
        <f t="shared" si="0"/>
        <v>146</v>
      </c>
      <c r="P2" s="6">
        <f t="shared" si="0"/>
        <v>146</v>
      </c>
      <c r="Q2" s="6">
        <f t="shared" si="0"/>
        <v>164</v>
      </c>
      <c r="R2" s="6">
        <f t="shared" si="0"/>
        <v>179</v>
      </c>
      <c r="S2" s="6">
        <f t="shared" si="0"/>
        <v>185</v>
      </c>
      <c r="T2" s="6">
        <f t="shared" si="0"/>
        <v>185</v>
      </c>
      <c r="U2" s="6">
        <f>T2+U3</f>
        <v>193</v>
      </c>
      <c r="V2" s="6">
        <f t="shared" si="0"/>
        <v>215</v>
      </c>
      <c r="W2" s="6">
        <f t="shared" si="0"/>
        <v>215</v>
      </c>
      <c r="X2" s="6">
        <f t="shared" si="0"/>
        <v>215</v>
      </c>
      <c r="Y2" s="6">
        <f t="shared" si="0"/>
        <v>215</v>
      </c>
      <c r="Z2" s="6">
        <f t="shared" si="0"/>
        <v>215</v>
      </c>
      <c r="AA2" s="6">
        <f t="shared" si="0"/>
        <v>215</v>
      </c>
      <c r="AB2" s="6">
        <f t="shared" si="0"/>
        <v>215</v>
      </c>
      <c r="AC2" s="6">
        <f t="shared" si="0"/>
        <v>215</v>
      </c>
      <c r="AD2" s="6">
        <f t="shared" si="0"/>
        <v>215</v>
      </c>
      <c r="AE2" s="6">
        <f t="shared" si="0"/>
        <v>215</v>
      </c>
      <c r="AF2" s="6">
        <f t="shared" si="0"/>
        <v>215</v>
      </c>
      <c r="AG2" s="6">
        <f t="shared" si="0"/>
        <v>215</v>
      </c>
      <c r="AH2" s="6">
        <f t="shared" si="0"/>
        <v>215</v>
      </c>
      <c r="AI2" s="6">
        <f t="shared" si="0"/>
        <v>215</v>
      </c>
      <c r="AJ2" s="6">
        <f t="shared" si="0"/>
        <v>215</v>
      </c>
      <c r="AK2" s="6">
        <f t="shared" si="0"/>
        <v>215</v>
      </c>
      <c r="AL2" s="6">
        <f t="shared" si="0"/>
        <v>215</v>
      </c>
      <c r="AM2" s="6">
        <f t="shared" si="0"/>
        <v>215</v>
      </c>
      <c r="AN2" s="6">
        <f t="shared" si="0"/>
        <v>215</v>
      </c>
      <c r="AO2" s="6">
        <f t="shared" si="0"/>
        <v>215</v>
      </c>
      <c r="AP2" s="6">
        <f t="shared" si="0"/>
        <v>215</v>
      </c>
      <c r="AQ2" s="6">
        <f t="shared" si="0"/>
        <v>215</v>
      </c>
      <c r="AR2" s="6">
        <f t="shared" si="0"/>
        <v>215</v>
      </c>
      <c r="AS2" s="6">
        <f t="shared" si="0"/>
        <v>215</v>
      </c>
      <c r="AT2" s="6">
        <f t="shared" si="0"/>
        <v>215</v>
      </c>
      <c r="AU2" s="6">
        <f t="shared" si="0"/>
        <v>215</v>
      </c>
      <c r="AV2" s="6">
        <f t="shared" si="0"/>
        <v>215</v>
      </c>
      <c r="AW2" s="6">
        <f t="shared" si="0"/>
        <v>215</v>
      </c>
      <c r="AX2" s="7" t="s">
        <v>1</v>
      </c>
      <c r="AY2" s="7" t="s">
        <v>1</v>
      </c>
      <c r="AZ2" s="7" t="s">
        <v>1</v>
      </c>
    </row>
    <row r="3" spans="2:52" ht="13.9" customHeight="1" thickBot="1" x14ac:dyDescent="0.25">
      <c r="B3" s="8" t="s">
        <v>2</v>
      </c>
      <c r="C3" s="9">
        <f>SUM(C5:C45)</f>
        <v>32</v>
      </c>
      <c r="D3" s="10">
        <f t="shared" ref="D3:AW3" si="1">SUM(D5:D45)</f>
        <v>30</v>
      </c>
      <c r="E3" s="10">
        <f t="shared" si="1"/>
        <v>8</v>
      </c>
      <c r="F3" s="10">
        <f t="shared" si="1"/>
        <v>8</v>
      </c>
      <c r="G3" s="10">
        <f t="shared" si="1"/>
        <v>8</v>
      </c>
      <c r="H3" s="10">
        <f t="shared" si="1"/>
        <v>10</v>
      </c>
      <c r="I3" s="10">
        <f t="shared" si="1"/>
        <v>10</v>
      </c>
      <c r="J3" s="10">
        <f t="shared" si="1"/>
        <v>10</v>
      </c>
      <c r="K3" s="10">
        <f t="shared" si="1"/>
        <v>10</v>
      </c>
      <c r="L3" s="10">
        <f t="shared" si="1"/>
        <v>10</v>
      </c>
      <c r="M3" s="10">
        <f t="shared" si="1"/>
        <v>10</v>
      </c>
      <c r="N3" s="10">
        <f t="shared" si="1"/>
        <v>0</v>
      </c>
      <c r="O3" s="10">
        <f t="shared" si="1"/>
        <v>0</v>
      </c>
      <c r="P3" s="10">
        <f t="shared" si="1"/>
        <v>0</v>
      </c>
      <c r="Q3" s="10">
        <f t="shared" si="1"/>
        <v>18</v>
      </c>
      <c r="R3" s="10">
        <f t="shared" si="1"/>
        <v>15</v>
      </c>
      <c r="S3" s="10">
        <f t="shared" si="1"/>
        <v>6</v>
      </c>
      <c r="T3" s="10">
        <f t="shared" si="1"/>
        <v>0</v>
      </c>
      <c r="U3" s="10">
        <f t="shared" si="1"/>
        <v>8</v>
      </c>
      <c r="V3" s="10">
        <f t="shared" si="1"/>
        <v>22</v>
      </c>
      <c r="W3" s="10">
        <f t="shared" si="1"/>
        <v>0</v>
      </c>
      <c r="X3" s="11">
        <f t="shared" si="1"/>
        <v>0</v>
      </c>
      <c r="Y3" s="11">
        <f t="shared" si="1"/>
        <v>0</v>
      </c>
      <c r="Z3" s="11">
        <f t="shared" si="1"/>
        <v>0</v>
      </c>
      <c r="AA3" s="11">
        <f t="shared" si="1"/>
        <v>0</v>
      </c>
      <c r="AB3" s="11">
        <f t="shared" si="1"/>
        <v>0</v>
      </c>
      <c r="AC3" s="11">
        <f t="shared" si="1"/>
        <v>0</v>
      </c>
      <c r="AD3" s="11">
        <f t="shared" si="1"/>
        <v>0</v>
      </c>
      <c r="AE3" s="11">
        <f t="shared" si="1"/>
        <v>0</v>
      </c>
      <c r="AF3" s="11">
        <f t="shared" si="1"/>
        <v>0</v>
      </c>
      <c r="AG3" s="11">
        <f t="shared" si="1"/>
        <v>0</v>
      </c>
      <c r="AH3" s="11">
        <f t="shared" si="1"/>
        <v>0</v>
      </c>
      <c r="AI3" s="11">
        <f t="shared" si="1"/>
        <v>0</v>
      </c>
      <c r="AJ3" s="11">
        <f t="shared" si="1"/>
        <v>0</v>
      </c>
      <c r="AK3" s="11">
        <f t="shared" si="1"/>
        <v>0</v>
      </c>
      <c r="AL3" s="11">
        <f t="shared" si="1"/>
        <v>0</v>
      </c>
      <c r="AM3" s="11">
        <f t="shared" si="1"/>
        <v>0</v>
      </c>
      <c r="AN3" s="11">
        <f t="shared" si="1"/>
        <v>0</v>
      </c>
      <c r="AO3" s="11">
        <f t="shared" si="1"/>
        <v>0</v>
      </c>
      <c r="AP3" s="11">
        <f t="shared" si="1"/>
        <v>0</v>
      </c>
      <c r="AQ3" s="11">
        <f t="shared" si="1"/>
        <v>0</v>
      </c>
      <c r="AR3" s="11">
        <f t="shared" si="1"/>
        <v>0</v>
      </c>
      <c r="AS3" s="11">
        <f t="shared" si="1"/>
        <v>0</v>
      </c>
      <c r="AT3" s="11">
        <f t="shared" si="1"/>
        <v>0</v>
      </c>
      <c r="AU3" s="11">
        <f t="shared" si="1"/>
        <v>0</v>
      </c>
      <c r="AV3" s="11">
        <f t="shared" si="1"/>
        <v>0</v>
      </c>
      <c r="AW3" s="11">
        <f t="shared" si="1"/>
        <v>0</v>
      </c>
      <c r="AX3" s="12" t="s">
        <v>3</v>
      </c>
      <c r="AY3" s="12" t="s">
        <v>4</v>
      </c>
      <c r="AZ3" s="12" t="s">
        <v>5</v>
      </c>
    </row>
    <row r="4" spans="2:52" ht="18" customHeight="1" thickBot="1" x14ac:dyDescent="0.25">
      <c r="B4" s="13" t="s">
        <v>6</v>
      </c>
      <c r="C4" s="14">
        <v>44757</v>
      </c>
      <c r="D4" s="15">
        <v>44760</v>
      </c>
      <c r="E4" s="15">
        <v>44763</v>
      </c>
      <c r="F4" s="15">
        <v>44763</v>
      </c>
      <c r="G4" s="15">
        <v>44764</v>
      </c>
      <c r="H4" s="15">
        <v>44764</v>
      </c>
      <c r="I4" s="15">
        <v>44765</v>
      </c>
      <c r="J4" s="15">
        <v>44769</v>
      </c>
      <c r="K4" s="15">
        <v>44769</v>
      </c>
      <c r="L4" s="15">
        <v>44770</v>
      </c>
      <c r="M4" s="15">
        <v>44771</v>
      </c>
      <c r="N4" s="15">
        <v>44772</v>
      </c>
      <c r="O4" s="15">
        <v>44773</v>
      </c>
      <c r="P4" s="15">
        <v>44774</v>
      </c>
      <c r="Q4" s="15">
        <v>44775</v>
      </c>
      <c r="R4" s="15">
        <v>44776</v>
      </c>
      <c r="S4" s="15">
        <v>44777</v>
      </c>
      <c r="T4" s="15">
        <v>44778</v>
      </c>
      <c r="U4" s="15">
        <v>44779</v>
      </c>
      <c r="V4" s="15">
        <v>44780</v>
      </c>
      <c r="W4" s="15">
        <v>44781</v>
      </c>
      <c r="X4" s="16">
        <v>44782</v>
      </c>
      <c r="Y4" s="16">
        <v>44783</v>
      </c>
      <c r="Z4" s="16">
        <v>44784</v>
      </c>
      <c r="AA4" s="16">
        <v>44785</v>
      </c>
      <c r="AB4" s="16">
        <v>44786</v>
      </c>
      <c r="AC4" s="16">
        <v>44787</v>
      </c>
      <c r="AD4" s="16">
        <v>44788</v>
      </c>
      <c r="AE4" s="16">
        <v>44789</v>
      </c>
      <c r="AF4" s="16">
        <v>44790</v>
      </c>
      <c r="AG4" s="16">
        <v>44791</v>
      </c>
      <c r="AH4" s="16">
        <v>44792</v>
      </c>
      <c r="AI4" s="16">
        <v>44793</v>
      </c>
      <c r="AJ4" s="16">
        <v>44794</v>
      </c>
      <c r="AK4" s="16">
        <v>44795</v>
      </c>
      <c r="AL4" s="16">
        <v>44796</v>
      </c>
      <c r="AM4" s="16">
        <v>44797</v>
      </c>
      <c r="AN4" s="16">
        <v>44798</v>
      </c>
      <c r="AO4" s="16">
        <v>44799</v>
      </c>
      <c r="AP4" s="16">
        <v>44800</v>
      </c>
      <c r="AQ4" s="16">
        <v>44801</v>
      </c>
      <c r="AR4" s="16">
        <v>44802</v>
      </c>
      <c r="AS4" s="16">
        <v>44803</v>
      </c>
      <c r="AT4" s="16">
        <v>44804</v>
      </c>
      <c r="AU4" s="16">
        <v>44805</v>
      </c>
      <c r="AV4" s="16">
        <v>44806</v>
      </c>
      <c r="AW4" s="16">
        <v>44807</v>
      </c>
      <c r="AX4" s="17"/>
      <c r="AY4" s="17"/>
      <c r="AZ4" s="17"/>
    </row>
    <row r="5" spans="2:52" ht="18.75" x14ac:dyDescent="0.2">
      <c r="B5" s="18" t="s">
        <v>7</v>
      </c>
      <c r="C5" s="19"/>
      <c r="D5" s="20"/>
      <c r="E5" s="20"/>
      <c r="F5" s="20"/>
      <c r="G5" s="20"/>
      <c r="H5" s="20">
        <v>10</v>
      </c>
      <c r="I5" s="20">
        <v>10</v>
      </c>
      <c r="J5" s="20"/>
      <c r="K5" s="20">
        <v>10</v>
      </c>
      <c r="L5" s="20">
        <v>10</v>
      </c>
      <c r="M5" s="20">
        <v>10</v>
      </c>
      <c r="N5" s="20"/>
      <c r="O5" s="20"/>
      <c r="P5" s="20"/>
      <c r="Q5" s="20">
        <v>8</v>
      </c>
      <c r="R5" s="20">
        <v>3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1"/>
      <c r="AX5" s="22">
        <f>SUM(C5:AW5)</f>
        <v>61</v>
      </c>
      <c r="AY5" s="22">
        <f>SUMIF('[1]Монтаж модулей динамика по дням'!$N$8:$N$48,B5,'[1]Монтаж модулей динамика по дням'!$P$8:$P$48)</f>
        <v>43</v>
      </c>
      <c r="AZ5" s="22">
        <f>AX5-AY5</f>
        <v>18</v>
      </c>
    </row>
    <row r="6" spans="2:52" ht="18.75" x14ac:dyDescent="0.2">
      <c r="B6" s="23" t="s">
        <v>8</v>
      </c>
      <c r="C6" s="24"/>
      <c r="D6" s="25"/>
      <c r="E6" s="25"/>
      <c r="F6" s="25"/>
      <c r="G6" s="25"/>
      <c r="H6" s="25"/>
      <c r="I6" s="25"/>
      <c r="J6" s="25">
        <v>10</v>
      </c>
      <c r="K6" s="25"/>
      <c r="L6" s="25"/>
      <c r="M6" s="25"/>
      <c r="N6" s="25"/>
      <c r="O6" s="25"/>
      <c r="P6" s="25"/>
      <c r="Q6" s="25"/>
      <c r="R6" s="25">
        <v>3</v>
      </c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27">
        <f t="shared" ref="AX6:AX45" si="2">SUM(C6:AW6)</f>
        <v>13</v>
      </c>
      <c r="AY6" s="27">
        <f>SUMIF('[1]Монтаж модулей динамика по дням'!$N$8:$N$48,B6,'[1]Монтаж модулей динамика по дням'!$P$8:$P$48)</f>
        <v>4</v>
      </c>
      <c r="AZ6" s="27">
        <f t="shared" ref="AZ6:AZ45" si="3">AX6-AY6</f>
        <v>9</v>
      </c>
    </row>
    <row r="7" spans="2:52" ht="18.75" x14ac:dyDescent="0.2">
      <c r="B7" s="23" t="s">
        <v>9</v>
      </c>
      <c r="C7" s="24">
        <v>10</v>
      </c>
      <c r="D7" s="25">
        <v>6</v>
      </c>
      <c r="E7" s="25">
        <v>8</v>
      </c>
      <c r="F7" s="25">
        <v>8</v>
      </c>
      <c r="G7" s="25">
        <v>8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6"/>
      <c r="AX7" s="27">
        <f t="shared" si="2"/>
        <v>40</v>
      </c>
      <c r="AY7" s="27">
        <f>SUMIF('[1]Монтаж модулей динамика по дням'!$N$8:$N$48,B7,'[1]Монтаж модулей динамика по дням'!$P$8:$P$48)</f>
        <v>30</v>
      </c>
      <c r="AZ7" s="27">
        <f t="shared" si="3"/>
        <v>10</v>
      </c>
    </row>
    <row r="8" spans="2:52" ht="18.75" x14ac:dyDescent="0.2">
      <c r="B8" s="23" t="s">
        <v>10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>
        <f>5+3+6</f>
        <v>14</v>
      </c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6"/>
      <c r="AX8" s="27">
        <f t="shared" si="2"/>
        <v>14</v>
      </c>
      <c r="AY8" s="27">
        <f>SUMIF('[1]Монтаж модулей динамика по дням'!$N$8:$N$48,B8,'[1]Монтаж модулей динамика по дням'!$P$8:$P$48)</f>
        <v>0</v>
      </c>
      <c r="AZ8" s="27">
        <f t="shared" si="3"/>
        <v>14</v>
      </c>
    </row>
    <row r="9" spans="2:52" ht="18.75" x14ac:dyDescent="0.2">
      <c r="B9" s="23" t="s">
        <v>11</v>
      </c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>
        <v>1</v>
      </c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27">
        <f t="shared" si="2"/>
        <v>1</v>
      </c>
      <c r="AY9" s="27">
        <f>SUMIF('[1]Монтаж модулей динамика по дням'!$N$8:$N$48,B9,'[1]Монтаж модулей динамика по дням'!$P$8:$P$48)</f>
        <v>0</v>
      </c>
      <c r="AZ9" s="27">
        <f t="shared" si="3"/>
        <v>1</v>
      </c>
    </row>
    <row r="10" spans="2:52" ht="18.75" x14ac:dyDescent="0.2">
      <c r="B10" s="23" t="s">
        <v>12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v>1</v>
      </c>
      <c r="V10" s="25">
        <v>3</v>
      </c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6"/>
      <c r="AX10" s="27">
        <f t="shared" si="2"/>
        <v>4</v>
      </c>
      <c r="AY10" s="27">
        <f>SUMIF('[1]Монтаж модулей динамика по дням'!$N$8:$N$48,B10,'[1]Монтаж модулей динамика по дням'!$P$8:$P$48)</f>
        <v>2</v>
      </c>
      <c r="AZ10" s="27">
        <f t="shared" si="3"/>
        <v>2</v>
      </c>
    </row>
    <row r="11" spans="2:52" ht="18.75" x14ac:dyDescent="0.2"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>
        <v>7</v>
      </c>
      <c r="V11" s="25">
        <v>3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6"/>
      <c r="AX11" s="27">
        <f t="shared" si="2"/>
        <v>10</v>
      </c>
      <c r="AY11" s="27">
        <f>SUMIF('[1]Монтаж модулей динамика по дням'!$N$8:$N$48,B11,'[1]Монтаж модулей динамика по дням'!$P$8:$P$48)</f>
        <v>0</v>
      </c>
      <c r="AZ11" s="27">
        <f t="shared" si="3"/>
        <v>10</v>
      </c>
    </row>
    <row r="12" spans="2:52" ht="18.75" x14ac:dyDescent="0.2">
      <c r="B12" s="23" t="s">
        <v>14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>
        <v>1</v>
      </c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6"/>
      <c r="AX12" s="27">
        <f t="shared" si="2"/>
        <v>1</v>
      </c>
      <c r="AY12" s="27">
        <f>SUMIF('[1]Монтаж модулей динамика по дням'!$N$8:$N$48,B12,'[1]Монтаж модулей динамика по дням'!$P$8:$P$48)</f>
        <v>1</v>
      </c>
      <c r="AZ12" s="27">
        <f t="shared" si="3"/>
        <v>0</v>
      </c>
    </row>
    <row r="13" spans="2:52" ht="18.75" x14ac:dyDescent="0.2">
      <c r="B13" s="23" t="s">
        <v>15</v>
      </c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>
        <v>5</v>
      </c>
      <c r="R13" s="25"/>
      <c r="S13" s="25">
        <v>3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6"/>
      <c r="AX13" s="27">
        <f t="shared" si="2"/>
        <v>8</v>
      </c>
      <c r="AY13" s="27">
        <f>SUMIF('[1]Монтаж модулей динамика по дням'!$N$8:$N$48,B13,'[1]Монтаж модулей динамика по дням'!$P$8:$P$48)</f>
        <v>16</v>
      </c>
      <c r="AZ13" s="27">
        <f t="shared" si="3"/>
        <v>-8</v>
      </c>
    </row>
    <row r="14" spans="2:52" ht="18.75" x14ac:dyDescent="0.2">
      <c r="B14" s="23" t="s">
        <v>16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 t="shared" si="2"/>
        <v>0</v>
      </c>
      <c r="AY14" s="27">
        <f>SUMIF('[1]Монтаж модулей динамика по дням'!$N$8:$N$48,B14,'[1]Монтаж модулей динамика по дням'!$P$8:$P$48)</f>
        <v>0</v>
      </c>
      <c r="AZ14" s="27">
        <f t="shared" si="3"/>
        <v>0</v>
      </c>
    </row>
    <row r="15" spans="2:52" ht="18.75" x14ac:dyDescent="0.2">
      <c r="B15" s="23" t="s">
        <v>17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5</v>
      </c>
      <c r="R15" s="25">
        <v>9</v>
      </c>
      <c r="S15" s="25">
        <v>3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6"/>
      <c r="AX15" s="27">
        <f t="shared" si="2"/>
        <v>17</v>
      </c>
      <c r="AY15" s="27">
        <f>SUMIF('[1]Монтаж модулей динамика по дням'!$N$8:$N$48,B15,'[1]Монтаж модулей динамика по дням'!$P$8:$P$48)</f>
        <v>14</v>
      </c>
      <c r="AZ15" s="27">
        <f t="shared" si="3"/>
        <v>3</v>
      </c>
    </row>
    <row r="16" spans="2:52" ht="18.75" x14ac:dyDescent="0.2">
      <c r="B16" s="23" t="s">
        <v>18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6"/>
      <c r="AX16" s="27">
        <f t="shared" si="2"/>
        <v>0</v>
      </c>
      <c r="AY16" s="27">
        <f>SUMIF('[1]Монтаж модулей динамика по дням'!$N$8:$N$48,B16,'[1]Монтаж модулей динамика по дням'!$P$8:$P$48)</f>
        <v>0</v>
      </c>
      <c r="AZ16" s="27">
        <f t="shared" si="3"/>
        <v>0</v>
      </c>
    </row>
    <row r="17" spans="2:52" ht="18.75" x14ac:dyDescent="0.2">
      <c r="B17" s="23" t="s">
        <v>19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6"/>
      <c r="AX17" s="27">
        <f t="shared" si="2"/>
        <v>0</v>
      </c>
      <c r="AY17" s="27">
        <f>SUMIF('[1]Монтаж модулей динамика по дням'!$N$8:$N$48,B17,'[1]Монтаж модулей динамика по дням'!$P$8:$P$48)</f>
        <v>0</v>
      </c>
      <c r="AZ17" s="27">
        <f t="shared" si="3"/>
        <v>0</v>
      </c>
    </row>
    <row r="18" spans="2:52" ht="18.75" x14ac:dyDescent="0.2">
      <c r="B18" s="23" t="s">
        <v>20</v>
      </c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6"/>
      <c r="AX18" s="27">
        <f t="shared" si="2"/>
        <v>0</v>
      </c>
      <c r="AY18" s="27">
        <f>SUMIF('[1]Монтаж модулей динамика по дням'!$N$8:$N$48,B18,'[1]Монтаж модулей динамика по дням'!$P$8:$P$48)</f>
        <v>0</v>
      </c>
      <c r="AZ18" s="27">
        <f t="shared" si="3"/>
        <v>0</v>
      </c>
    </row>
    <row r="19" spans="2:52" ht="18.75" x14ac:dyDescent="0.2">
      <c r="B19" s="23" t="s">
        <v>21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6"/>
      <c r="AX19" s="27">
        <f t="shared" si="2"/>
        <v>0</v>
      </c>
      <c r="AY19" s="27">
        <f>SUMIF('[1]Монтаж модулей динамика по дням'!$N$8:$N$48,B19,'[1]Монтаж модулей динамика по дням'!$P$8:$P$48)</f>
        <v>0</v>
      </c>
      <c r="AZ19" s="27">
        <f t="shared" si="3"/>
        <v>0</v>
      </c>
    </row>
    <row r="20" spans="2:52" ht="18.75" x14ac:dyDescent="0.2">
      <c r="B20" s="23" t="s">
        <v>22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6"/>
      <c r="AX20" s="27">
        <f t="shared" si="2"/>
        <v>0</v>
      </c>
      <c r="AY20" s="27">
        <f>SUMIF('[1]Монтаж модулей динамика по дням'!$N$8:$N$48,B20,'[1]Монтаж модулей динамика по дням'!$P$8:$P$48)</f>
        <v>0</v>
      </c>
      <c r="AZ20" s="27">
        <f t="shared" si="3"/>
        <v>0</v>
      </c>
    </row>
    <row r="21" spans="2:52" ht="18.75" x14ac:dyDescent="0.2">
      <c r="B21" s="23" t="s">
        <v>23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6"/>
      <c r="AX21" s="27">
        <f t="shared" si="2"/>
        <v>0</v>
      </c>
      <c r="AY21" s="27">
        <f>SUMIF('[1]Монтаж модулей динамика по дням'!$N$8:$N$48,B21,'[1]Монтаж модулей динамика по дням'!$P$8:$P$48)</f>
        <v>0</v>
      </c>
      <c r="AZ21" s="27">
        <f t="shared" si="3"/>
        <v>0</v>
      </c>
    </row>
    <row r="22" spans="2:52" ht="18.75" x14ac:dyDescent="0.2">
      <c r="B22" s="23" t="s">
        <v>24</v>
      </c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6"/>
      <c r="AX22" s="27">
        <f t="shared" si="2"/>
        <v>0</v>
      </c>
      <c r="AY22" s="27">
        <f>SUMIF('[1]Монтаж модулей динамика по дням'!$N$8:$N$48,B22,'[1]Монтаж модулей динамика по дням'!$P$8:$P$48)</f>
        <v>0</v>
      </c>
      <c r="AZ22" s="27">
        <f t="shared" si="3"/>
        <v>0</v>
      </c>
    </row>
    <row r="23" spans="2:52" ht="18.75" x14ac:dyDescent="0.2">
      <c r="B23" s="23" t="s">
        <v>25</v>
      </c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6"/>
      <c r="AX23" s="27">
        <f t="shared" si="2"/>
        <v>0</v>
      </c>
      <c r="AY23" s="27">
        <f>SUMIF('[1]Монтаж модулей динамика по дням'!$N$8:$N$48,B23,'[1]Монтаж модулей динамика по дням'!$P$8:$P$48)</f>
        <v>0</v>
      </c>
      <c r="AZ23" s="27">
        <f t="shared" si="3"/>
        <v>0</v>
      </c>
    </row>
    <row r="24" spans="2:52" ht="18.75" x14ac:dyDescent="0.2">
      <c r="B24" s="23" t="s">
        <v>26</v>
      </c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6"/>
      <c r="AX24" s="27">
        <f t="shared" si="2"/>
        <v>0</v>
      </c>
      <c r="AY24" s="27">
        <f>SUMIF('[1]Монтаж модулей динамика по дням'!$N$8:$N$48,B24,'[1]Монтаж модулей динамика по дням'!$P$8:$P$48)</f>
        <v>0</v>
      </c>
      <c r="AZ24" s="27">
        <f t="shared" si="3"/>
        <v>0</v>
      </c>
    </row>
    <row r="25" spans="2:52" ht="18.75" x14ac:dyDescent="0.2">
      <c r="B25" s="23" t="s">
        <v>27</v>
      </c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6"/>
      <c r="AX25" s="27">
        <f t="shared" si="2"/>
        <v>0</v>
      </c>
      <c r="AY25" s="27">
        <f>SUMIF('[1]Монтаж модулей динамика по дням'!$N$8:$N$48,B25,'[1]Монтаж модулей динамика по дням'!$P$8:$P$48)</f>
        <v>0</v>
      </c>
      <c r="AZ25" s="27">
        <f t="shared" si="3"/>
        <v>0</v>
      </c>
    </row>
    <row r="26" spans="2:52" ht="18.75" x14ac:dyDescent="0.2">
      <c r="B26" s="23" t="s">
        <v>28</v>
      </c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6"/>
      <c r="AX26" s="27">
        <f t="shared" si="2"/>
        <v>0</v>
      </c>
      <c r="AY26" s="27">
        <f>SUMIF('[1]Монтаж модулей динамика по дням'!$N$8:$N$48,B26,'[1]Монтаж модулей динамика по дням'!$P$8:$P$48)</f>
        <v>0</v>
      </c>
      <c r="AZ26" s="27">
        <f t="shared" si="3"/>
        <v>0</v>
      </c>
    </row>
    <row r="27" spans="2:52" ht="18.75" x14ac:dyDescent="0.2">
      <c r="B27" s="23" t="s">
        <v>29</v>
      </c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6"/>
      <c r="AX27" s="27">
        <f t="shared" si="2"/>
        <v>0</v>
      </c>
      <c r="AY27" s="27">
        <f>SUMIF('[1]Монтаж модулей динамика по дням'!$N$8:$N$48,B27,'[1]Монтаж модулей динамика по дням'!$P$8:$P$48)</f>
        <v>0</v>
      </c>
      <c r="AZ27" s="27">
        <f t="shared" si="3"/>
        <v>0</v>
      </c>
    </row>
    <row r="28" spans="2:52" ht="18.75" x14ac:dyDescent="0.2">
      <c r="B28" s="23" t="s">
        <v>30</v>
      </c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6"/>
      <c r="AX28" s="27">
        <f t="shared" si="2"/>
        <v>0</v>
      </c>
      <c r="AY28" s="27">
        <f>SUMIF('[1]Монтаж модулей динамика по дням'!$N$8:$N$48,B28,'[1]Монтаж модулей динамика по дням'!$P$8:$P$48)</f>
        <v>0</v>
      </c>
      <c r="AZ28" s="27">
        <f t="shared" si="3"/>
        <v>0</v>
      </c>
    </row>
    <row r="29" spans="2:52" ht="18.75" x14ac:dyDescent="0.2">
      <c r="B29" s="23" t="s">
        <v>31</v>
      </c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6"/>
      <c r="AX29" s="27">
        <f t="shared" si="2"/>
        <v>0</v>
      </c>
      <c r="AY29" s="27">
        <f>SUMIF('[1]Монтаж модулей динамика по дням'!$N$8:$N$48,B29,'[1]Монтаж модулей динамика по дням'!$P$8:$P$48)</f>
        <v>0</v>
      </c>
      <c r="AZ29" s="27">
        <f t="shared" si="3"/>
        <v>0</v>
      </c>
    </row>
    <row r="30" spans="2:52" ht="18.75" x14ac:dyDescent="0.2">
      <c r="B30" s="23" t="s">
        <v>32</v>
      </c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6"/>
      <c r="AX30" s="27">
        <f t="shared" si="2"/>
        <v>0</v>
      </c>
      <c r="AY30" s="27">
        <f>SUMIF('[1]Монтаж модулей динамика по дням'!$N$8:$N$48,B30,'[1]Монтаж модулей динамика по дням'!$P$8:$P$48)</f>
        <v>0</v>
      </c>
      <c r="AZ30" s="27">
        <f t="shared" si="3"/>
        <v>0</v>
      </c>
    </row>
    <row r="31" spans="2:52" ht="18.75" x14ac:dyDescent="0.2">
      <c r="B31" s="23" t="s">
        <v>33</v>
      </c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6"/>
      <c r="AX31" s="27">
        <f t="shared" si="2"/>
        <v>0</v>
      </c>
      <c r="AY31" s="27">
        <f>SUMIF('[1]Монтаж модулей динамика по дням'!$N$8:$N$48,B31,'[1]Монтаж модулей динамика по дням'!$P$8:$P$48)</f>
        <v>0</v>
      </c>
      <c r="AZ31" s="27">
        <f t="shared" si="3"/>
        <v>0</v>
      </c>
    </row>
    <row r="32" spans="2:52" ht="18.75" x14ac:dyDescent="0.2">
      <c r="B32" s="23" t="s">
        <v>34</v>
      </c>
      <c r="C32" s="24"/>
      <c r="D32" s="25">
        <v>17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6"/>
      <c r="AX32" s="27">
        <f t="shared" si="2"/>
        <v>17</v>
      </c>
      <c r="AY32" s="27">
        <f>SUMIF('[1]Монтаж модулей динамика по дням'!$N$8:$N$48,B32,'[1]Монтаж модулей динамика по дням'!$P$8:$P$48)</f>
        <v>9</v>
      </c>
      <c r="AZ32" s="27">
        <f t="shared" si="3"/>
        <v>8</v>
      </c>
    </row>
    <row r="33" spans="2:52" ht="18.75" x14ac:dyDescent="0.2">
      <c r="B33" s="23" t="s">
        <v>35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6"/>
      <c r="AX33" s="27">
        <f t="shared" si="2"/>
        <v>0</v>
      </c>
      <c r="AY33" s="27">
        <f>SUMIF('[1]Монтаж модулей динамика по дням'!$N$8:$N$48,B33,'[1]Монтаж модулей динамика по дням'!$P$8:$P$48)</f>
        <v>0</v>
      </c>
      <c r="AZ33" s="27">
        <f t="shared" si="3"/>
        <v>0</v>
      </c>
    </row>
    <row r="34" spans="2:52" ht="18.75" x14ac:dyDescent="0.2">
      <c r="B34" s="23" t="s">
        <v>36</v>
      </c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6"/>
      <c r="AX34" s="27">
        <f t="shared" si="2"/>
        <v>0</v>
      </c>
      <c r="AY34" s="27">
        <f>SUMIF('[1]Монтаж модулей динамика по дням'!$N$8:$N$48,B34,'[1]Монтаж модулей динамика по дням'!$P$8:$P$48)</f>
        <v>0</v>
      </c>
      <c r="AZ34" s="27">
        <f t="shared" si="3"/>
        <v>0</v>
      </c>
    </row>
    <row r="35" spans="2:52" ht="18.75" x14ac:dyDescent="0.2">
      <c r="B35" s="23" t="s">
        <v>37</v>
      </c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6"/>
      <c r="AX35" s="27">
        <f t="shared" si="2"/>
        <v>0</v>
      </c>
      <c r="AY35" s="27">
        <f>SUMIF('[1]Монтаж модулей динамика по дням'!$N$8:$N$48,B35,'[1]Монтаж модулей динамика по дням'!$P$8:$P$48)</f>
        <v>0</v>
      </c>
      <c r="AZ35" s="27">
        <f t="shared" si="3"/>
        <v>0</v>
      </c>
    </row>
    <row r="36" spans="2:52" ht="18.75" x14ac:dyDescent="0.2">
      <c r="B36" s="23" t="s">
        <v>38</v>
      </c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6"/>
      <c r="AX36" s="27">
        <f t="shared" si="2"/>
        <v>0</v>
      </c>
      <c r="AY36" s="27">
        <f>SUMIF('[1]Монтаж модулей динамика по дням'!$N$8:$N$48,B36,'[1]Монтаж модулей динамика по дням'!$P$8:$P$48)</f>
        <v>0</v>
      </c>
      <c r="AZ36" s="27">
        <f t="shared" si="3"/>
        <v>0</v>
      </c>
    </row>
    <row r="37" spans="2:52" ht="18.75" x14ac:dyDescent="0.2">
      <c r="B37" s="23" t="s">
        <v>39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6"/>
      <c r="AX37" s="27">
        <f t="shared" si="2"/>
        <v>0</v>
      </c>
      <c r="AY37" s="27">
        <f>SUMIF('[1]Монтаж модулей динамика по дням'!$N$8:$N$48,B37,'[1]Монтаж модулей динамика по дням'!$P$8:$P$48)</f>
        <v>0</v>
      </c>
      <c r="AZ37" s="27">
        <f t="shared" si="3"/>
        <v>0</v>
      </c>
    </row>
    <row r="38" spans="2:52" ht="18.75" x14ac:dyDescent="0.2">
      <c r="B38" s="23" t="s">
        <v>40</v>
      </c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6"/>
      <c r="AX38" s="27">
        <f t="shared" si="2"/>
        <v>0</v>
      </c>
      <c r="AY38" s="27">
        <f>SUMIF('[1]Монтаж модулей динамика по дням'!$N$8:$N$48,B38,'[1]Монтаж модулей динамика по дням'!$P$8:$P$48)</f>
        <v>0</v>
      </c>
      <c r="AZ38" s="27">
        <f t="shared" si="3"/>
        <v>0</v>
      </c>
    </row>
    <row r="39" spans="2:52" ht="18.75" x14ac:dyDescent="0.2">
      <c r="B39" s="23" t="s">
        <v>41</v>
      </c>
      <c r="C39" s="24"/>
      <c r="D39" s="25">
        <v>7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6"/>
      <c r="AX39" s="27">
        <f t="shared" si="2"/>
        <v>7</v>
      </c>
      <c r="AY39" s="27">
        <f>SUMIF('[1]Монтаж модулей динамика по дням'!$N$8:$N$48,B39,'[1]Монтаж модулей динамика по дням'!$P$8:$P$48)</f>
        <v>5</v>
      </c>
      <c r="AZ39" s="27">
        <f t="shared" si="3"/>
        <v>2</v>
      </c>
    </row>
    <row r="40" spans="2:52" ht="18.75" x14ac:dyDescent="0.2">
      <c r="B40" s="23" t="s">
        <v>42</v>
      </c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6"/>
      <c r="AX40" s="27">
        <f t="shared" si="2"/>
        <v>0</v>
      </c>
      <c r="AY40" s="27">
        <f>SUMIF('[1]Монтаж модулей динамика по дням'!$N$8:$N$48,B40,'[1]Монтаж модулей динамика по дням'!$P$8:$P$48)</f>
        <v>1</v>
      </c>
      <c r="AZ40" s="27">
        <f t="shared" si="3"/>
        <v>-1</v>
      </c>
    </row>
    <row r="41" spans="2:52" ht="18.75" x14ac:dyDescent="0.2">
      <c r="B41" s="23" t="s">
        <v>43</v>
      </c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6"/>
      <c r="AX41" s="27">
        <f t="shared" si="2"/>
        <v>0</v>
      </c>
      <c r="AY41" s="27">
        <f>SUMIF('[1]Монтаж модулей динамика по дням'!$N$8:$N$48,B41,'[1]Монтаж модулей динамика по дням'!$P$8:$P$48)</f>
        <v>0</v>
      </c>
      <c r="AZ41" s="27">
        <f t="shared" si="3"/>
        <v>0</v>
      </c>
    </row>
    <row r="42" spans="2:52" ht="18.75" x14ac:dyDescent="0.2">
      <c r="B42" s="23" t="s">
        <v>44</v>
      </c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6"/>
      <c r="AX42" s="27">
        <f t="shared" si="2"/>
        <v>0</v>
      </c>
      <c r="AY42" s="27">
        <f>SUMIF('[1]Монтаж модулей динамика по дням'!$N$8:$N$48,B42,'[1]Монтаж модулей динамика по дням'!$P$8:$P$48)</f>
        <v>0</v>
      </c>
      <c r="AZ42" s="27">
        <f t="shared" si="3"/>
        <v>0</v>
      </c>
    </row>
    <row r="43" spans="2:52" ht="18.75" x14ac:dyDescent="0.2">
      <c r="B43" s="23" t="s">
        <v>45</v>
      </c>
      <c r="C43" s="24">
        <v>22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6"/>
      <c r="AX43" s="27">
        <f t="shared" si="2"/>
        <v>22</v>
      </c>
      <c r="AY43" s="27">
        <f>SUMIF('[1]Монтаж модулей динамика по дням'!$N$8:$N$48,B43,'[1]Монтаж модулей динамика по дням'!$P$8:$P$48)</f>
        <v>10</v>
      </c>
      <c r="AZ43" s="27">
        <f t="shared" si="3"/>
        <v>12</v>
      </c>
    </row>
    <row r="44" spans="2:52" ht="18.75" x14ac:dyDescent="0.2">
      <c r="B44" s="23" t="s">
        <v>46</v>
      </c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6"/>
      <c r="AX44" s="27">
        <f t="shared" si="2"/>
        <v>0</v>
      </c>
      <c r="AY44" s="27">
        <f>SUMIF('[1]Монтаж модулей динамика по дням'!$N$8:$N$48,B44,'[1]Монтаж модулей динамика по дням'!$P$8:$P$48)</f>
        <v>0</v>
      </c>
      <c r="AZ44" s="27">
        <f t="shared" si="3"/>
        <v>0</v>
      </c>
    </row>
    <row r="45" spans="2:52" ht="19.5" thickBot="1" x14ac:dyDescent="0.25">
      <c r="B45" s="28" t="s">
        <v>47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1"/>
      <c r="AX45" s="32">
        <f t="shared" si="2"/>
        <v>0</v>
      </c>
      <c r="AY45" s="27">
        <f>SUMIF('[1]Монтаж модулей динамика по дням'!$N$8:$N$48,B45,'[1]Монтаж модулей динамика по дням'!$P$8:$P$48)</f>
        <v>0</v>
      </c>
      <c r="AZ45" s="27">
        <f t="shared" si="3"/>
        <v>0</v>
      </c>
    </row>
    <row r="46" spans="2:52" ht="16.5" thickBot="1" x14ac:dyDescent="0.25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4">
        <f>SUM(AX5:AX45)</f>
        <v>215</v>
      </c>
      <c r="AY46" s="35">
        <f t="shared" ref="AY46:AZ46" si="4">SUM(AY5:AY45)</f>
        <v>135</v>
      </c>
      <c r="AZ46" s="35">
        <f t="shared" si="4"/>
        <v>80</v>
      </c>
    </row>
    <row r="51" spans="51:52" x14ac:dyDescent="0.2">
      <c r="AY51" s="2"/>
      <c r="AZ51" s="2"/>
    </row>
  </sheetData>
  <mergeCells count="3">
    <mergeCell ref="AX3:AX4"/>
    <mergeCell ref="AY3:AY4"/>
    <mergeCell ref="AZ3:AZ4"/>
  </mergeCells>
  <conditionalFormatting sqref="AZ5:AZ45">
    <cfRule type="cellIs" dxfId="2" priority="3" operator="lessThan">
      <formula>0</formula>
    </cfRule>
  </conditionalFormatting>
  <conditionalFormatting sqref="C5:AW45">
    <cfRule type="notContainsBlanks" dxfId="1" priority="2">
      <formula>LEN(TRIM(C5))&gt;0</formula>
    </cfRule>
  </conditionalFormatting>
  <conditionalFormatting sqref="C4:AW4">
    <cfRule type="cellIs" dxfId="0" priority="1" operator="equal">
      <formula>$B$1</formula>
    </cfRule>
  </conditionalFormatting>
  <pageMargins left="0.25" right="0.25" top="0.75" bottom="0.75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Модули с приклейкой плитки</vt:lpstr>
      <vt:lpstr>'Модули с приклейкой плитки'!Область_печати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2022-08-08T13:26:36Z</dcterms:created>
  <dcterms:modified xsi:type="dcterms:W3CDTF">2022-08-08T13:26:53Z</dcterms:modified>
</cp:coreProperties>
</file>