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84363B-E7F6-4295-B692-4761C5441A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направление" sheetId="1" r:id="rId1"/>
  </sheets>
  <calcPr calcId="181029"/>
</workbook>
</file>

<file path=xl/calcChain.xml><?xml version="1.0" encoding="utf-8"?>
<calcChain xmlns="http://schemas.openxmlformats.org/spreadsheetml/2006/main">
  <c r="C33" i="1" l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F3" i="1"/>
  <c r="E3" i="1"/>
  <c r="K3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</calcChain>
</file>

<file path=xl/sharedStrings.xml><?xml version="1.0" encoding="utf-8"?>
<sst xmlns="http://schemas.openxmlformats.org/spreadsheetml/2006/main" count="122" uniqueCount="65">
  <si>
    <t>26.06.2020 05:06:37</t>
  </si>
  <si>
    <t>°</t>
  </si>
  <si>
    <t>26.06.2020 05:21:37</t>
  </si>
  <si>
    <t>26.06.2020 05:36:37</t>
  </si>
  <si>
    <t>26.06.2020 05:41:37</t>
  </si>
  <si>
    <t>26.06.2020 05:56:37</t>
  </si>
  <si>
    <t>26.06.2020 06:11:38</t>
  </si>
  <si>
    <t>26.06.2020 06:21:38</t>
  </si>
  <si>
    <t>26.06.2020 06:36:38</t>
  </si>
  <si>
    <t>26.06.2020 06:51:38</t>
  </si>
  <si>
    <t>26.06.2020 07:06:38</t>
  </si>
  <si>
    <t>26.06.2020 07:21:39</t>
  </si>
  <si>
    <t>26.06.2020 07:36:39</t>
  </si>
  <si>
    <t>26.06.2020 07:51:39</t>
  </si>
  <si>
    <t>26.06.2020 08:06:39</t>
  </si>
  <si>
    <t>26.06.2020 08:21:39</t>
  </si>
  <si>
    <t>26.06.2020 08:36:39</t>
  </si>
  <si>
    <t>26.06.2020 08:51:40</t>
  </si>
  <si>
    <t>26.06.2020 09:06:40</t>
  </si>
  <si>
    <t>26.06.2020 09:16:40</t>
  </si>
  <si>
    <t>26.06.2020 09:31:40</t>
  </si>
  <si>
    <t>26.06.2020 09:36:40</t>
  </si>
  <si>
    <t>26.06.2020 09:46:40</t>
  </si>
  <si>
    <t>26.06.2020 10:01:40</t>
  </si>
  <si>
    <t>26.06.2020 10:06:40</t>
  </si>
  <si>
    <t>26.06.2020 10:21:40</t>
  </si>
  <si>
    <t>26.06.2020 10:31:41</t>
  </si>
  <si>
    <t>26.06.2020 10:36:41</t>
  </si>
  <si>
    <t>26.06.2020 10:46:41</t>
  </si>
  <si>
    <t>26.06.2020 11:01:41</t>
  </si>
  <si>
    <t>26.06.2020 11:11:41</t>
  </si>
  <si>
    <t>26,06,2020 05:11:37</t>
  </si>
  <si>
    <t>м/с</t>
  </si>
  <si>
    <t>26,06,2020 05:26:37</t>
  </si>
  <si>
    <t>26,06,2020 05:41:37</t>
  </si>
  <si>
    <t>26,06,2020 05:56:37</t>
  </si>
  <si>
    <t>26,06,2020 06:11:38</t>
  </si>
  <si>
    <t>26,06,2020 06:26:38</t>
  </si>
  <si>
    <t>26,06,2020 06:41:38</t>
  </si>
  <si>
    <t>26,06,2020 06:56:38</t>
  </si>
  <si>
    <t>26,06,2020 07:11:38</t>
  </si>
  <si>
    <t>26,06,2020 07:26:39</t>
  </si>
  <si>
    <t>26,06,2020 07:41:39</t>
  </si>
  <si>
    <t>26,06,2020 07:56:39</t>
  </si>
  <si>
    <t>26,06,2020 08:11:39</t>
  </si>
  <si>
    <t>26,06,2020 08:26:39</t>
  </si>
  <si>
    <t>26,06,2020 08:41:39</t>
  </si>
  <si>
    <t>26,06,2020 08:56:40</t>
  </si>
  <si>
    <t>26,06,2020 09:11:40</t>
  </si>
  <si>
    <t>26,06,2020 09:26:40</t>
  </si>
  <si>
    <t>26,06,2020 09:41:40</t>
  </si>
  <si>
    <t>26,06,2020 09:56:40</t>
  </si>
  <si>
    <t>26,06,2020 10:11:40</t>
  </si>
  <si>
    <t>26,06,2020 10:26:41</t>
  </si>
  <si>
    <t>26,06,2020 10:41:41</t>
  </si>
  <si>
    <t>26,06,2020 10:56:41</t>
  </si>
  <si>
    <t>26,06,2020 11:11:41</t>
  </si>
  <si>
    <t>направление ветра</t>
  </si>
  <si>
    <t>скорость ветра</t>
  </si>
  <si>
    <t>?</t>
  </si>
  <si>
    <t>Среднее направление ветра</t>
  </si>
  <si>
    <t>средняя скорость ветра</t>
  </si>
  <si>
    <t>ед.изм</t>
  </si>
  <si>
    <t>значение</t>
  </si>
  <si>
    <t>дата и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</si>
</sst>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/>
    <xf numFmtId="2" fontId="0" fillId="0" borderId="13" xfId="0" applyNumberFormat="1" applyFill="1" applyBorder="1"/>
    <xf numFmtId="0" fontId="0" fillId="0" borderId="13" xfId="0" applyNumberFormat="1" applyFill="1" applyBorder="1"/>
    <xf numFmtId="49" fontId="0" fillId="0" borderId="13" xfId="0" applyNumberFormat="1" applyBorder="1"/>
    <xf numFmtId="0" fontId="0" fillId="0" borderId="17" xfId="0" applyBorder="1"/>
    <xf numFmtId="2" fontId="0" fillId="0" borderId="17" xfId="0" applyNumberFormat="1" applyFill="1" applyBorder="1"/>
    <xf numFmtId="0" fontId="0" fillId="0" borderId="0" xfId="0"/>
    <xf numFmtId="2" fontId="0" fillId="0" borderId="10" xfId="0" applyNumberForma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0" xfId="0" applyNumberFormat="1"/>
    <xf numFmtId="2" fontId="0" fillId="33" borderId="10" xfId="0" applyNumberFormat="1" applyFill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16" workbookViewId="0">
      <selection activeCell="C33" sqref="C33"/>
    </sheetView>
  </sheetViews>
  <sheetFormatPr defaultRowHeight="15" x14ac:dyDescent="0.25"/>
  <cols>
    <col min="1" max="1" width="21.5703125" customWidth="1"/>
    <col min="2" max="2" width="7.5703125" customWidth="1"/>
    <col min="3" max="3" width="10.140625" customWidth="1"/>
    <col min="4" max="7" width="9.140625" style="9"/>
    <col min="9" max="9" width="23.28515625" customWidth="1"/>
  </cols>
  <sheetData>
    <row r="1" spans="1:11" s="9" customFormat="1" x14ac:dyDescent="0.25">
      <c r="A1" s="14" t="s">
        <v>57</v>
      </c>
      <c r="B1" s="15"/>
      <c r="C1" s="15"/>
      <c r="D1" s="16"/>
      <c r="E1" s="1"/>
      <c r="F1" s="1"/>
      <c r="G1" s="1"/>
      <c r="I1" s="11" t="s">
        <v>58</v>
      </c>
      <c r="J1" s="11"/>
      <c r="K1" s="11"/>
    </row>
    <row r="2" spans="1:11" x14ac:dyDescent="0.25">
      <c r="A2" s="3" t="s">
        <v>64</v>
      </c>
      <c r="B2" s="3" t="s">
        <v>62</v>
      </c>
      <c r="C2" s="3" t="s">
        <v>63</v>
      </c>
      <c r="D2" s="3" t="s">
        <v>63</v>
      </c>
      <c r="I2" s="3" t="s">
        <v>64</v>
      </c>
      <c r="J2" s="3" t="s">
        <v>62</v>
      </c>
      <c r="K2" s="3" t="s">
        <v>63</v>
      </c>
    </row>
    <row r="3" spans="1:11" x14ac:dyDescent="0.25">
      <c r="A3" s="3" t="s">
        <v>0</v>
      </c>
      <c r="B3" s="3" t="s">
        <v>1</v>
      </c>
      <c r="C3" s="4">
        <v>88</v>
      </c>
      <c r="D3" s="3" t="str">
        <f>IF(AND(C3&gt;=11,C3&lt;=80),"СВ",IF(AND(C3&gt;=81,C3&lt;=100),"В",IF(AND(C3&gt;=101,C3&lt;=170),"ЮВ",IF(AND(C3&gt;=171,C3&lt;=190),"Ю",IF(AND(C3&gt;=191,C3&lt;=260),"ЮЗ",IF(AND(C3&gt;=261,C3&lt;=280),"З",IF(AND(C3&gt;=281,C3&lt;=349),"СЗ",IF(OR(AND(C3&lt;=10,C3&gt;=0),(AND(C3&gt;350,C3&lt;=360))),"С",""))))))))</f>
        <v>В</v>
      </c>
      <c r="E3" s="17">
        <f>COS(RADIANS(C3))*K3</f>
        <v>5.9329144394251833E-2</v>
      </c>
      <c r="F3" s="17">
        <f>SIN(RADIANS(C3))*K3</f>
        <v>1.6989644059324627</v>
      </c>
      <c r="I3" s="3" t="s">
        <v>31</v>
      </c>
      <c r="J3" s="3" t="s">
        <v>32</v>
      </c>
      <c r="K3" s="6">
        <v>1.7</v>
      </c>
    </row>
    <row r="4" spans="1:11" x14ac:dyDescent="0.25">
      <c r="A4" s="3" t="s">
        <v>2</v>
      </c>
      <c r="B4" s="3" t="s">
        <v>1</v>
      </c>
      <c r="C4" s="4">
        <v>89</v>
      </c>
      <c r="D4" s="3" t="str">
        <f t="shared" ref="D4:D32" si="0">IF(AND(C4&gt;=11,C4&lt;=80),"СВ",IF(AND(C4&gt;=81,C4&lt;=100),"В",IF(AND(C4&gt;=101,C4&lt;=170),"ЮВ",IF(AND(C4&gt;=171,C4&lt;=190),"Ю",IF(AND(C4&gt;=191,C4&lt;=260),"ЮЗ",IF(AND(C4&gt;=261,C4&lt;=280),"З",IF(AND(C4&gt;=281,C4&lt;=349),"СЗ",IF(OR(AND(C4&lt;=10,C4&gt;=0),(AND(C4&gt;350,C4&lt;=360))),"С",""))))))))</f>
        <v>В</v>
      </c>
      <c r="E4" s="17">
        <f t="shared" ref="E4:E32" si="1">COS(RADIANS(C4))*K4</f>
        <v>2.6178609655925396E-2</v>
      </c>
      <c r="F4" s="17">
        <f t="shared" ref="F4:F32" si="2">SIN(RADIANS(C4))*K4</f>
        <v>1.499771542734587</v>
      </c>
      <c r="I4" s="3" t="s">
        <v>33</v>
      </c>
      <c r="J4" s="3" t="s">
        <v>32</v>
      </c>
      <c r="K4" s="6">
        <v>1.5</v>
      </c>
    </row>
    <row r="5" spans="1:11" x14ac:dyDescent="0.25">
      <c r="A5" s="3" t="s">
        <v>3</v>
      </c>
      <c r="B5" s="3" t="s">
        <v>1</v>
      </c>
      <c r="C5" s="4">
        <v>87</v>
      </c>
      <c r="D5" s="3" t="str">
        <f t="shared" si="0"/>
        <v>В</v>
      </c>
      <c r="E5" s="17">
        <f t="shared" si="1"/>
        <v>5.2335956242943966E-2</v>
      </c>
      <c r="F5" s="17">
        <f t="shared" si="2"/>
        <v>0.99862953475457383</v>
      </c>
      <c r="I5" s="3" t="s">
        <v>34</v>
      </c>
      <c r="J5" s="3" t="s">
        <v>32</v>
      </c>
      <c r="K5" s="6">
        <v>1</v>
      </c>
    </row>
    <row r="6" spans="1:11" x14ac:dyDescent="0.25">
      <c r="A6" s="3" t="s">
        <v>4</v>
      </c>
      <c r="B6" s="3" t="s">
        <v>1</v>
      </c>
      <c r="C6" s="4">
        <v>132</v>
      </c>
      <c r="D6" s="3" t="str">
        <f t="shared" si="0"/>
        <v>ЮВ</v>
      </c>
      <c r="E6" s="17">
        <f t="shared" si="1"/>
        <v>-0.66913060635885824</v>
      </c>
      <c r="F6" s="17">
        <f t="shared" si="2"/>
        <v>0.74314482547739424</v>
      </c>
      <c r="I6" s="3" t="s">
        <v>35</v>
      </c>
      <c r="J6" s="3" t="s">
        <v>32</v>
      </c>
      <c r="K6" s="6">
        <v>1</v>
      </c>
    </row>
    <row r="7" spans="1:11" x14ac:dyDescent="0.25">
      <c r="A7" s="3" t="s">
        <v>5</v>
      </c>
      <c r="B7" s="3" t="s">
        <v>1</v>
      </c>
      <c r="C7" s="4">
        <v>143</v>
      </c>
      <c r="D7" s="3" t="str">
        <f t="shared" si="0"/>
        <v>ЮВ</v>
      </c>
      <c r="E7" s="17">
        <f t="shared" si="1"/>
        <v>-0.39931775502364647</v>
      </c>
      <c r="F7" s="17">
        <f t="shared" si="2"/>
        <v>0.30090751157602408</v>
      </c>
      <c r="I7" s="3" t="s">
        <v>36</v>
      </c>
      <c r="J7" s="3" t="s">
        <v>32</v>
      </c>
      <c r="K7" s="6">
        <v>0.5</v>
      </c>
    </row>
    <row r="8" spans="1:11" x14ac:dyDescent="0.25">
      <c r="A8" s="3" t="s">
        <v>6</v>
      </c>
      <c r="B8" s="3" t="s">
        <v>1</v>
      </c>
      <c r="C8" s="4">
        <v>134</v>
      </c>
      <c r="D8" s="3" t="str">
        <f t="shared" si="0"/>
        <v>ЮВ</v>
      </c>
      <c r="E8" s="17">
        <f t="shared" si="1"/>
        <v>-0.69465837045899737</v>
      </c>
      <c r="F8" s="17">
        <f t="shared" si="2"/>
        <v>0.71933980033865108</v>
      </c>
      <c r="I8" s="3" t="s">
        <v>37</v>
      </c>
      <c r="J8" s="3" t="s">
        <v>32</v>
      </c>
      <c r="K8" s="6">
        <v>1</v>
      </c>
    </row>
    <row r="9" spans="1:11" x14ac:dyDescent="0.25">
      <c r="A9" s="3" t="s">
        <v>7</v>
      </c>
      <c r="B9" s="3" t="s">
        <v>1</v>
      </c>
      <c r="C9" s="4">
        <v>93</v>
      </c>
      <c r="D9" s="3" t="str">
        <f t="shared" si="0"/>
        <v>В</v>
      </c>
      <c r="E9" s="17">
        <f t="shared" si="1"/>
        <v>-6.8036743115826998E-2</v>
      </c>
      <c r="F9" s="17">
        <f t="shared" si="2"/>
        <v>1.2982183951809461</v>
      </c>
      <c r="I9" s="3" t="s">
        <v>38</v>
      </c>
      <c r="J9" s="3" t="s">
        <v>32</v>
      </c>
      <c r="K9" s="6">
        <v>1.3</v>
      </c>
    </row>
    <row r="10" spans="1:11" x14ac:dyDescent="0.25">
      <c r="A10" s="3" t="s">
        <v>8</v>
      </c>
      <c r="B10" s="3" t="s">
        <v>1</v>
      </c>
      <c r="C10" s="4">
        <v>64</v>
      </c>
      <c r="D10" s="3" t="str">
        <f t="shared" si="0"/>
        <v>СВ</v>
      </c>
      <c r="E10" s="17">
        <f t="shared" si="1"/>
        <v>1.0082536376148781</v>
      </c>
      <c r="F10" s="17">
        <f t="shared" si="2"/>
        <v>2.067226306488084</v>
      </c>
      <c r="I10" s="3" t="s">
        <v>39</v>
      </c>
      <c r="J10" s="3" t="s">
        <v>32</v>
      </c>
      <c r="K10" s="6">
        <v>2.2999999999999998</v>
      </c>
    </row>
    <row r="11" spans="1:11" x14ac:dyDescent="0.25">
      <c r="A11" s="3" t="s">
        <v>9</v>
      </c>
      <c r="B11" s="3" t="s">
        <v>1</v>
      </c>
      <c r="C11" s="4">
        <v>49</v>
      </c>
      <c r="D11" s="3" t="str">
        <f t="shared" si="0"/>
        <v>СВ</v>
      </c>
      <c r="E11" s="17">
        <f t="shared" si="1"/>
        <v>1.5089357666781666</v>
      </c>
      <c r="F11" s="17">
        <f t="shared" si="2"/>
        <v>1.7358320345123754</v>
      </c>
      <c r="I11" s="3" t="s">
        <v>40</v>
      </c>
      <c r="J11" s="3" t="s">
        <v>32</v>
      </c>
      <c r="K11" s="6">
        <v>2.2999999999999998</v>
      </c>
    </row>
    <row r="12" spans="1:11" x14ac:dyDescent="0.25">
      <c r="A12" s="3" t="s">
        <v>10</v>
      </c>
      <c r="B12" s="3" t="s">
        <v>1</v>
      </c>
      <c r="C12" s="4">
        <v>64</v>
      </c>
      <c r="D12" s="3" t="str">
        <f t="shared" si="0"/>
        <v>СВ</v>
      </c>
      <c r="E12" s="17">
        <f t="shared" si="1"/>
        <v>0.87674229357815492</v>
      </c>
      <c r="F12" s="17">
        <f t="shared" si="2"/>
        <v>1.7975880925983341</v>
      </c>
      <c r="I12" s="3" t="s">
        <v>41</v>
      </c>
      <c r="J12" s="3" t="s">
        <v>32</v>
      </c>
      <c r="K12" s="6">
        <v>2</v>
      </c>
    </row>
    <row r="13" spans="1:11" x14ac:dyDescent="0.25">
      <c r="A13" s="3" t="s">
        <v>11</v>
      </c>
      <c r="B13" s="3" t="s">
        <v>1</v>
      </c>
      <c r="C13" s="4">
        <v>51</v>
      </c>
      <c r="D13" s="3" t="str">
        <f t="shared" si="0"/>
        <v>СВ</v>
      </c>
      <c r="E13" s="17">
        <f t="shared" si="1"/>
        <v>1.00691262567974</v>
      </c>
      <c r="F13" s="17">
        <f t="shared" si="2"/>
        <v>1.2434335383311534</v>
      </c>
      <c r="I13" s="3" t="s">
        <v>42</v>
      </c>
      <c r="J13" s="3" t="s">
        <v>32</v>
      </c>
      <c r="K13" s="6">
        <v>1.6</v>
      </c>
    </row>
    <row r="14" spans="1:11" x14ac:dyDescent="0.25">
      <c r="A14" s="3" t="s">
        <v>12</v>
      </c>
      <c r="B14" s="3" t="s">
        <v>1</v>
      </c>
      <c r="C14" s="4">
        <v>75</v>
      </c>
      <c r="D14" s="3" t="str">
        <f t="shared" si="0"/>
        <v>СВ</v>
      </c>
      <c r="E14" s="17">
        <f t="shared" si="1"/>
        <v>0.56940189922554563</v>
      </c>
      <c r="F14" s="17">
        <f t="shared" si="2"/>
        <v>2.1250368178359507</v>
      </c>
      <c r="I14" s="3" t="s">
        <v>43</v>
      </c>
      <c r="J14" s="3" t="s">
        <v>32</v>
      </c>
      <c r="K14" s="6">
        <v>2.2000000000000002</v>
      </c>
    </row>
    <row r="15" spans="1:11" x14ac:dyDescent="0.25">
      <c r="A15" s="3" t="s">
        <v>13</v>
      </c>
      <c r="B15" s="3" t="s">
        <v>1</v>
      </c>
      <c r="C15" s="4">
        <v>70</v>
      </c>
      <c r="D15" s="3" t="str">
        <f t="shared" si="0"/>
        <v>СВ</v>
      </c>
      <c r="E15" s="17">
        <f t="shared" si="1"/>
        <v>0.75244431531647149</v>
      </c>
      <c r="F15" s="17">
        <f t="shared" si="2"/>
        <v>2.0673237657289985</v>
      </c>
      <c r="I15" s="3" t="s">
        <v>44</v>
      </c>
      <c r="J15" s="3" t="s">
        <v>32</v>
      </c>
      <c r="K15" s="6">
        <v>2.2000000000000002</v>
      </c>
    </row>
    <row r="16" spans="1:11" x14ac:dyDescent="0.25">
      <c r="A16" s="3" t="s">
        <v>14</v>
      </c>
      <c r="B16" s="3" t="s">
        <v>1</v>
      </c>
      <c r="C16" s="4">
        <v>56</v>
      </c>
      <c r="D16" s="3" t="str">
        <f t="shared" si="0"/>
        <v>СВ</v>
      </c>
      <c r="E16" s="17">
        <f t="shared" si="1"/>
        <v>1.0065472262473443</v>
      </c>
      <c r="F16" s="17">
        <f t="shared" si="2"/>
        <v>1.4922676305990752</v>
      </c>
      <c r="I16" s="3" t="s">
        <v>45</v>
      </c>
      <c r="J16" s="3" t="s">
        <v>32</v>
      </c>
      <c r="K16" s="6">
        <v>1.8</v>
      </c>
    </row>
    <row r="17" spans="1:11" x14ac:dyDescent="0.25">
      <c r="A17" s="3" t="s">
        <v>15</v>
      </c>
      <c r="B17" s="3" t="s">
        <v>1</v>
      </c>
      <c r="C17" s="4">
        <v>57</v>
      </c>
      <c r="D17" s="3" t="str">
        <f t="shared" si="0"/>
        <v>СВ</v>
      </c>
      <c r="E17" s="17">
        <f t="shared" si="1"/>
        <v>1.1982058770330597</v>
      </c>
      <c r="F17" s="17">
        <f t="shared" si="2"/>
        <v>1.845075249479933</v>
      </c>
      <c r="I17" s="3" t="s">
        <v>46</v>
      </c>
      <c r="J17" s="3" t="s">
        <v>32</v>
      </c>
      <c r="K17" s="6">
        <v>2.2000000000000002</v>
      </c>
    </row>
    <row r="18" spans="1:11" x14ac:dyDescent="0.25">
      <c r="A18" s="3" t="s">
        <v>16</v>
      </c>
      <c r="B18" s="3" t="s">
        <v>1</v>
      </c>
      <c r="C18" s="4">
        <v>51</v>
      </c>
      <c r="D18" s="3" t="str">
        <f t="shared" si="0"/>
        <v>СВ</v>
      </c>
      <c r="E18" s="17">
        <f t="shared" si="1"/>
        <v>1.00691262567974</v>
      </c>
      <c r="F18" s="17">
        <f t="shared" si="2"/>
        <v>1.2434335383311534</v>
      </c>
      <c r="I18" s="3" t="s">
        <v>47</v>
      </c>
      <c r="J18" s="3" t="s">
        <v>32</v>
      </c>
      <c r="K18" s="6">
        <v>1.6</v>
      </c>
    </row>
    <row r="19" spans="1:11" x14ac:dyDescent="0.25">
      <c r="A19" s="3" t="s">
        <v>17</v>
      </c>
      <c r="B19" s="3" t="s">
        <v>1</v>
      </c>
      <c r="C19" s="4">
        <v>64</v>
      </c>
      <c r="D19" s="3" t="str">
        <f t="shared" si="0"/>
        <v>СВ</v>
      </c>
      <c r="E19" s="17">
        <f t="shared" si="1"/>
        <v>0.87674229357815492</v>
      </c>
      <c r="F19" s="17">
        <f t="shared" si="2"/>
        <v>1.7975880925983341</v>
      </c>
      <c r="I19" s="3" t="s">
        <v>48</v>
      </c>
      <c r="J19" s="3" t="s">
        <v>32</v>
      </c>
      <c r="K19" s="6">
        <v>2</v>
      </c>
    </row>
    <row r="20" spans="1:11" x14ac:dyDescent="0.25">
      <c r="A20" s="3" t="s">
        <v>18</v>
      </c>
      <c r="B20" s="3" t="s">
        <v>1</v>
      </c>
      <c r="C20" s="4">
        <v>57</v>
      </c>
      <c r="D20" s="3" t="str">
        <f t="shared" si="0"/>
        <v>СВ</v>
      </c>
      <c r="E20" s="17">
        <f t="shared" si="1"/>
        <v>1.5794532015435785</v>
      </c>
      <c r="F20" s="17">
        <f t="shared" si="2"/>
        <v>2.4321446470417296</v>
      </c>
      <c r="I20" s="3" t="s">
        <v>49</v>
      </c>
      <c r="J20" s="3" t="s">
        <v>32</v>
      </c>
      <c r="K20" s="6">
        <v>2.9</v>
      </c>
    </row>
    <row r="21" spans="1:11" x14ac:dyDescent="0.25">
      <c r="A21" s="3" t="s">
        <v>19</v>
      </c>
      <c r="B21" s="3" t="s">
        <v>1</v>
      </c>
      <c r="C21" s="4">
        <v>1</v>
      </c>
      <c r="D21" s="3" t="str">
        <f t="shared" si="0"/>
        <v>С</v>
      </c>
      <c r="E21" s="17">
        <f t="shared" si="1"/>
        <v>2.8995583159535347</v>
      </c>
      <c r="F21" s="17">
        <f t="shared" si="2"/>
        <v>5.0611978668122184E-2</v>
      </c>
      <c r="I21" s="3" t="s">
        <v>50</v>
      </c>
      <c r="J21" s="3" t="s">
        <v>32</v>
      </c>
      <c r="K21" s="6">
        <v>2.9</v>
      </c>
    </row>
    <row r="22" spans="1:11" x14ac:dyDescent="0.25">
      <c r="A22" s="3" t="s">
        <v>20</v>
      </c>
      <c r="B22" s="3" t="s">
        <v>1</v>
      </c>
      <c r="C22" s="4">
        <v>2</v>
      </c>
      <c r="D22" s="3" t="str">
        <f t="shared" si="0"/>
        <v>С</v>
      </c>
      <c r="E22" s="17">
        <f t="shared" si="1"/>
        <v>2.3985379848458299</v>
      </c>
      <c r="F22" s="17">
        <f t="shared" si="2"/>
        <v>8.3758792086002329E-2</v>
      </c>
      <c r="I22" s="3" t="s">
        <v>51</v>
      </c>
      <c r="J22" s="3" t="s">
        <v>32</v>
      </c>
      <c r="K22" s="6">
        <v>2.4</v>
      </c>
    </row>
    <row r="23" spans="1:11" x14ac:dyDescent="0.25">
      <c r="A23" s="3" t="s">
        <v>21</v>
      </c>
      <c r="B23" s="3" t="s">
        <v>1</v>
      </c>
      <c r="C23" s="4">
        <v>358</v>
      </c>
      <c r="D23" s="3" t="str">
        <f t="shared" si="0"/>
        <v>С</v>
      </c>
      <c r="E23" s="17">
        <f t="shared" si="1"/>
        <v>2.3985379848458299</v>
      </c>
      <c r="F23" s="17">
        <f t="shared" si="2"/>
        <v>-8.3758792086001968E-2</v>
      </c>
      <c r="I23" s="3" t="s">
        <v>52</v>
      </c>
      <c r="J23" s="3" t="s">
        <v>32</v>
      </c>
      <c r="K23" s="6">
        <v>2.4</v>
      </c>
    </row>
    <row r="24" spans="1:11" x14ac:dyDescent="0.25">
      <c r="A24" s="3" t="s">
        <v>22</v>
      </c>
      <c r="B24" s="3" t="s">
        <v>1</v>
      </c>
      <c r="C24" s="4">
        <v>1</v>
      </c>
      <c r="D24" s="3" t="str">
        <f t="shared" si="0"/>
        <v>С</v>
      </c>
      <c r="E24" s="17">
        <f t="shared" si="1"/>
        <v>2.4996192378909781</v>
      </c>
      <c r="F24" s="17">
        <f t="shared" si="2"/>
        <v>4.3631016093208783E-2</v>
      </c>
      <c r="I24" s="3" t="s">
        <v>53</v>
      </c>
      <c r="J24" s="3" t="s">
        <v>32</v>
      </c>
      <c r="K24" s="6">
        <v>2.5</v>
      </c>
    </row>
    <row r="25" spans="1:11" x14ac:dyDescent="0.25">
      <c r="A25" s="3" t="s">
        <v>23</v>
      </c>
      <c r="B25" s="3" t="s">
        <v>1</v>
      </c>
      <c r="C25" s="4">
        <v>355</v>
      </c>
      <c r="D25" s="3" t="str">
        <f t="shared" si="0"/>
        <v>С</v>
      </c>
      <c r="E25" s="17">
        <f t="shared" si="1"/>
        <v>2.8889646244660621</v>
      </c>
      <c r="F25" s="17">
        <f t="shared" si="2"/>
        <v>-0.25275165396820909</v>
      </c>
      <c r="I25" s="3" t="s">
        <v>54</v>
      </c>
      <c r="J25" s="3" t="s">
        <v>32</v>
      </c>
      <c r="K25" s="6">
        <v>2.9</v>
      </c>
    </row>
    <row r="26" spans="1:11" x14ac:dyDescent="0.25">
      <c r="A26" s="3" t="s">
        <v>24</v>
      </c>
      <c r="B26" s="3" t="s">
        <v>1</v>
      </c>
      <c r="C26" s="5">
        <v>0</v>
      </c>
      <c r="D26" s="3" t="str">
        <f t="shared" si="0"/>
        <v>С</v>
      </c>
      <c r="E26" s="17">
        <f t="shared" si="1"/>
        <v>2.9</v>
      </c>
      <c r="F26" s="17">
        <f t="shared" si="2"/>
        <v>0</v>
      </c>
      <c r="I26" s="3" t="s">
        <v>55</v>
      </c>
      <c r="J26" s="3" t="s">
        <v>32</v>
      </c>
      <c r="K26" s="6">
        <v>2.9</v>
      </c>
    </row>
    <row r="27" spans="1:11" x14ac:dyDescent="0.25">
      <c r="A27" s="3" t="s">
        <v>25</v>
      </c>
      <c r="B27" s="3" t="s">
        <v>1</v>
      </c>
      <c r="C27" s="4">
        <v>5</v>
      </c>
      <c r="D27" s="3" t="str">
        <f t="shared" si="0"/>
        <v>С</v>
      </c>
      <c r="E27" s="17">
        <f t="shared" si="1"/>
        <v>2.7893451546568873</v>
      </c>
      <c r="F27" s="17">
        <f t="shared" si="2"/>
        <v>0.24403607969344285</v>
      </c>
      <c r="I27" s="3" t="s">
        <v>56</v>
      </c>
      <c r="J27" s="3" t="s">
        <v>32</v>
      </c>
      <c r="K27" s="6">
        <v>2.8</v>
      </c>
    </row>
    <row r="28" spans="1:11" x14ac:dyDescent="0.25">
      <c r="A28" s="3" t="s">
        <v>26</v>
      </c>
      <c r="B28" s="3" t="s">
        <v>1</v>
      </c>
      <c r="C28" s="4">
        <v>359</v>
      </c>
      <c r="D28" s="3" t="str">
        <f t="shared" si="0"/>
        <v>С</v>
      </c>
      <c r="E28" s="17"/>
      <c r="F28" s="17"/>
    </row>
    <row r="29" spans="1:11" x14ac:dyDescent="0.25">
      <c r="A29" s="3" t="s">
        <v>27</v>
      </c>
      <c r="B29" s="3" t="s">
        <v>1</v>
      </c>
      <c r="C29" s="4">
        <v>7</v>
      </c>
      <c r="D29" s="3" t="str">
        <f t="shared" si="0"/>
        <v>С</v>
      </c>
      <c r="E29" s="17"/>
      <c r="F29" s="17"/>
    </row>
    <row r="30" spans="1:11" x14ac:dyDescent="0.25">
      <c r="A30" s="3" t="s">
        <v>28</v>
      </c>
      <c r="B30" s="3" t="s">
        <v>1</v>
      </c>
      <c r="C30" s="4">
        <v>360</v>
      </c>
      <c r="D30" s="3" t="str">
        <f t="shared" si="0"/>
        <v>С</v>
      </c>
      <c r="E30" s="17"/>
      <c r="F30" s="17"/>
    </row>
    <row r="31" spans="1:11" x14ac:dyDescent="0.25">
      <c r="A31" s="3" t="s">
        <v>29</v>
      </c>
      <c r="B31" s="3" t="s">
        <v>1</v>
      </c>
      <c r="C31" s="4">
        <v>348</v>
      </c>
      <c r="D31" s="3" t="str">
        <f t="shared" si="0"/>
        <v>СЗ</v>
      </c>
      <c r="E31" s="17"/>
      <c r="F31" s="17"/>
    </row>
    <row r="32" spans="1:11" ht="15.75" thickBot="1" x14ac:dyDescent="0.3">
      <c r="A32" s="7" t="s">
        <v>30</v>
      </c>
      <c r="B32" s="7" t="s">
        <v>1</v>
      </c>
      <c r="C32" s="8">
        <v>3</v>
      </c>
      <c r="D32" s="7" t="str">
        <f t="shared" si="0"/>
        <v>С</v>
      </c>
      <c r="E32" s="17"/>
      <c r="F32" s="17"/>
    </row>
    <row r="33" spans="1:11" ht="15.75" thickBot="1" x14ac:dyDescent="0.3">
      <c r="A33" s="12" t="s">
        <v>60</v>
      </c>
      <c r="B33" s="13"/>
      <c r="C33" s="18">
        <f>360 - DEGREES(ATAN2(SUM(E3:E27),SUM(F3:F27)))</f>
        <v>316.31768068493187</v>
      </c>
      <c r="D33" s="2" t="s">
        <v>59</v>
      </c>
      <c r="I33" s="12" t="s">
        <v>61</v>
      </c>
      <c r="J33" s="13"/>
      <c r="K33" s="10">
        <f>AVERAGE(K3:K27)</f>
        <v>1.9959999999999996</v>
      </c>
    </row>
  </sheetData>
  <mergeCells count="4">
    <mergeCell ref="I1:K1"/>
    <mergeCell ref="A33:B33"/>
    <mergeCell ref="I33:J3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направление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1000$</dc:creator>
  <cp:lastModifiedBy>user</cp:lastModifiedBy>
  <dcterms:created xsi:type="dcterms:W3CDTF">2020-12-09T06:49:50Z</dcterms:created>
  <dcterms:modified xsi:type="dcterms:W3CDTF">2020-12-09T09:54:20Z</dcterms:modified>
</cp:coreProperties>
</file>