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240" yWindow="885" windowWidth="14805" windowHeight="7230" tabRatio="621" activeTab="1"/>
  </bookViews>
  <sheets>
    <sheet name="ЗАДАНИЯ" sheetId="2" r:id="rId1"/>
    <sheet name="РФ" sheetId="5" r:id="rId2"/>
    <sheet name="поставщики" sheetId="4" r:id="rId3"/>
  </sheets>
  <definedNames>
    <definedName name="города" localSheetId="1">OFFSET(поставщики!$A$1,MATCH(поставщики!#REF!,поставщики!$A$2:$A$19,0),1,COUNTIF(поставщики!$A$2:$A$19,поставщики!#REF!),1)</definedName>
    <definedName name="города">OFFSET(поставщики!$A$1,MATCH(поставщики!#REF!,поставщики!$A$2:$A$19,0),1,COUNTIF(поставщики!$A$2:$A$19,поставщики!#REF!),1)</definedName>
    <definedName name="гуодопрегионы">#REF!</definedName>
    <definedName name="_xlnm.Print_Titles" localSheetId="0">ЗАДАНИЯ!$1:$2</definedName>
    <definedName name="_xlnm.Print_Area" localSheetId="0">ЗАДАНИЯ!$A$1:$L$5</definedName>
    <definedName name="_xlnm.Print_Area" localSheetId="1">РФ!$A$1:$G$2</definedName>
    <definedName name="страны" localSheetId="1">поставщики!#REF!</definedName>
    <definedName name="страны">поставщики!#REF!</definedName>
  </definedNames>
  <calcPr calcId="145621"/>
</workbook>
</file>

<file path=xl/calcChain.xml><?xml version="1.0" encoding="utf-8"?>
<calcChain xmlns="http://schemas.openxmlformats.org/spreadsheetml/2006/main">
  <c r="G1" i="2" l="1"/>
  <c r="H1" i="2" l="1"/>
  <c r="I1" i="2" l="1"/>
  <c r="J1" i="2"/>
  <c r="A1" i="2" l="1"/>
  <c r="F1" i="2" l="1"/>
  <c r="F1" i="5" l="1"/>
  <c r="G1" i="5"/>
  <c r="A1" i="5" l="1"/>
</calcChain>
</file>

<file path=xl/sharedStrings.xml><?xml version="1.0" encoding="utf-8"?>
<sst xmlns="http://schemas.openxmlformats.org/spreadsheetml/2006/main" count="133" uniqueCount="46">
  <si>
    <t xml:space="preserve">     повтор</t>
  </si>
  <si>
    <t xml:space="preserve">     статус</t>
  </si>
  <si>
    <t>Владивосток</t>
  </si>
  <si>
    <t>Владимир</t>
  </si>
  <si>
    <t>Иркутск</t>
  </si>
  <si>
    <t>Омск</t>
  </si>
  <si>
    <t>в работе</t>
  </si>
  <si>
    <t>исполнено</t>
  </si>
  <si>
    <t>.</t>
  </si>
  <si>
    <t>без исполнения</t>
  </si>
  <si>
    <t>СПБ</t>
  </si>
  <si>
    <t xml:space="preserve">     дата исполнения</t>
  </si>
  <si>
    <t xml:space="preserve">     № </t>
  </si>
  <si>
    <t xml:space="preserve">    вид</t>
  </si>
  <si>
    <t xml:space="preserve">   субъект</t>
  </si>
  <si>
    <t xml:space="preserve">     город</t>
  </si>
  <si>
    <t xml:space="preserve">     дата </t>
  </si>
  <si>
    <t>1</t>
  </si>
  <si>
    <t>2</t>
  </si>
  <si>
    <t>3</t>
  </si>
  <si>
    <t>мясо</t>
  </si>
  <si>
    <t>птица</t>
  </si>
  <si>
    <t>другое</t>
  </si>
  <si>
    <t>Европа</t>
  </si>
  <si>
    <t xml:space="preserve">     №</t>
  </si>
  <si>
    <t xml:space="preserve">     вид</t>
  </si>
  <si>
    <t xml:space="preserve">     дата</t>
  </si>
  <si>
    <t xml:space="preserve">     название</t>
  </si>
  <si>
    <t>РФ запад</t>
  </si>
  <si>
    <t>РФ восток</t>
  </si>
  <si>
    <t xml:space="preserve">     дата возврата</t>
  </si>
  <si>
    <t>США</t>
  </si>
  <si>
    <t>Нью-Йорк</t>
  </si>
  <si>
    <t>Техас</t>
  </si>
  <si>
    <t>Мадрид</t>
  </si>
  <si>
    <t>Барселона</t>
  </si>
  <si>
    <t>Рим</t>
  </si>
  <si>
    <t>Москва</t>
  </si>
  <si>
    <t xml:space="preserve">     переправлено </t>
  </si>
  <si>
    <t>бедро</t>
  </si>
  <si>
    <t>яйца</t>
  </si>
  <si>
    <t>МСК</t>
  </si>
  <si>
    <t>выдано</t>
  </si>
  <si>
    <t xml:space="preserve">     безнал</t>
  </si>
  <si>
    <t xml:space="preserve">    документы направлены</t>
  </si>
  <si>
    <t xml:space="preserve">    документы возвращены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</si>
</sst>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B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3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3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3" xfId="0" applyFont="1" applyFill="1" applyBorder="1"/>
    <xf numFmtId="0" fontId="0" fillId="0" borderId="5" xfId="0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0" fillId="0" borderId="0" xfId="0" applyBorder="1"/>
    <xf numFmtId="0" fontId="4" fillId="3" borderId="6" xfId="0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textRotation="90"/>
    </xf>
    <xf numFmtId="0" fontId="5" fillId="5" borderId="3" xfId="0" applyNumberFormat="1" applyFont="1" applyFill="1" applyBorder="1" applyAlignment="1">
      <alignment horizontal="center" textRotation="90"/>
    </xf>
    <xf numFmtId="14" fontId="5" fillId="5" borderId="3" xfId="0" applyNumberFormat="1" applyFont="1" applyFill="1" applyBorder="1" applyAlignment="1">
      <alignment horizontal="center" textRotation="90"/>
    </xf>
    <xf numFmtId="0" fontId="5" fillId="5" borderId="4" xfId="0" applyNumberFormat="1" applyFont="1" applyFill="1" applyBorder="1" applyAlignment="1">
      <alignment horizontal="center" textRotation="90"/>
    </xf>
    <xf numFmtId="0" fontId="9" fillId="4" borderId="8" xfId="0" applyNumberFormat="1" applyFont="1" applyFill="1" applyBorder="1" applyAlignment="1">
      <alignment horizontal="center" textRotation="90"/>
    </xf>
    <xf numFmtId="0" fontId="10" fillId="4" borderId="9" xfId="0" applyNumberFormat="1" applyFont="1" applyFill="1" applyBorder="1" applyAlignment="1">
      <alignment horizontal="center" textRotation="90"/>
    </xf>
    <xf numFmtId="14" fontId="10" fillId="4" borderId="9" xfId="0" applyNumberFormat="1" applyFont="1" applyFill="1" applyBorder="1" applyAlignment="1">
      <alignment horizontal="center" textRotation="90"/>
    </xf>
    <xf numFmtId="0" fontId="9" fillId="4" borderId="9" xfId="0" applyNumberFormat="1" applyFont="1" applyFill="1" applyBorder="1" applyAlignment="1">
      <alignment horizontal="center" textRotation="90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0" fontId="2" fillId="0" borderId="13" xfId="0" applyFont="1" applyBorder="1"/>
    <xf numFmtId="0" fontId="8" fillId="0" borderId="0" xfId="0" applyFont="1" applyAlignment="1">
      <alignment wrapText="1"/>
    </xf>
    <xf numFmtId="0" fontId="4" fillId="6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3" xfId="0" applyFont="1" applyBorder="1"/>
    <xf numFmtId="0" fontId="1" fillId="0" borderId="0" xfId="0" applyFont="1"/>
    <xf numFmtId="0" fontId="1" fillId="0" borderId="5" xfId="0" applyFont="1" applyBorder="1"/>
    <xf numFmtId="49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CF3B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medium">
          <color indexed="64"/>
        </top>
      </border>
    </dxf>
    <dxf>
      <font>
        <b/>
      </font>
      <numFmt numFmtId="0" formatCode="General"/>
      <fill>
        <patternFill patternType="solid">
          <fgColor indexed="64"/>
          <bgColor rgb="FFFCF3B2"/>
        </patternFill>
      </fill>
      <alignment horizontal="center" vertical="bottom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center" vertical="bottom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FEFBE6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outline="0">
        <left style="thin">
          <color theme="4" tint="-0.499984740745262"/>
        </left>
      </border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outline="0">
        <right style="thin">
          <color theme="4" tint="-0.499984740745262"/>
        </right>
      </border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border diagonalUp="0" diagonalDown="0">
        <left style="medium">
          <color theme="4" tint="-0.499984740745262"/>
        </left>
        <right style="medium">
          <color theme="4" tint="-0.499984740745262"/>
        </right>
        <top style="medium">
          <color theme="4" tint="-0.499984740745262"/>
        </top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wrapText="0" indent="0" justifyLastLine="0" shrinkToFit="0" readingOrder="0"/>
    </dxf>
    <dxf>
      <border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4.9989318521683403E-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theme="3" tint="-0.499984740745262"/>
        </vertical>
        <horizontal style="thin">
          <color theme="3" tint="-0.499984740745262"/>
        </horizontal>
      </border>
    </dxf>
    <dxf>
      <fill>
        <patternFill>
          <bgColor rgb="FFFFFED8"/>
        </patternFill>
      </fill>
    </dxf>
  </dxfs>
  <tableStyles count="2" defaultTableStyle="TableStyleMedium2" defaultPivotStyle="PivotStyleMedium9">
    <tableStyle name="Стиль таблицы 5" pivot="0" count="1">
      <tableStyleElement type="firstRowStripe" dxfId="62"/>
    </tableStyle>
    <tableStyle name="Стиль таблицы 6" pivot="0" count="4">
      <tableStyleElement type="wholeTable" dxfId="61"/>
      <tableStyleElement type="headerRow" dxfId="60"/>
      <tableStyleElement type="totalRow" dxfId="59"/>
      <tableStyleElement type="secondRowStripe" dxfId="58"/>
    </tableStyle>
  </tableStyles>
  <colors>
    <mruColors>
      <color rgb="FFFEFBE6"/>
      <color rgb="FFFCF3B2"/>
      <color rgb="FFFFFED8"/>
      <color rgb="FFFFF5C9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2:L7" headerRowDxfId="57" dataDxfId="55" totalsRowDxfId="53" headerRowBorderDxfId="56" tableBorderDxfId="54">
  <autoFilter ref="A2:L7"/>
  <sortState ref="A20:AP1323">
    <sortCondition ref="C2:C1343"/>
  </sortState>
  <tableColumns count="12">
    <tableColumn id="1" name="     № " totalsRowFunction="count" dataDxfId="52" totalsRowDxfId="51"/>
    <tableColumn id="2" name="    вид" dataDxfId="50" totalsRowDxfId="49"/>
    <tableColumn id="3" name="     дата " dataDxfId="48" totalsRowDxfId="47"/>
    <tableColumn id="4" name="   субъект" dataDxfId="46" totalsRowDxfId="45"/>
    <tableColumn id="5" name="     город" dataDxfId="44" totalsRowDxfId="43"/>
    <tableColumn id="6" name="     безнал" totalsRowFunction="sum" dataDxfId="42" totalsRowDxfId="41"/>
    <tableColumn id="40" name="     переправлено " totalsRowFunction="custom" dataDxfId="40" totalsRowDxfId="39">
      <totalsRowFormula>SUBTOTAL(103,Таблица2[] Таблица2[[     переправлено ]] )</totalsRowFormula>
    </tableColumn>
    <tableColumn id="41" name="     статус" totalsRowFunction="custom" dataDxfId="38" totalsRowDxfId="37">
      <totalsRowFormula>SUBTOTAL(103,Таблица2[ [     статус] ])</totalsRowFormula>
    </tableColumn>
    <tableColumn id="43" name="     дата исполнения" dataDxfId="36" totalsRowDxfId="35"/>
    <tableColumn id="7" name="    документы направлены" totalsRowFunction="sum" dataDxfId="34" totalsRowDxfId="33"/>
    <tableColumn id="8" name="    документы возвращены" totalsRowFunction="sum" dataDxfId="32" totalsRowDxfId="31"/>
    <tableColumn id="9" name="     дата возврата" dataDxfId="30" totalsRowDxfId="29"/>
  </tableColumns>
  <tableStyleInfo name="Стиль таблицы 6"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A2:G5" headerRowDxfId="28" dataDxfId="26" totalsRowDxfId="24" headerRowBorderDxfId="27" tableBorderDxfId="25" totalsRowBorderDxfId="23">
  <autoFilter ref="A2:G5"/>
  <tableColumns count="7">
    <tableColumn id="1" name="     №" totalsRowFunction="count" dataDxfId="22" totalsRowDxfId="21"/>
    <tableColumn id="2" name="     вид" dataDxfId="20" totalsRowDxfId="19"/>
    <tableColumn id="3" name="     дата" dataDxfId="18" totalsRowDxfId="17"/>
    <tableColumn id="4" name="   субъект" dataDxfId="16" totalsRowDxfId="15"/>
    <tableColumn id="5" name="     город" dataDxfId="14" totalsRowDxfId="13"/>
    <tableColumn id="6" name="     название" totalsRowFunction="count" dataDxfId="12" totalsRowDxfId="11"/>
    <tableColumn id="7" name="     повтор" totalsRowFunction="count" dataDxfId="10" totalsRowDxfId="9"/>
  </tableColumns>
  <tableStyleInfo name="Стиль таблицы 6" showFirstColumn="0" showLastColumn="0" showRowStripes="1" showColumnStripes="0"/>
</table>
</file>

<file path=xl/tables/table3.xml><?xml version="1.0" encoding="utf-8"?>
<table xmlns="http://schemas.openxmlformats.org/spreadsheetml/2006/main" id="4" name="источник" displayName="источник" ref="A1:D19" totalsRowShown="0" headerRowDxfId="8" dataDxfId="6" headerRowBorderDxfId="7" tableBorderDxfId="5" totalsRowBorderDxfId="4">
  <autoFilter ref="A1:D19"/>
  <tableColumns count="4">
    <tableColumn id="1" name="РФ восток" dataDxfId="3"/>
    <tableColumn id="2" name="США" dataDxfId="2"/>
    <tableColumn id="3" name="Европа" dataDxfId="1"/>
    <tableColumn id="4" name="РФ запад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7"/>
  <sheetViews>
    <sheetView zoomScaleNormal="100" zoomScaleSheetLayoutView="82" workbookViewId="0">
      <selection activeCell="I11" sqref="I11"/>
    </sheetView>
  </sheetViews>
  <sheetFormatPr defaultRowHeight="15" x14ac:dyDescent="0.2"/>
  <cols>
    <col min="1" max="1" width="8.7109375" style="29" bestFit="1" customWidth="1"/>
    <col min="2" max="2" width="8.140625" style="29" customWidth="1"/>
    <col min="3" max="3" width="11.28515625" style="31" bestFit="1" customWidth="1"/>
    <col min="4" max="4" width="16.7109375" style="32" customWidth="1"/>
    <col min="5" max="5" width="17.42578125" style="32" customWidth="1"/>
    <col min="6" max="6" width="5.7109375" style="29" customWidth="1"/>
    <col min="7" max="7" width="14.28515625" style="29" customWidth="1"/>
    <col min="8" max="8" width="14" style="29" customWidth="1"/>
    <col min="9" max="9" width="11.28515625" style="31" customWidth="1"/>
    <col min="10" max="11" width="5.7109375" style="29" customWidth="1"/>
    <col min="12" max="12" width="13.85546875" style="44" customWidth="1"/>
    <col min="13" max="13" width="49.85546875" style="29" customWidth="1"/>
    <col min="14" max="16384" width="9.140625" style="30"/>
  </cols>
  <sheetData>
    <row r="1" spans="1:13" ht="15.75" thickBot="1" x14ac:dyDescent="0.25">
      <c r="A1" s="33">
        <f>SUBTOTAL(103,Таблица2[[     № ]])</f>
        <v>5</v>
      </c>
      <c r="B1" s="34"/>
      <c r="C1" s="35"/>
      <c r="D1" s="35"/>
      <c r="E1" s="36"/>
      <c r="F1" s="34">
        <f>SUBTOTAL(109,Таблица2[[     безнал]])</f>
        <v>2</v>
      </c>
      <c r="G1" s="45">
        <f>SUBTOTAL(103,Таблица2[] Таблица2[[     переправлено ]] )</f>
        <v>2</v>
      </c>
      <c r="H1" s="36">
        <f>SUBTOTAL(103,Таблица2[[     статус]])</f>
        <v>5</v>
      </c>
      <c r="I1" s="33">
        <f>SUBTOTAL(109,Таблица2[[    документы направлены]])</f>
        <v>4</v>
      </c>
      <c r="J1" s="33">
        <f>SUBTOTAL(109,Таблица2[[    документы возвращены]])</f>
        <v>2</v>
      </c>
      <c r="K1" s="33"/>
    </row>
    <row r="2" spans="1:13" ht="167.25" customHeight="1" x14ac:dyDescent="0.2">
      <c r="A2" s="16" t="s">
        <v>12</v>
      </c>
      <c r="B2" s="17" t="s">
        <v>13</v>
      </c>
      <c r="C2" s="18" t="s">
        <v>16</v>
      </c>
      <c r="D2" s="19" t="s">
        <v>14</v>
      </c>
      <c r="E2" s="19" t="s">
        <v>15</v>
      </c>
      <c r="F2" s="17" t="s">
        <v>43</v>
      </c>
      <c r="G2" s="17" t="s">
        <v>38</v>
      </c>
      <c r="H2" s="19" t="s">
        <v>1</v>
      </c>
      <c r="I2" s="19" t="s">
        <v>11</v>
      </c>
      <c r="J2" s="17" t="s">
        <v>44</v>
      </c>
      <c r="K2" s="17" t="s">
        <v>45</v>
      </c>
      <c r="L2" s="17" t="s">
        <v>30</v>
      </c>
      <c r="M2" s="30"/>
    </row>
    <row r="3" spans="1:13" ht="14.25" x14ac:dyDescent="0.2">
      <c r="A3" s="20" t="s">
        <v>17</v>
      </c>
      <c r="B3" s="21" t="s">
        <v>20</v>
      </c>
      <c r="C3" s="22">
        <v>43796</v>
      </c>
      <c r="D3" s="23" t="s">
        <v>31</v>
      </c>
      <c r="E3" s="23" t="s">
        <v>33</v>
      </c>
      <c r="F3" s="21">
        <v>1</v>
      </c>
      <c r="G3" s="37"/>
      <c r="H3" s="21" t="s">
        <v>6</v>
      </c>
      <c r="I3" s="54">
        <v>44179</v>
      </c>
      <c r="J3" s="21">
        <v>1</v>
      </c>
      <c r="K3" s="21"/>
      <c r="L3" s="40"/>
      <c r="M3" s="30"/>
    </row>
    <row r="4" spans="1:13" ht="14.25" x14ac:dyDescent="0.2">
      <c r="A4" s="25" t="s">
        <v>18</v>
      </c>
      <c r="B4" s="24" t="s">
        <v>21</v>
      </c>
      <c r="C4" s="26">
        <v>44000</v>
      </c>
      <c r="D4" s="27" t="s">
        <v>28</v>
      </c>
      <c r="E4" s="27" t="s">
        <v>10</v>
      </c>
      <c r="F4" s="24"/>
      <c r="G4" s="37" t="s">
        <v>41</v>
      </c>
      <c r="H4" s="21" t="s">
        <v>42</v>
      </c>
      <c r="I4" s="54">
        <v>44179</v>
      </c>
      <c r="J4" s="24">
        <v>1</v>
      </c>
      <c r="K4" s="24">
        <v>1</v>
      </c>
      <c r="L4" s="40">
        <v>44179</v>
      </c>
      <c r="M4" s="30"/>
    </row>
    <row r="5" spans="1:13" ht="14.25" x14ac:dyDescent="0.2">
      <c r="A5" s="28" t="s">
        <v>19</v>
      </c>
      <c r="B5" s="24" t="s">
        <v>22</v>
      </c>
      <c r="C5" s="26">
        <v>44179</v>
      </c>
      <c r="D5" s="27" t="s">
        <v>29</v>
      </c>
      <c r="E5" s="27" t="s">
        <v>2</v>
      </c>
      <c r="F5" s="24"/>
      <c r="G5" s="37"/>
      <c r="H5" s="21" t="s">
        <v>7</v>
      </c>
      <c r="I5" s="54">
        <v>44179</v>
      </c>
      <c r="J5" s="24">
        <v>1</v>
      </c>
      <c r="K5" s="24"/>
      <c r="L5" s="41"/>
      <c r="M5" s="30"/>
    </row>
    <row r="6" spans="1:13" ht="14.25" x14ac:dyDescent="0.2">
      <c r="A6" s="52">
        <v>4</v>
      </c>
      <c r="B6" s="53" t="s">
        <v>20</v>
      </c>
      <c r="C6" s="54">
        <v>44179</v>
      </c>
      <c r="D6" s="55" t="s">
        <v>23</v>
      </c>
      <c r="E6" s="55" t="s">
        <v>35</v>
      </c>
      <c r="F6" s="38">
        <v>1</v>
      </c>
      <c r="G6" s="46"/>
      <c r="H6" s="39" t="s">
        <v>9</v>
      </c>
      <c r="I6" s="54">
        <v>44179</v>
      </c>
      <c r="J6" s="47">
        <v>1</v>
      </c>
      <c r="K6" s="47">
        <v>1</v>
      </c>
      <c r="L6" s="54">
        <v>44179</v>
      </c>
    </row>
    <row r="7" spans="1:13" ht="14.25" x14ac:dyDescent="0.2">
      <c r="A7" s="52">
        <v>5</v>
      </c>
      <c r="B7" s="53" t="s">
        <v>21</v>
      </c>
      <c r="C7" s="54">
        <v>44179</v>
      </c>
      <c r="D7" s="55" t="s">
        <v>29</v>
      </c>
      <c r="E7" s="55" t="s">
        <v>5</v>
      </c>
      <c r="F7" s="38"/>
      <c r="G7" s="46" t="s">
        <v>41</v>
      </c>
      <c r="H7" s="39" t="s">
        <v>7</v>
      </c>
      <c r="I7" s="54">
        <v>44179</v>
      </c>
      <c r="J7" s="47"/>
      <c r="K7" s="47"/>
      <c r="L7" s="47"/>
    </row>
  </sheetData>
  <dataValidations count="3">
    <dataValidation type="list" allowBlank="1" showInputMessage="1" showErrorMessage="1" sqref="D3:D7">
      <formula1>INDIRECT("источник[#Заголовки]")</formula1>
    </dataValidation>
    <dataValidation type="list" allowBlank="1" showInputMessage="1" showErrorMessage="1" sqref="E3:E7">
      <formula1>INDIRECT("источник["&amp;$D3&amp;"]")</formula1>
    </dataValidation>
    <dataValidation type="list" allowBlank="1" showInputMessage="1" showErrorMessage="1" sqref="H3:H7">
      <formula1>"в работе, исполнено, выдано, без исполнения"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M5"/>
  <sheetViews>
    <sheetView tabSelected="1" zoomScaleNormal="100"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1" max="1" width="8.7109375" style="1" bestFit="1" customWidth="1"/>
    <col min="2" max="2" width="9.28515625" style="1" customWidth="1"/>
    <col min="3" max="3" width="10.140625" style="2" bestFit="1" customWidth="1"/>
    <col min="4" max="5" width="17.140625" style="1" customWidth="1"/>
    <col min="6" max="6" width="54.5703125" style="1" customWidth="1"/>
    <col min="7" max="7" width="27.42578125" style="1" customWidth="1"/>
    <col min="8" max="8" width="4.28515625" style="1" customWidth="1"/>
    <col min="9" max="9" width="10.140625" style="2" bestFit="1" customWidth="1"/>
    <col min="10" max="10" width="6.140625" style="1" customWidth="1"/>
    <col min="11" max="38" width="3.7109375" style="1" customWidth="1"/>
    <col min="39" max="39" width="65.28515625" style="1" customWidth="1"/>
  </cols>
  <sheetData>
    <row r="1" spans="1:39" ht="15.75" thickBot="1" x14ac:dyDescent="0.3">
      <c r="A1" s="11">
        <f>SUBTOTAL(103,Таблица22[[     №]])</f>
        <v>3</v>
      </c>
      <c r="B1" s="9"/>
      <c r="C1" s="9"/>
      <c r="D1" s="9"/>
      <c r="E1" s="9"/>
      <c r="F1" s="11">
        <f>SUBTOTAL(103,Таблица22[[     название]])</f>
        <v>2</v>
      </c>
      <c r="G1" s="11">
        <f>SUBTOTAL(103,Таблица22[[     повтор]])</f>
        <v>0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8"/>
    </row>
    <row r="2" spans="1:39" ht="167.25" customHeight="1" x14ac:dyDescent="0.25">
      <c r="A2" s="12" t="s">
        <v>24</v>
      </c>
      <c r="B2" s="13" t="s">
        <v>25</v>
      </c>
      <c r="C2" s="14" t="s">
        <v>26</v>
      </c>
      <c r="D2" s="13" t="s">
        <v>14</v>
      </c>
      <c r="E2" s="13" t="s">
        <v>15</v>
      </c>
      <c r="F2" s="13" t="s">
        <v>27</v>
      </c>
      <c r="G2" s="15" t="s">
        <v>0</v>
      </c>
      <c r="H2"/>
      <c r="I2" s="10"/>
      <c r="J2" s="10"/>
      <c r="K2" s="10"/>
      <c r="L2" s="10"/>
      <c r="M2" s="1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x14ac:dyDescent="0.25">
      <c r="A3" s="25" t="s">
        <v>18</v>
      </c>
      <c r="B3" s="24" t="s">
        <v>21</v>
      </c>
      <c r="C3" s="26">
        <v>44000</v>
      </c>
      <c r="D3" s="27" t="s">
        <v>28</v>
      </c>
      <c r="E3" s="27" t="s">
        <v>10</v>
      </c>
      <c r="F3" s="24" t="s">
        <v>39</v>
      </c>
      <c r="G3" s="4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5">
      <c r="A4" s="25" t="s">
        <v>19</v>
      </c>
      <c r="B4" s="24" t="s">
        <v>22</v>
      </c>
      <c r="C4" s="26">
        <v>44179</v>
      </c>
      <c r="D4" s="27" t="s">
        <v>29</v>
      </c>
      <c r="E4" s="27" t="s">
        <v>2</v>
      </c>
      <c r="F4" s="24" t="s">
        <v>40</v>
      </c>
      <c r="G4" s="42"/>
    </row>
    <row r="5" spans="1:39" x14ac:dyDescent="0.25">
      <c r="A5" s="25">
        <v>5</v>
      </c>
      <c r="B5" s="24" t="s">
        <v>21</v>
      </c>
      <c r="C5" s="26">
        <v>44179</v>
      </c>
      <c r="D5" s="27" t="s">
        <v>29</v>
      </c>
      <c r="E5" s="27" t="s">
        <v>5</v>
      </c>
      <c r="F5" s="24"/>
      <c r="G5" s="42"/>
    </row>
  </sheetData>
  <dataValidations count="2">
    <dataValidation type="list" allowBlank="1" showInputMessage="1" showErrorMessage="1" sqref="D3:D5">
      <formula1>INDIRECT("источник[#Заголовки]")</formula1>
    </dataValidation>
    <dataValidation type="list" allowBlank="1" showInputMessage="1" showErrorMessage="1" sqref="E3:E5">
      <formula1>INDIRECT("источник["&amp;$D3&amp;"]")</formula1>
    </dataValidation>
  </dataValidations>
  <pageMargins left="0.19685039370078741" right="0.19685039370078741" top="0.19685039370078741" bottom="0.19685039370078741" header="0.19685039370078741" footer="0.19685039370078741"/>
  <pageSetup paperSize="9" scale="76" orientation="landscape" r:id="rId1"/>
  <colBreaks count="1" manualBreakCount="1">
    <brk id="7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19"/>
  <sheetViews>
    <sheetView workbookViewId="0">
      <selection activeCell="D24" sqref="D24"/>
    </sheetView>
  </sheetViews>
  <sheetFormatPr defaultRowHeight="15" x14ac:dyDescent="0.25"/>
  <cols>
    <col min="1" max="1" width="16" customWidth="1"/>
    <col min="2" max="2" width="14.5703125" customWidth="1"/>
    <col min="3" max="3" width="17.140625" customWidth="1"/>
    <col min="4" max="4" width="13.7109375" customWidth="1"/>
    <col min="5" max="5" width="14.42578125" customWidth="1"/>
    <col min="6" max="6" width="17.7109375" customWidth="1"/>
    <col min="7" max="7" width="15.85546875" customWidth="1"/>
    <col min="8" max="8" width="19.28515625" customWidth="1"/>
    <col min="9" max="9" width="15" customWidth="1"/>
    <col min="10" max="10" width="8.28515625" customWidth="1"/>
    <col min="11" max="11" width="12.85546875" customWidth="1"/>
    <col min="12" max="12" width="17.85546875" customWidth="1"/>
    <col min="13" max="13" width="14.140625" customWidth="1"/>
    <col min="14" max="14" width="13.85546875" customWidth="1"/>
    <col min="15" max="15" width="18.5703125" customWidth="1"/>
  </cols>
  <sheetData>
    <row r="1" spans="1:4" x14ac:dyDescent="0.25">
      <c r="A1" s="4" t="s">
        <v>29</v>
      </c>
      <c r="B1" s="5" t="s">
        <v>31</v>
      </c>
      <c r="C1" s="5" t="s">
        <v>23</v>
      </c>
      <c r="D1" s="6" t="s">
        <v>28</v>
      </c>
    </row>
    <row r="2" spans="1:4" x14ac:dyDescent="0.25">
      <c r="A2" s="7" t="s">
        <v>4</v>
      </c>
      <c r="B2" s="3" t="s">
        <v>32</v>
      </c>
      <c r="C2" s="3" t="s">
        <v>34</v>
      </c>
      <c r="D2" s="50" t="s">
        <v>37</v>
      </c>
    </row>
    <row r="3" spans="1:4" x14ac:dyDescent="0.25">
      <c r="A3" s="7" t="s">
        <v>2</v>
      </c>
      <c r="B3" s="3" t="s">
        <v>33</v>
      </c>
      <c r="C3" s="3" t="s">
        <v>35</v>
      </c>
      <c r="D3" s="50" t="s">
        <v>10</v>
      </c>
    </row>
    <row r="4" spans="1:4" x14ac:dyDescent="0.25">
      <c r="A4" s="7" t="s">
        <v>5</v>
      </c>
      <c r="B4" s="3" t="s">
        <v>8</v>
      </c>
      <c r="C4" s="3" t="s">
        <v>36</v>
      </c>
      <c r="D4" s="50" t="s">
        <v>3</v>
      </c>
    </row>
    <row r="5" spans="1:4" x14ac:dyDescent="0.25">
      <c r="A5" s="7" t="s">
        <v>8</v>
      </c>
      <c r="B5" s="3" t="s">
        <v>8</v>
      </c>
      <c r="C5" s="3" t="s">
        <v>8</v>
      </c>
      <c r="D5" s="50" t="s">
        <v>8</v>
      </c>
    </row>
    <row r="6" spans="1:4" x14ac:dyDescent="0.25">
      <c r="A6" s="51" t="s">
        <v>8</v>
      </c>
      <c r="B6" s="48" t="s">
        <v>8</v>
      </c>
      <c r="C6" s="48" t="s">
        <v>8</v>
      </c>
      <c r="D6" s="50" t="s">
        <v>8</v>
      </c>
    </row>
    <row r="7" spans="1:4" x14ac:dyDescent="0.25">
      <c r="A7" s="51" t="s">
        <v>8</v>
      </c>
      <c r="B7" s="48" t="s">
        <v>8</v>
      </c>
      <c r="C7" s="48" t="s">
        <v>8</v>
      </c>
      <c r="D7" s="50" t="s">
        <v>8</v>
      </c>
    </row>
    <row r="8" spans="1:4" x14ac:dyDescent="0.25">
      <c r="A8" s="51" t="s">
        <v>8</v>
      </c>
      <c r="B8" s="48" t="s">
        <v>8</v>
      </c>
      <c r="C8" s="48" t="s">
        <v>8</v>
      </c>
      <c r="D8" s="50" t="s">
        <v>8</v>
      </c>
    </row>
    <row r="9" spans="1:4" x14ac:dyDescent="0.25">
      <c r="A9" s="49" t="s">
        <v>8</v>
      </c>
      <c r="B9" s="43" t="s">
        <v>8</v>
      </c>
      <c r="C9" s="43" t="s">
        <v>8</v>
      </c>
      <c r="D9" s="50" t="s">
        <v>8</v>
      </c>
    </row>
    <row r="10" spans="1:4" x14ac:dyDescent="0.25">
      <c r="A10" s="49" t="s">
        <v>8</v>
      </c>
      <c r="B10" s="43" t="s">
        <v>8</v>
      </c>
      <c r="C10" s="43" t="s">
        <v>8</v>
      </c>
      <c r="D10" s="50" t="s">
        <v>8</v>
      </c>
    </row>
    <row r="11" spans="1:4" x14ac:dyDescent="0.25">
      <c r="A11" s="43" t="s">
        <v>8</v>
      </c>
      <c r="B11" s="43" t="s">
        <v>8</v>
      </c>
      <c r="C11" s="43" t="s">
        <v>8</v>
      </c>
      <c r="D11" s="50" t="s">
        <v>8</v>
      </c>
    </row>
    <row r="12" spans="1:4" x14ac:dyDescent="0.25">
      <c r="A12" s="43" t="s">
        <v>8</v>
      </c>
      <c r="B12" s="43" t="s">
        <v>8</v>
      </c>
      <c r="C12" s="43" t="s">
        <v>8</v>
      </c>
      <c r="D12" s="50" t="s">
        <v>8</v>
      </c>
    </row>
    <row r="13" spans="1:4" x14ac:dyDescent="0.25">
      <c r="A13" s="43" t="s">
        <v>8</v>
      </c>
      <c r="B13" s="43" t="s">
        <v>8</v>
      </c>
      <c r="C13" s="43" t="s">
        <v>8</v>
      </c>
      <c r="D13" s="50" t="s">
        <v>8</v>
      </c>
    </row>
    <row r="14" spans="1:4" x14ac:dyDescent="0.25">
      <c r="A14" s="43" t="s">
        <v>8</v>
      </c>
      <c r="B14" s="43" t="s">
        <v>8</v>
      </c>
      <c r="C14" s="43" t="s">
        <v>8</v>
      </c>
      <c r="D14" s="50" t="s">
        <v>8</v>
      </c>
    </row>
    <row r="15" spans="1:4" x14ac:dyDescent="0.25">
      <c r="A15" s="43" t="s">
        <v>8</v>
      </c>
      <c r="B15" s="43" t="s">
        <v>8</v>
      </c>
      <c r="C15" s="43" t="s">
        <v>8</v>
      </c>
      <c r="D15" s="50" t="s">
        <v>8</v>
      </c>
    </row>
    <row r="16" spans="1:4" x14ac:dyDescent="0.25">
      <c r="A16" s="43" t="s">
        <v>8</v>
      </c>
      <c r="B16" s="43" t="s">
        <v>8</v>
      </c>
      <c r="C16" s="43" t="s">
        <v>8</v>
      </c>
      <c r="D16" s="50" t="s">
        <v>8</v>
      </c>
    </row>
    <row r="17" spans="1:4" x14ac:dyDescent="0.25">
      <c r="A17" s="43" t="s">
        <v>8</v>
      </c>
      <c r="B17" s="43" t="s">
        <v>8</v>
      </c>
      <c r="C17" s="43" t="s">
        <v>8</v>
      </c>
      <c r="D17" s="50" t="s">
        <v>8</v>
      </c>
    </row>
    <row r="18" spans="1:4" x14ac:dyDescent="0.25">
      <c r="A18" s="43" t="s">
        <v>8</v>
      </c>
      <c r="B18" s="43" t="s">
        <v>8</v>
      </c>
      <c r="C18" s="43" t="s">
        <v>8</v>
      </c>
      <c r="D18" s="50" t="s">
        <v>8</v>
      </c>
    </row>
    <row r="19" spans="1:4" x14ac:dyDescent="0.25">
      <c r="A19" s="43" t="s">
        <v>8</v>
      </c>
      <c r="B19" s="43" t="s">
        <v>8</v>
      </c>
      <c r="C19" s="43" t="s">
        <v>8</v>
      </c>
      <c r="D19" s="50" t="s">
        <v>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ЗАДАНИЯ</vt:lpstr>
      <vt:lpstr>РФ</vt:lpstr>
      <vt:lpstr>поставщики</vt:lpstr>
      <vt:lpstr>ЗАДАНИЯ!Заголовки_для_печати</vt:lpstr>
      <vt:lpstr>ЗАДАНИЯ!Область_печати</vt:lpstr>
      <vt:lpstr>РФ!Область_печати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User2</cp:lastModifiedBy>
  <cp:lastPrinted>2020-11-12T12:37:07Z</cp:lastPrinted>
  <dcterms:created xsi:type="dcterms:W3CDTF">2006-09-16T00:00:00Z</dcterms:created>
  <dcterms:modified xsi:type="dcterms:W3CDTF">2020-12-14T06:54:41Z</dcterms:modified>
</cp:coreProperties>
</file>