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ИНА\Desktop\"/>
    </mc:Choice>
  </mc:AlternateContent>
  <bookViews>
    <workbookView xWindow="0" yWindow="0" windowWidth="20490" windowHeight="7185" activeTab="4"/>
  </bookViews>
  <sheets>
    <sheet name="ЯНВАРЬ" sheetId="2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1" r:id="rId10"/>
    <sheet name="НОЯБРЬ" sheetId="12" r:id="rId11"/>
    <sheet name="ДЕКАБРЬ" sheetId="13" r:id="rId12"/>
  </sheets>
  <definedNames>
    <definedName name="ДниИНедели">{0,1,2,3,4,5,6} + {0;1;2;3;4;5}*7</definedName>
    <definedName name="КалендарныйГод">ЯНВАРЬ!$C$3</definedName>
    <definedName name="Началонедели">ЯНВАРЬ!$E$3</definedName>
    <definedName name="_xlnm.Print_Area" localSheetId="7">АВГУСТ!$A$5:$I$19</definedName>
    <definedName name="_xlnm.Print_Area" localSheetId="3">АПРЕЛЬ!$A$5:$I$19</definedName>
    <definedName name="_xlnm.Print_Area" localSheetId="11">ДЕКАБРЬ!$A$5:$H$19</definedName>
    <definedName name="_xlnm.Print_Area" localSheetId="6">ИЮЛЬ!$A$5:$I$19</definedName>
    <definedName name="_xlnm.Print_Area" localSheetId="5">ИЮНЬ!$A$5:$I$19</definedName>
    <definedName name="_xlnm.Print_Area" localSheetId="4">МАЙ!$A$5:$I$19</definedName>
    <definedName name="_xlnm.Print_Area" localSheetId="2">МАРТ!$A$5:$I$19</definedName>
    <definedName name="_xlnm.Print_Area" localSheetId="10">НОЯБРЬ!$A$5:$I$19</definedName>
    <definedName name="_xlnm.Print_Area" localSheetId="9">ОКТЯБРЬ!$A$5:$I$19</definedName>
    <definedName name="_xlnm.Print_Area" localSheetId="8">СЕНТЯБРЬ!$A$5:$I$19</definedName>
    <definedName name="_xlnm.Print_Area" localSheetId="1">ФЕВРАЛЬ!$A$5:$I$19</definedName>
    <definedName name="_xlnm.Print_Area" localSheetId="0">ЯНВАРЬ!$A$5:$I$19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 l="1"/>
  <c r="D17" i="6"/>
  <c r="E17" i="6"/>
  <c r="F17" i="6"/>
  <c r="G17" i="6"/>
  <c r="H17" i="6"/>
  <c r="B17" i="6"/>
  <c r="C15" i="6"/>
  <c r="D15" i="6"/>
  <c r="E15" i="6"/>
  <c r="F15" i="6"/>
  <c r="G15" i="6"/>
  <c r="H15" i="6"/>
  <c r="B15" i="6"/>
  <c r="B13" i="6"/>
  <c r="C13" i="6"/>
  <c r="D13" i="6"/>
  <c r="E13" i="6"/>
  <c r="F13" i="6"/>
  <c r="G13" i="6"/>
  <c r="H13" i="6"/>
  <c r="I13" i="6"/>
  <c r="C11" i="5"/>
  <c r="C13" i="5" s="1"/>
  <c r="C15" i="5" s="1"/>
  <c r="C17" i="5" s="1"/>
  <c r="E11" i="5"/>
  <c r="E13" i="5" s="1"/>
  <c r="E15" i="5" s="1"/>
  <c r="E17" i="5" s="1"/>
  <c r="G11" i="5"/>
  <c r="G13" i="5" s="1"/>
  <c r="G15" i="5" s="1"/>
  <c r="G17" i="5" s="1"/>
  <c r="B11" i="5"/>
  <c r="B13" i="5" s="1"/>
  <c r="B15" i="5" s="1"/>
  <c r="B17" i="5" s="1"/>
  <c r="D11" i="5"/>
  <c r="D13" i="5" s="1"/>
  <c r="D15" i="5" s="1"/>
  <c r="D17" i="5" s="1"/>
  <c r="F11" i="5"/>
  <c r="F13" i="5" s="1"/>
  <c r="F15" i="5" s="1"/>
  <c r="F17" i="5" s="1"/>
  <c r="H11" i="5"/>
  <c r="H13" i="5" s="1"/>
  <c r="H15" i="5" s="1"/>
  <c r="H17" i="5" s="1"/>
  <c r="C9" i="5"/>
  <c r="D9" i="5"/>
  <c r="E9" i="5"/>
  <c r="F9" i="5"/>
  <c r="G9" i="5"/>
  <c r="H9" i="5"/>
  <c r="B9" i="5"/>
  <c r="B9" i="4"/>
  <c r="H19" i="4" l="1"/>
  <c r="G19" i="4"/>
  <c r="F19" i="4"/>
  <c r="E19" i="4"/>
  <c r="D19" i="4"/>
  <c r="C19" i="4"/>
  <c r="B19" i="4"/>
  <c r="H17" i="4"/>
  <c r="G17" i="4"/>
  <c r="F17" i="4"/>
  <c r="E17" i="4"/>
  <c r="D17" i="4"/>
  <c r="C17" i="4"/>
  <c r="B17" i="4"/>
  <c r="H15" i="4"/>
  <c r="G15" i="4"/>
  <c r="F15" i="4"/>
  <c r="E15" i="4"/>
  <c r="D15" i="4"/>
  <c r="C15" i="4"/>
  <c r="B15" i="4"/>
  <c r="H13" i="4"/>
  <c r="G13" i="4"/>
  <c r="F13" i="4"/>
  <c r="E13" i="4"/>
  <c r="D13" i="4"/>
  <c r="C13" i="4"/>
  <c r="B13" i="4"/>
  <c r="H11" i="4"/>
  <c r="G11" i="4"/>
  <c r="F11" i="4"/>
  <c r="E11" i="4"/>
  <c r="D11" i="4"/>
  <c r="C11" i="4"/>
  <c r="B11" i="4"/>
  <c r="H9" i="4"/>
  <c r="G9" i="4"/>
  <c r="F9" i="4"/>
  <c r="E9" i="4"/>
  <c r="D9" i="4"/>
  <c r="C9" i="4"/>
  <c r="H19" i="3"/>
  <c r="G19" i="3"/>
  <c r="F19" i="3"/>
  <c r="E19" i="3"/>
  <c r="D19" i="3"/>
  <c r="C19" i="3"/>
  <c r="B19" i="3"/>
  <c r="H17" i="3"/>
  <c r="G17" i="3"/>
  <c r="F17" i="3"/>
  <c r="E17" i="3"/>
  <c r="D17" i="3"/>
  <c r="C17" i="3"/>
  <c r="B17" i="3"/>
  <c r="H15" i="3"/>
  <c r="G15" i="3"/>
  <c r="F15" i="3"/>
  <c r="E15" i="3"/>
  <c r="D15" i="3"/>
  <c r="C15" i="3"/>
  <c r="B15" i="3"/>
  <c r="H13" i="3"/>
  <c r="G13" i="3"/>
  <c r="F13" i="3"/>
  <c r="E13" i="3"/>
  <c r="D13" i="3"/>
  <c r="C13" i="3"/>
  <c r="B13" i="3"/>
  <c r="H11" i="3"/>
  <c r="G11" i="3"/>
  <c r="F11" i="3"/>
  <c r="E11" i="3"/>
  <c r="D11" i="3"/>
  <c r="C11" i="3"/>
  <c r="B11" i="3"/>
  <c r="H9" i="3"/>
  <c r="G9" i="3"/>
  <c r="F9" i="3"/>
  <c r="E9" i="3"/>
  <c r="D9" i="3"/>
  <c r="C9" i="3"/>
  <c r="B9" i="3"/>
  <c r="I9" i="5" l="1"/>
  <c r="B18" i="13" l="1" a="1"/>
  <c r="B16" i="13" a="1"/>
  <c r="B14" i="13" a="1"/>
  <c r="B12" i="13" a="1"/>
  <c r="B10" i="13" a="1"/>
  <c r="B8" i="13" a="1"/>
  <c r="B18" i="12" a="1"/>
  <c r="B16" i="12" a="1"/>
  <c r="B14" i="12" a="1"/>
  <c r="B12" i="12" a="1"/>
  <c r="B10" i="12" a="1"/>
  <c r="B8" i="12" a="1"/>
  <c r="B18" i="11" a="1"/>
  <c r="B16" i="11" a="1"/>
  <c r="B14" i="11" a="1"/>
  <c r="B12" i="11" a="1"/>
  <c r="B10" i="11" a="1"/>
  <c r="B8" i="11" a="1"/>
  <c r="B18" i="10" a="1"/>
  <c r="B16" i="10" a="1"/>
  <c r="B14" i="10" a="1"/>
  <c r="B12" i="10" a="1"/>
  <c r="B12" i="10"/>
  <c r="F12" i="10"/>
  <c r="H12" i="10"/>
  <c r="B10" i="10" a="1"/>
  <c r="G10" i="10"/>
  <c r="B8" i="10" a="1"/>
  <c r="F8" i="10"/>
  <c r="F7" i="10"/>
  <c r="B8" i="10"/>
  <c r="G8" i="10"/>
  <c r="G7" i="10"/>
  <c r="B18" i="9" a="1"/>
  <c r="G18" i="9"/>
  <c r="B16" i="9" a="1"/>
  <c r="B16" i="9"/>
  <c r="F16" i="9"/>
  <c r="G16" i="9"/>
  <c r="B14" i="9" a="1"/>
  <c r="G14" i="9"/>
  <c r="B12" i="9" a="1"/>
  <c r="B12" i="9"/>
  <c r="F12" i="9"/>
  <c r="G12" i="9"/>
  <c r="B10" i="9" a="1"/>
  <c r="G10" i="9"/>
  <c r="B8" i="9" a="1"/>
  <c r="F8" i="9"/>
  <c r="F7" i="9"/>
  <c r="B8" i="9"/>
  <c r="G8" i="9"/>
  <c r="G7" i="9"/>
  <c r="B18" i="8" a="1"/>
  <c r="G18" i="8"/>
  <c r="B16" i="8" a="1"/>
  <c r="B16" i="8"/>
  <c r="G16" i="8"/>
  <c r="B14" i="8" a="1"/>
  <c r="G14" i="8"/>
  <c r="B12" i="8" a="1"/>
  <c r="B12" i="8"/>
  <c r="F12" i="8"/>
  <c r="G12" i="8"/>
  <c r="B10" i="8" a="1"/>
  <c r="G10" i="8"/>
  <c r="B8" i="8" a="1"/>
  <c r="B8" i="8"/>
  <c r="G8" i="8"/>
  <c r="G7" i="8"/>
  <c r="B18" i="7" a="1"/>
  <c r="B18" i="7"/>
  <c r="F18" i="7"/>
  <c r="G18" i="7"/>
  <c r="B16" i="7" a="1"/>
  <c r="G16" i="7"/>
  <c r="B14" i="7" a="1"/>
  <c r="B14" i="7"/>
  <c r="F14" i="7"/>
  <c r="G14" i="7"/>
  <c r="B12" i="7" a="1"/>
  <c r="G12" i="7"/>
  <c r="B10" i="7" a="1"/>
  <c r="B10" i="7"/>
  <c r="F10" i="7"/>
  <c r="G10" i="7"/>
  <c r="B8" i="7" a="1"/>
  <c r="G8" i="7"/>
  <c r="G7" i="7"/>
  <c r="B18" i="6" a="1"/>
  <c r="B18" i="6" s="1"/>
  <c r="F18" i="6"/>
  <c r="B16" i="6" a="1"/>
  <c r="G16" i="6" s="1"/>
  <c r="B14" i="6" a="1"/>
  <c r="B14" i="6" s="1"/>
  <c r="B12" i="6" a="1"/>
  <c r="G12" i="6" s="1"/>
  <c r="B10" i="6" a="1"/>
  <c r="B10" i="6" s="1"/>
  <c r="F10" i="6"/>
  <c r="B8" i="6" a="1"/>
  <c r="G8" i="6" s="1"/>
  <c r="B8" i="5" a="1"/>
  <c r="G8" i="5"/>
  <c r="G7" i="5"/>
  <c r="B18" i="4" a="1"/>
  <c r="B18" i="4"/>
  <c r="F18" i="4"/>
  <c r="G18" i="4"/>
  <c r="B16" i="4" a="1"/>
  <c r="G16" i="4"/>
  <c r="B14" i="4" a="1"/>
  <c r="B14" i="4"/>
  <c r="F14" i="4"/>
  <c r="G14" i="4"/>
  <c r="B12" i="4" a="1"/>
  <c r="G12" i="4"/>
  <c r="B10" i="4" a="1"/>
  <c r="B10" i="4"/>
  <c r="F10" i="4"/>
  <c r="G10" i="4"/>
  <c r="B8" i="4" a="1"/>
  <c r="G8" i="4"/>
  <c r="G7" i="4"/>
  <c r="B18" i="3" a="1"/>
  <c r="B18" i="3"/>
  <c r="F18" i="3"/>
  <c r="G18" i="3"/>
  <c r="B16" i="3" a="1"/>
  <c r="G16" i="3"/>
  <c r="B14" i="3" a="1"/>
  <c r="B14" i="3"/>
  <c r="F14" i="3"/>
  <c r="G14" i="3"/>
  <c r="B12" i="3" a="1"/>
  <c r="B12" i="3"/>
  <c r="H12" i="3"/>
  <c r="D12" i="3"/>
  <c r="B10" i="3" a="1"/>
  <c r="G10" i="3"/>
  <c r="B8" i="3" a="1"/>
  <c r="F8" i="3"/>
  <c r="F7" i="3"/>
  <c r="B8" i="3"/>
  <c r="G8" i="3"/>
  <c r="G7" i="3"/>
  <c r="B18" i="2" a="1"/>
  <c r="D18" i="2"/>
  <c r="B16" i="2" a="1"/>
  <c r="B16" i="2"/>
  <c r="F16" i="2"/>
  <c r="G16" i="2"/>
  <c r="B14" i="2" a="1"/>
  <c r="B12" i="2" a="1"/>
  <c r="B12" i="2"/>
  <c r="F12" i="2"/>
  <c r="G12" i="2"/>
  <c r="B10" i="2" a="1"/>
  <c r="D10" i="2"/>
  <c r="B8" i="2" a="1"/>
  <c r="B8" i="2"/>
  <c r="F8" i="2"/>
  <c r="G8" i="2"/>
  <c r="G14" i="2"/>
  <c r="F14" i="2"/>
  <c r="B14" i="2"/>
  <c r="H14" i="2"/>
  <c r="D8" i="2"/>
  <c r="H8" i="2"/>
  <c r="D14" i="2"/>
  <c r="G10" i="2"/>
  <c r="F10" i="2"/>
  <c r="B10" i="2"/>
  <c r="H10" i="2"/>
  <c r="G18" i="2"/>
  <c r="F18" i="2"/>
  <c r="B18" i="2"/>
  <c r="H18" i="2"/>
  <c r="D12" i="2"/>
  <c r="H12" i="2"/>
  <c r="D16" i="2"/>
  <c r="H16" i="2"/>
  <c r="D8" i="3"/>
  <c r="D7" i="3"/>
  <c r="H8" i="3"/>
  <c r="H7" i="3"/>
  <c r="B10" i="3"/>
  <c r="F10" i="3"/>
  <c r="D14" i="3"/>
  <c r="H14" i="3"/>
  <c r="B16" i="3"/>
  <c r="F16" i="3"/>
  <c r="D18" i="3"/>
  <c r="H18" i="3"/>
  <c r="B8" i="4"/>
  <c r="F8" i="4"/>
  <c r="F7" i="4"/>
  <c r="D10" i="4"/>
  <c r="H10" i="4"/>
  <c r="B12" i="4"/>
  <c r="F12" i="4"/>
  <c r="D14" i="4"/>
  <c r="H14" i="4"/>
  <c r="B16" i="4"/>
  <c r="F16" i="4"/>
  <c r="D18" i="4"/>
  <c r="H18" i="4"/>
  <c r="B8" i="5"/>
  <c r="F8" i="5"/>
  <c r="F7" i="5"/>
  <c r="F8" i="6"/>
  <c r="F9" i="6" s="1"/>
  <c r="D10" i="6"/>
  <c r="B12" i="6"/>
  <c r="B16" i="6"/>
  <c r="D18" i="6"/>
  <c r="B8" i="7"/>
  <c r="F8" i="7"/>
  <c r="F7" i="7"/>
  <c r="D10" i="7"/>
  <c r="H10" i="7"/>
  <c r="B12" i="7"/>
  <c r="F12" i="7"/>
  <c r="D14" i="7"/>
  <c r="H14" i="7"/>
  <c r="B16" i="7"/>
  <c r="F16" i="7"/>
  <c r="D18" i="7"/>
  <c r="H18" i="7"/>
  <c r="F8" i="8"/>
  <c r="F7" i="8"/>
  <c r="D10" i="8"/>
  <c r="H10" i="8"/>
  <c r="D14" i="8"/>
  <c r="H14" i="8"/>
  <c r="F16" i="8"/>
  <c r="D18" i="8"/>
  <c r="H18" i="8"/>
  <c r="D10" i="9"/>
  <c r="H10" i="9"/>
  <c r="D14" i="9"/>
  <c r="H14" i="9"/>
  <c r="D18" i="9"/>
  <c r="H18" i="9"/>
  <c r="D10" i="10"/>
  <c r="H10" i="10"/>
  <c r="D10" i="3"/>
  <c r="H10" i="3"/>
  <c r="D16" i="3"/>
  <c r="H16" i="3"/>
  <c r="D8" i="4"/>
  <c r="D7" i="4"/>
  <c r="H8" i="4"/>
  <c r="H7" i="4"/>
  <c r="D12" i="4"/>
  <c r="H12" i="4"/>
  <c r="D16" i="4"/>
  <c r="H16" i="4"/>
  <c r="D8" i="5"/>
  <c r="D7" i="5"/>
  <c r="H8" i="5"/>
  <c r="H7" i="5"/>
  <c r="D8" i="6"/>
  <c r="H8" i="6"/>
  <c r="H9" i="6" s="1"/>
  <c r="D12" i="6"/>
  <c r="D16" i="6"/>
  <c r="D8" i="7"/>
  <c r="D7" i="7"/>
  <c r="H8" i="7"/>
  <c r="H7" i="7"/>
  <c r="D12" i="7"/>
  <c r="H12" i="7"/>
  <c r="D16" i="7"/>
  <c r="H16" i="7"/>
  <c r="D8" i="8"/>
  <c r="D7" i="8"/>
  <c r="H8" i="8"/>
  <c r="H7" i="8"/>
  <c r="B10" i="8"/>
  <c r="F10" i="8"/>
  <c r="D12" i="8"/>
  <c r="H12" i="8"/>
  <c r="B14" i="8"/>
  <c r="F14" i="8"/>
  <c r="D16" i="8"/>
  <c r="H16" i="8"/>
  <c r="B18" i="8"/>
  <c r="F18" i="8"/>
  <c r="D8" i="9"/>
  <c r="D7" i="9"/>
  <c r="H8" i="9"/>
  <c r="H7" i="9"/>
  <c r="B10" i="9"/>
  <c r="F10" i="9"/>
  <c r="D12" i="9"/>
  <c r="H12" i="9"/>
  <c r="B14" i="9"/>
  <c r="F14" i="9"/>
  <c r="D16" i="9"/>
  <c r="H16" i="9"/>
  <c r="B18" i="9"/>
  <c r="F18" i="9"/>
  <c r="D8" i="10"/>
  <c r="D7" i="10"/>
  <c r="H8" i="10"/>
  <c r="H7" i="10"/>
  <c r="B10" i="10"/>
  <c r="F10" i="10"/>
  <c r="D12" i="10"/>
  <c r="H14" i="10"/>
  <c r="F14" i="10"/>
  <c r="D14" i="10"/>
  <c r="B14" i="10"/>
  <c r="G14" i="10"/>
  <c r="C14" i="10"/>
  <c r="H16" i="10"/>
  <c r="F16" i="10"/>
  <c r="D16" i="10"/>
  <c r="B16" i="10"/>
  <c r="G16" i="10"/>
  <c r="C16" i="10"/>
  <c r="H18" i="10"/>
  <c r="F18" i="10"/>
  <c r="D18" i="10"/>
  <c r="B18" i="10"/>
  <c r="G18" i="10"/>
  <c r="C18" i="10"/>
  <c r="H8" i="11"/>
  <c r="H7" i="11"/>
  <c r="F8" i="11"/>
  <c r="F7" i="11"/>
  <c r="D8" i="11"/>
  <c r="D7" i="11"/>
  <c r="B8" i="11"/>
  <c r="G8" i="11"/>
  <c r="G7" i="11"/>
  <c r="C8" i="11"/>
  <c r="C7" i="11"/>
  <c r="H10" i="11"/>
  <c r="F10" i="11"/>
  <c r="D10" i="11"/>
  <c r="B10" i="11"/>
  <c r="G10" i="11"/>
  <c r="C10" i="11"/>
  <c r="H12" i="11"/>
  <c r="F12" i="11"/>
  <c r="D12" i="11"/>
  <c r="B12" i="11"/>
  <c r="G12" i="11"/>
  <c r="C12" i="11"/>
  <c r="H14" i="11"/>
  <c r="F14" i="11"/>
  <c r="D14" i="11"/>
  <c r="B14" i="11"/>
  <c r="G14" i="11"/>
  <c r="C14" i="11"/>
  <c r="H16" i="11"/>
  <c r="F16" i="11"/>
  <c r="D16" i="11"/>
  <c r="B16" i="11"/>
  <c r="G16" i="11"/>
  <c r="C16" i="11"/>
  <c r="H18" i="11"/>
  <c r="F18" i="11"/>
  <c r="D18" i="11"/>
  <c r="B18" i="11"/>
  <c r="G18" i="11"/>
  <c r="C18" i="11"/>
  <c r="H8" i="12"/>
  <c r="H7" i="12"/>
  <c r="F8" i="12"/>
  <c r="F7" i="12"/>
  <c r="D8" i="12"/>
  <c r="D7" i="12"/>
  <c r="B8" i="12"/>
  <c r="G8" i="12"/>
  <c r="G7" i="12"/>
  <c r="C8" i="12"/>
  <c r="C7" i="12"/>
  <c r="H10" i="12"/>
  <c r="F10" i="12"/>
  <c r="D10" i="12"/>
  <c r="B10" i="12"/>
  <c r="G10" i="12"/>
  <c r="C10" i="12"/>
  <c r="H12" i="12"/>
  <c r="F12" i="12"/>
  <c r="D12" i="12"/>
  <c r="B12" i="12"/>
  <c r="G12" i="12"/>
  <c r="C12" i="12"/>
  <c r="H14" i="12"/>
  <c r="F14" i="12"/>
  <c r="D14" i="12"/>
  <c r="B14" i="12"/>
  <c r="G14" i="12"/>
  <c r="C14" i="12"/>
  <c r="H16" i="12"/>
  <c r="F16" i="12"/>
  <c r="D16" i="12"/>
  <c r="B16" i="12"/>
  <c r="G16" i="12"/>
  <c r="C16" i="12"/>
  <c r="H18" i="12"/>
  <c r="F18" i="12"/>
  <c r="D18" i="12"/>
  <c r="B18" i="12"/>
  <c r="G18" i="12"/>
  <c r="C18" i="12"/>
  <c r="H8" i="13"/>
  <c r="H7" i="13"/>
  <c r="F8" i="13"/>
  <c r="F7" i="13"/>
  <c r="D8" i="13"/>
  <c r="D7" i="13"/>
  <c r="B8" i="13"/>
  <c r="G8" i="13"/>
  <c r="G7" i="13"/>
  <c r="C8" i="13"/>
  <c r="C7" i="13"/>
  <c r="H10" i="13"/>
  <c r="F10" i="13"/>
  <c r="D10" i="13"/>
  <c r="B10" i="13"/>
  <c r="G10" i="13"/>
  <c r="C10" i="13"/>
  <c r="H12" i="13"/>
  <c r="F12" i="13"/>
  <c r="D12" i="13"/>
  <c r="B12" i="13"/>
  <c r="G12" i="13"/>
  <c r="C12" i="13"/>
  <c r="H14" i="13"/>
  <c r="F14" i="13"/>
  <c r="D14" i="13"/>
  <c r="B14" i="13"/>
  <c r="G14" i="13"/>
  <c r="C14" i="13"/>
  <c r="H16" i="13"/>
  <c r="F16" i="13"/>
  <c r="D16" i="13"/>
  <c r="B16" i="13"/>
  <c r="G16" i="13"/>
  <c r="C16" i="13"/>
  <c r="H18" i="13"/>
  <c r="F18" i="13"/>
  <c r="D18" i="13"/>
  <c r="B18" i="13"/>
  <c r="G18" i="13"/>
  <c r="C18" i="13"/>
  <c r="C8" i="2"/>
  <c r="E8" i="2"/>
  <c r="C10" i="2"/>
  <c r="E10" i="2"/>
  <c r="C12" i="2"/>
  <c r="E12" i="2"/>
  <c r="C14" i="2"/>
  <c r="E14" i="2"/>
  <c r="C16" i="2"/>
  <c r="E16" i="2"/>
  <c r="C18" i="2"/>
  <c r="E18" i="2"/>
  <c r="C8" i="3"/>
  <c r="C7" i="3"/>
  <c r="E8" i="3"/>
  <c r="E7" i="3"/>
  <c r="C10" i="3"/>
  <c r="E10" i="3"/>
  <c r="G12" i="3"/>
  <c r="E12" i="3"/>
  <c r="C12" i="3"/>
  <c r="F12" i="3"/>
  <c r="E14" i="10"/>
  <c r="E16" i="10"/>
  <c r="E18" i="10"/>
  <c r="E8" i="11"/>
  <c r="E7" i="11"/>
  <c r="E10" i="11"/>
  <c r="E12" i="11"/>
  <c r="E14" i="11"/>
  <c r="E16" i="11"/>
  <c r="E18" i="11"/>
  <c r="E8" i="12"/>
  <c r="E7" i="12"/>
  <c r="E10" i="12"/>
  <c r="E12" i="12"/>
  <c r="E14" i="12"/>
  <c r="E16" i="12"/>
  <c r="E18" i="12"/>
  <c r="E8" i="13"/>
  <c r="E7" i="13"/>
  <c r="E10" i="13"/>
  <c r="E12" i="13"/>
  <c r="E14" i="13"/>
  <c r="E16" i="13"/>
  <c r="E18" i="13"/>
  <c r="C14" i="3"/>
  <c r="E14" i="3"/>
  <c r="C16" i="3"/>
  <c r="E16" i="3"/>
  <c r="C18" i="3"/>
  <c r="E18" i="3"/>
  <c r="C8" i="4"/>
  <c r="C7" i="4"/>
  <c r="E8" i="4"/>
  <c r="E7" i="4"/>
  <c r="C10" i="4"/>
  <c r="E10" i="4"/>
  <c r="C12" i="4"/>
  <c r="E12" i="4"/>
  <c r="C14" i="4"/>
  <c r="E14" i="4"/>
  <c r="C16" i="4"/>
  <c r="E16" i="4"/>
  <c r="C18" i="4"/>
  <c r="E18" i="4"/>
  <c r="C8" i="5"/>
  <c r="C7" i="5"/>
  <c r="E8" i="5"/>
  <c r="E7" i="5"/>
  <c r="C8" i="6"/>
  <c r="E8" i="6"/>
  <c r="E9" i="6" s="1"/>
  <c r="C10" i="6"/>
  <c r="C14" i="6"/>
  <c r="C16" i="6"/>
  <c r="C18" i="6"/>
  <c r="C8" i="7"/>
  <c r="C7" i="7"/>
  <c r="E8" i="7"/>
  <c r="E7" i="7"/>
  <c r="C10" i="7"/>
  <c r="E10" i="7"/>
  <c r="C12" i="7"/>
  <c r="E12" i="7"/>
  <c r="C14" i="7"/>
  <c r="E14" i="7"/>
  <c r="C16" i="7"/>
  <c r="E16" i="7"/>
  <c r="C18" i="7"/>
  <c r="E18" i="7"/>
  <c r="C8" i="8"/>
  <c r="C7" i="8"/>
  <c r="E8" i="8"/>
  <c r="E7" i="8"/>
  <c r="C10" i="8"/>
  <c r="E10" i="8"/>
  <c r="C12" i="8"/>
  <c r="E12" i="8"/>
  <c r="C14" i="8"/>
  <c r="E14" i="8"/>
  <c r="C16" i="8"/>
  <c r="E16" i="8"/>
  <c r="C18" i="8"/>
  <c r="E18" i="8"/>
  <c r="C8" i="9"/>
  <c r="C7" i="9"/>
  <c r="E8" i="9"/>
  <c r="E7" i="9"/>
  <c r="C10" i="9"/>
  <c r="E10" i="9"/>
  <c r="C12" i="9"/>
  <c r="E12" i="9"/>
  <c r="C14" i="9"/>
  <c r="E14" i="9"/>
  <c r="C16" i="9"/>
  <c r="E16" i="9"/>
  <c r="C18" i="9"/>
  <c r="E18" i="9"/>
  <c r="C8" i="10"/>
  <c r="C7" i="10"/>
  <c r="E8" i="10"/>
  <c r="E7" i="10"/>
  <c r="C10" i="10"/>
  <c r="E10" i="10"/>
  <c r="C12" i="10"/>
  <c r="E12" i="10"/>
  <c r="G12" i="10"/>
  <c r="H7" i="2"/>
  <c r="B7" i="2"/>
  <c r="E7" i="2"/>
  <c r="F7" i="2"/>
  <c r="C7" i="2"/>
  <c r="G7" i="2"/>
  <c r="D7" i="2"/>
  <c r="B5" i="9"/>
  <c r="B5" i="10"/>
  <c r="B5" i="11"/>
  <c r="B5" i="12"/>
  <c r="B5" i="13"/>
  <c r="B5" i="8"/>
  <c r="B5" i="6"/>
  <c r="B5" i="7"/>
  <c r="B5" i="4"/>
  <c r="B5" i="3"/>
  <c r="B7" i="13"/>
  <c r="B7" i="12"/>
  <c r="B7" i="11"/>
  <c r="B7" i="10"/>
  <c r="B7" i="9"/>
  <c r="B7" i="8"/>
  <c r="B7" i="7"/>
  <c r="B7" i="6"/>
  <c r="B7" i="5"/>
  <c r="B7" i="4"/>
  <c r="B7" i="3"/>
  <c r="B5" i="2"/>
  <c r="C12" i="6" l="1"/>
  <c r="D14" i="6"/>
  <c r="F14" i="6"/>
  <c r="G9" i="6"/>
  <c r="G11" i="6"/>
  <c r="G7" i="6"/>
  <c r="C9" i="6"/>
  <c r="C11" i="6"/>
  <c r="D9" i="6"/>
  <c r="E18" i="6"/>
  <c r="E16" i="6"/>
  <c r="E14" i="6"/>
  <c r="E12" i="6"/>
  <c r="E10" i="6"/>
  <c r="E7" i="6"/>
  <c r="C7" i="6"/>
  <c r="H16" i="6"/>
  <c r="H12" i="6"/>
  <c r="H7" i="6"/>
  <c r="D7" i="6"/>
  <c r="H18" i="6"/>
  <c r="F16" i="6"/>
  <c r="H14" i="6"/>
  <c r="F12" i="6"/>
  <c r="H10" i="6"/>
  <c r="F7" i="6"/>
  <c r="B8" i="6"/>
  <c r="G10" i="6"/>
  <c r="G14" i="6"/>
  <c r="G18" i="6"/>
  <c r="B9" i="6" l="1"/>
  <c r="B11" i="6"/>
</calcChain>
</file>

<file path=xl/sharedStrings.xml><?xml version="1.0" encoding="utf-8"?>
<sst xmlns="http://schemas.openxmlformats.org/spreadsheetml/2006/main" count="59" uniqueCount="35">
  <si>
    <t>Введите год:</t>
  </si>
  <si>
    <t>ЯНВАРЬ</t>
  </si>
  <si>
    <t>Начало недели:</t>
  </si>
  <si>
    <t>ФЕВ</t>
  </si>
  <si>
    <t>ОКТЯБРЬ</t>
  </si>
  <si>
    <t>СЕН</t>
  </si>
  <si>
    <t>НОЯ</t>
  </si>
  <si>
    <t>НОЯБРЬ</t>
  </si>
  <si>
    <t>ОКТ</t>
  </si>
  <si>
    <t>ДЕК</t>
  </si>
  <si>
    <t>ДЕКАБРЬ</t>
  </si>
  <si>
    <t>ЯНВ</t>
  </si>
  <si>
    <t>ФЕВРАЛЬ</t>
  </si>
  <si>
    <t>МАР</t>
  </si>
  <si>
    <t>МАРТ</t>
  </si>
  <si>
    <t>АПР</t>
  </si>
  <si>
    <t>АПРЕЛЬ</t>
  </si>
  <si>
    <t>МАЙ</t>
  </si>
  <si>
    <t>ИЮН</t>
  </si>
  <si>
    <t>ИЮНЬ</t>
  </si>
  <si>
    <t>ИЮЛ</t>
  </si>
  <si>
    <t>ИЮЛЬ</t>
  </si>
  <si>
    <t>АВГ</t>
  </si>
  <si>
    <t>АВГУСТ</t>
  </si>
  <si>
    <t>СЕНТЯБРЬ</t>
  </si>
  <si>
    <t>Начните календарь с понедельника, изменив значение в ячейке E3 на Пн</t>
  </si>
  <si>
    <t>Пн</t>
  </si>
  <si>
    <t xml:space="preserve">Первая ночь </t>
  </si>
  <si>
    <t xml:space="preserve">Вторая ночь </t>
  </si>
  <si>
    <t xml:space="preserve">Первый день </t>
  </si>
  <si>
    <t xml:space="preserve">Второй день </t>
  </si>
  <si>
    <t>Первая ночь</t>
  </si>
  <si>
    <t>Вторая ночь</t>
  </si>
  <si>
    <t>первый день</t>
  </si>
  <si>
    <t>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</si>
</sst>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7" x14ac:knownFonts="1">
    <font>
      <b/>
      <sz val="8"/>
      <color theme="1" tint="0.499984740745262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0"/>
      <color theme="0" tint="-0.24994659260841701"/>
      <name val="Trebuchet MS"/>
      <family val="2"/>
      <scheme val="minor"/>
    </font>
    <font>
      <b/>
      <sz val="9"/>
      <color theme="0" tint="-0.2499465926084170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22"/>
      <color theme="0" tint="-0.24994659260841701"/>
      <name val="Trebuchet MS"/>
      <family val="2"/>
      <scheme val="major"/>
    </font>
    <font>
      <b/>
      <u/>
      <sz val="10"/>
      <color theme="1"/>
      <name val="Trebuchet MS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horizontal="left" vertical="top" wrapText="1" indent="1"/>
    </xf>
    <xf numFmtId="0" fontId="4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2" fillId="0" borderId="0" applyNumberFormat="0" applyFill="0" applyAlignment="0" applyProtection="0"/>
    <xf numFmtId="164" fontId="1" fillId="0" borderId="0" applyFill="0" applyProtection="0">
      <alignment horizontal="left" indent="1"/>
    </xf>
    <xf numFmtId="0" fontId="6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horizontal="left"/>
    </xf>
  </cellStyleXfs>
  <cellXfs count="14">
    <xf numFmtId="0" fontId="0" fillId="0" borderId="0" xfId="0">
      <alignment horizontal="left" vertical="top" wrapText="1" indent="1"/>
    </xf>
    <xf numFmtId="0" fontId="2" fillId="0" borderId="0" xfId="3" applyAlignment="1">
      <alignment horizontal="left" vertical="top"/>
    </xf>
    <xf numFmtId="164" fontId="1" fillId="0" borderId="0" xfId="4" applyAlignment="1">
      <alignment horizontal="left" vertical="top"/>
    </xf>
    <xf numFmtId="0" fontId="0" fillId="0" borderId="1" xfId="0" applyBorder="1">
      <alignment horizontal="left" vertical="top" wrapText="1" indent="1"/>
    </xf>
    <xf numFmtId="0" fontId="0" fillId="0" borderId="2" xfId="0" applyBorder="1">
      <alignment horizontal="left" vertical="top" wrapText="1" indent="1"/>
    </xf>
    <xf numFmtId="0" fontId="4" fillId="0" borderId="0" xfId="1" applyAlignment="1">
      <alignment horizontal="center" vertical="top"/>
    </xf>
    <xf numFmtId="164" fontId="1" fillId="0" borderId="2" xfId="4" applyBorder="1">
      <alignment horizontal="left" indent="1"/>
    </xf>
    <xf numFmtId="0" fontId="1" fillId="0" borderId="0" xfId="2">
      <alignment vertical="top"/>
    </xf>
    <xf numFmtId="0" fontId="6" fillId="0" borderId="0" xfId="5">
      <alignment horizontal="center" vertical="top"/>
    </xf>
    <xf numFmtId="0" fontId="3" fillId="0" borderId="0" xfId="6" applyAlignment="1">
      <alignment horizontal="left" vertical="top"/>
    </xf>
    <xf numFmtId="0" fontId="6" fillId="0" borderId="3" xfId="5" applyBorder="1">
      <alignment horizontal="center" vertical="top"/>
    </xf>
    <xf numFmtId="164" fontId="1" fillId="0" borderId="0" xfId="2" applyNumberFormat="1">
      <alignment vertical="top"/>
    </xf>
    <xf numFmtId="0" fontId="5" fillId="0" borderId="0" xfId="7">
      <alignment horizontal="left"/>
    </xf>
    <xf numFmtId="164" fontId="4" fillId="0" borderId="0" xfId="1" applyNumberFormat="1">
      <alignment horizontal="left" vertical="top"/>
    </xf>
  </cellXfs>
  <cellStyles count="8">
    <cellStyle name="Гиперссылка" xfId="5" builtinId="8" customBuiltin="1"/>
    <cellStyle name="Год" xfId="7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6" builtinId="19" customBuiltin="1"/>
    <cellStyle name="Название" xfId="1" builtinId="15" customBuiltin="1"/>
    <cellStyle name="Обычный" xfId="0" builtinId="0" customBuiltin="1"/>
  </cellStyles>
  <dxfs count="12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B2:I20"/>
  <sheetViews>
    <sheetView showGridLines="0" zoomScale="125" zoomScaleNormal="125" workbookViewId="0">
      <selection activeCell="H9" sqref="H9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 t="s">
        <v>25</v>
      </c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 t="s">
        <v>0</v>
      </c>
      <c r="C3" s="9">
        <v>2021</v>
      </c>
      <c r="D3" s="9" t="s">
        <v>2</v>
      </c>
      <c r="E3" s="1" t="s">
        <v>26</v>
      </c>
      <c r="F3" s="1"/>
      <c r="G3" s="1"/>
    </row>
    <row r="4" spans="2:9" ht="16.5" customHeight="1" x14ac:dyDescent="0.3">
      <c r="E4" s="1"/>
      <c r="F4" s="1"/>
      <c r="G4" s="1"/>
      <c r="H4" s="8" t="s">
        <v>3</v>
      </c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</row>
    <row r="6" spans="2:9" ht="44.25" customHeight="1" x14ac:dyDescent="0.3">
      <c r="B6" s="13" t="s">
        <v>1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>LEFT(TEXT(D8,"ДДД"),1)&amp;MID(TEXT(D8,"ДДД"),2,1)</f>
        <v>Ср</v>
      </c>
      <c r="E7" s="11" t="str">
        <f t="shared" ref="E7:H7" si="0">LEFT(TEXT(E8,"ДДД"),1)&amp;MID(TEXT(E8,"ДДД"),2,1)</f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ДниИНедели+DATE(КалендарныйГод,1,1)-WEEKDAY(DATE(КалендарныйГод,1,1),(Началонедели="Пн")+1)+1</f>
        <v>44193</v>
      </c>
      <c r="C8" s="6">
        <v>44194</v>
      </c>
      <c r="D8" s="6">
        <v>44195</v>
      </c>
      <c r="E8" s="6">
        <v>44196</v>
      </c>
      <c r="F8" s="6">
        <v>44197</v>
      </c>
      <c r="G8" s="6">
        <v>44198</v>
      </c>
      <c r="H8" s="6">
        <v>44199</v>
      </c>
    </row>
    <row r="9" spans="2:9" ht="39.75" customHeight="1" x14ac:dyDescent="0.3">
      <c r="B9" s="4"/>
      <c r="C9" s="4"/>
      <c r="D9" s="4"/>
      <c r="E9" s="4"/>
      <c r="F9" s="4"/>
      <c r="G9" s="4" t="s">
        <v>27</v>
      </c>
      <c r="H9" s="4" t="s">
        <v>28</v>
      </c>
    </row>
    <row r="10" spans="2:9" ht="15" customHeight="1" x14ac:dyDescent="0.3">
      <c r="B10" s="6">
        <f t="array" ref="B10:H10">ДниИНедели+DATE(КалендарныйГод,1,1)-WEEKDAY(DATE(КалендарныйГод,1,1),(Началонедели="Пн")+1)+8</f>
        <v>44200</v>
      </c>
      <c r="C10" s="6">
        <v>44201</v>
      </c>
      <c r="D10" s="6">
        <v>44202</v>
      </c>
      <c r="E10" s="6">
        <v>44203</v>
      </c>
      <c r="F10" s="6">
        <v>44204</v>
      </c>
      <c r="G10" s="6">
        <v>44205</v>
      </c>
      <c r="H10" s="6">
        <v>44206</v>
      </c>
    </row>
    <row r="11" spans="2:9" ht="39.75" customHeight="1" x14ac:dyDescent="0.3">
      <c r="B11" s="4"/>
      <c r="C11" s="4"/>
      <c r="D11" s="4"/>
      <c r="E11" s="4" t="s">
        <v>29</v>
      </c>
      <c r="F11" s="4" t="s">
        <v>30</v>
      </c>
      <c r="G11" s="4"/>
      <c r="H11" s="4" t="s">
        <v>31</v>
      </c>
    </row>
    <row r="12" spans="2:9" ht="15" customHeight="1" x14ac:dyDescent="0.3">
      <c r="B12" s="6">
        <f t="array" ref="B12:H12">ДниИНедели+DATE(КалендарныйГод,1,1)-WEEKDAY(DATE(КалендарныйГод,1,1),(Началонедели="Пн")+1)+15</f>
        <v>44207</v>
      </c>
      <c r="C12" s="6">
        <v>44208</v>
      </c>
      <c r="D12" s="6">
        <v>44209</v>
      </c>
      <c r="E12" s="6">
        <v>44210</v>
      </c>
      <c r="F12" s="6">
        <v>44211</v>
      </c>
      <c r="G12" s="6">
        <v>44212</v>
      </c>
      <c r="H12" s="6">
        <v>44213</v>
      </c>
    </row>
    <row r="13" spans="2:9" ht="39.75" customHeight="1" x14ac:dyDescent="0.3">
      <c r="B13" s="4" t="s">
        <v>28</v>
      </c>
      <c r="C13" s="4"/>
      <c r="D13" s="4"/>
      <c r="E13" s="4"/>
      <c r="F13" s="4" t="s">
        <v>29</v>
      </c>
      <c r="G13" s="4" t="s">
        <v>30</v>
      </c>
      <c r="H13" s="4"/>
    </row>
    <row r="14" spans="2:9" ht="15" customHeight="1" x14ac:dyDescent="0.3">
      <c r="B14" s="6">
        <f t="array" ref="B14:H14">ДниИНедели+DATE(КалендарныйГод,1,1)-WEEKDAY(DATE(КалендарныйГод,1,1),(Началонедели="Пн")+1)+22</f>
        <v>44214</v>
      </c>
      <c r="C14" s="6">
        <v>44215</v>
      </c>
      <c r="D14" s="6">
        <v>44216</v>
      </c>
      <c r="E14" s="6">
        <v>44217</v>
      </c>
      <c r="F14" s="6">
        <v>44218</v>
      </c>
      <c r="G14" s="6">
        <v>44219</v>
      </c>
      <c r="H14" s="6">
        <v>44220</v>
      </c>
    </row>
    <row r="15" spans="2:9" ht="40.5" customHeight="1" x14ac:dyDescent="0.3">
      <c r="B15" s="4" t="s">
        <v>27</v>
      </c>
      <c r="C15" s="4" t="s">
        <v>28</v>
      </c>
      <c r="D15" s="4"/>
      <c r="E15" s="4"/>
      <c r="F15" s="4"/>
      <c r="G15" s="4" t="s">
        <v>29</v>
      </c>
      <c r="H15" s="4" t="s">
        <v>30</v>
      </c>
    </row>
    <row r="16" spans="2:9" ht="15" customHeight="1" x14ac:dyDescent="0.3">
      <c r="B16" s="6">
        <f t="array" ref="B16:H16">ДниИНедели+DATE(КалендарныйГод,1,1)-WEEKDAY(DATE(КалендарныйГод,1,1),(Началонедели="Пн")+1)+29</f>
        <v>44221</v>
      </c>
      <c r="C16" s="6">
        <v>44222</v>
      </c>
      <c r="D16" s="6">
        <v>44223</v>
      </c>
      <c r="E16" s="6">
        <v>44224</v>
      </c>
      <c r="F16" s="6">
        <v>44225</v>
      </c>
      <c r="G16" s="6">
        <v>44226</v>
      </c>
      <c r="H16" s="6">
        <v>44227</v>
      </c>
    </row>
    <row r="17" spans="2:8" ht="39.75" customHeight="1" x14ac:dyDescent="0.3">
      <c r="B17" s="4"/>
      <c r="C17" s="4" t="s">
        <v>27</v>
      </c>
      <c r="D17" s="4" t="s">
        <v>28</v>
      </c>
      <c r="E17" s="4"/>
      <c r="F17" s="4"/>
      <c r="G17" s="4"/>
      <c r="H17" s="4" t="s">
        <v>29</v>
      </c>
    </row>
    <row r="18" spans="2:8" ht="15" customHeight="1" x14ac:dyDescent="0.3">
      <c r="B18" s="6">
        <f t="array" ref="B18:H18">ДниИНедели+DATE(КалендарныйГод,1,1)-WEEKDAY(DATE(КалендарныйГод,1,1),(Началонедели="Пн")+1)+36</f>
        <v>44228</v>
      </c>
      <c r="C18" s="6">
        <v>44229</v>
      </c>
      <c r="D18" s="6">
        <v>44230</v>
      </c>
      <c r="E18" s="6">
        <v>44231</v>
      </c>
      <c r="F18" s="6">
        <v>44232</v>
      </c>
      <c r="G18" s="6">
        <v>44233</v>
      </c>
      <c r="H18" s="6">
        <v>44234</v>
      </c>
    </row>
    <row r="19" spans="2:8" ht="39.75" customHeight="1" x14ac:dyDescent="0.3">
      <c r="B19" s="3" t="s">
        <v>30</v>
      </c>
      <c r="C19" s="3"/>
      <c r="D19" s="3" t="s">
        <v>27</v>
      </c>
      <c r="E19" s="3" t="s">
        <v>32</v>
      </c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50" priority="4">
      <formula>DAY(B8)&gt;8</formula>
    </cfRule>
  </conditionalFormatting>
  <conditionalFormatting sqref="B16:H19">
    <cfRule type="expression" dxfId="49" priority="2">
      <formula>AND(DAY(B16)&gt;=1,DAY(B16)&lt;=15)</formula>
    </cfRule>
  </conditionalFormatting>
  <dataValidations count="1">
    <dataValidation type="list" allowBlank="1" showErrorMessage="1" errorTitle="Неверное значение в календаре." error="Выберите значение из списка." sqref="E3">
      <formula1>"Пн,Вс"</formula1>
    </dataValidation>
  </dataValidations>
  <hyperlinks>
    <hyperlink ref="H4" location="ФЕВРАЛЬ!A1" display="ФЕВ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4.9989318521683403E-2"/>
    <pageSetUpPr fitToPage="1"/>
  </sheetPr>
  <dimension ref="B2:I19"/>
  <sheetViews>
    <sheetView showGridLines="0" topLeftCell="A10" zoomScale="125" zoomScaleNormal="125" workbookViewId="0">
      <selection activeCell="B9" sqref="B9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G4" s="10" t="s">
        <v>11</v>
      </c>
      <c r="H4" s="8" t="s">
        <v>13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I5" s="1"/>
    </row>
    <row r="6" spans="2:9" ht="44.25" customHeight="1" x14ac:dyDescent="0.3">
      <c r="B6" s="13" t="s">
        <v>12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ДниИНедели+DATE(КалендарныйГод,2,1)-WEEKDAY(DATE(КалендарныйГод,2,1),(Началонедели="Пн")+1)+1</f>
        <v>44228</v>
      </c>
      <c r="C8" s="6">
        <v>44229</v>
      </c>
      <c r="D8" s="6">
        <v>44230</v>
      </c>
      <c r="E8" s="6">
        <v>44231</v>
      </c>
      <c r="F8" s="6">
        <v>44232</v>
      </c>
      <c r="G8" s="6">
        <v>44233</v>
      </c>
      <c r="H8" s="6">
        <v>44234</v>
      </c>
    </row>
    <row r="9" spans="2:9" ht="39.75" customHeight="1" x14ac:dyDescent="0.3">
      <c r="B9" s="4" t="str">
        <f>CHOOSE(MOD(B8-DATE(2021,1,2)+8^8,8)+1,"Первый день","Второй день","","Первая ночь","Вторая ночь","","","")</f>
        <v/>
      </c>
      <c r="C9" s="4" t="str">
        <f t="shared" ref="C9:H9" si="1">CHOOSE(MOD(C8-DATE(2021,1,2)+8^8,8)+1,"Первый день","Второй день","","Первая ночь","Вторая ночь","","","")</f>
        <v/>
      </c>
      <c r="D9" s="4" t="str">
        <f t="shared" si="1"/>
        <v>Первый день</v>
      </c>
      <c r="E9" s="4" t="str">
        <f t="shared" si="1"/>
        <v>Второй день</v>
      </c>
      <c r="F9" s="4" t="str">
        <f t="shared" si="1"/>
        <v/>
      </c>
      <c r="G9" s="4" t="str">
        <f t="shared" si="1"/>
        <v>Первая ночь</v>
      </c>
      <c r="H9" s="4" t="str">
        <f t="shared" si="1"/>
        <v>Вторая ночь</v>
      </c>
    </row>
    <row r="10" spans="2:9" ht="15" customHeight="1" x14ac:dyDescent="0.3">
      <c r="B10" s="6">
        <f t="array" ref="B10:H10">ДниИНедели+DATE(КалендарныйГод,2,1)-WEEKDAY(DATE(КалендарныйГод,2,1),(Началонедели="Пн")+1)+8</f>
        <v>44235</v>
      </c>
      <c r="C10" s="6">
        <v>44236</v>
      </c>
      <c r="D10" s="6">
        <v>44237</v>
      </c>
      <c r="E10" s="6">
        <v>44238</v>
      </c>
      <c r="F10" s="6">
        <v>44239</v>
      </c>
      <c r="G10" s="6">
        <v>44240</v>
      </c>
      <c r="H10" s="6">
        <v>44241</v>
      </c>
    </row>
    <row r="11" spans="2:9" ht="39.75" customHeight="1" x14ac:dyDescent="0.3">
      <c r="B11" s="4" t="str">
        <f t="shared" ref="B11:H11" si="2">CHOOSE(MOD(B10-DATE(2021,1,2)+8^8,8)+1,"Первый день","Второй день","","Первая ночь","Вторая ночь","","","")</f>
        <v/>
      </c>
      <c r="C11" s="4" t="str">
        <f t="shared" si="2"/>
        <v/>
      </c>
      <c r="D11" s="4" t="str">
        <f t="shared" si="2"/>
        <v/>
      </c>
      <c r="E11" s="4" t="str">
        <f t="shared" si="2"/>
        <v>Первый день</v>
      </c>
      <c r="F11" s="4" t="str">
        <f t="shared" si="2"/>
        <v>Второй день</v>
      </c>
      <c r="G11" s="4" t="str">
        <f t="shared" si="2"/>
        <v/>
      </c>
      <c r="H11" s="4" t="str">
        <f t="shared" si="2"/>
        <v>Первая ночь</v>
      </c>
    </row>
    <row r="12" spans="2:9" ht="15" customHeight="1" x14ac:dyDescent="0.3">
      <c r="B12" s="6">
        <f t="array" ref="B12:H12">ДниИНедели+DATE(КалендарныйГод,2,1)-WEEKDAY(DATE(КалендарныйГод,2,1),(Началонедели="Пн")+1)+15</f>
        <v>44242</v>
      </c>
      <c r="C12" s="6">
        <v>44243</v>
      </c>
      <c r="D12" s="6">
        <v>44244</v>
      </c>
      <c r="E12" s="6">
        <v>44245</v>
      </c>
      <c r="F12" s="6">
        <v>44246</v>
      </c>
      <c r="G12" s="6">
        <v>44247</v>
      </c>
      <c r="H12" s="6">
        <v>44248</v>
      </c>
    </row>
    <row r="13" spans="2:9" ht="39.75" customHeight="1" x14ac:dyDescent="0.3">
      <c r="B13" s="4" t="str">
        <f t="shared" ref="B13:H13" si="3">CHOOSE(MOD(B12-DATE(2021,1,2)+8^8,8)+1,"Первый день","Второй день","","Первая ночь","Вторая ночь","","","")</f>
        <v>Вторая ночь</v>
      </c>
      <c r="C13" s="4" t="str">
        <f t="shared" si="3"/>
        <v/>
      </c>
      <c r="D13" s="4" t="str">
        <f t="shared" si="3"/>
        <v/>
      </c>
      <c r="E13" s="4" t="str">
        <f t="shared" si="3"/>
        <v/>
      </c>
      <c r="F13" s="4" t="str">
        <f t="shared" si="3"/>
        <v>Первый день</v>
      </c>
      <c r="G13" s="4" t="str">
        <f t="shared" si="3"/>
        <v>Второй день</v>
      </c>
      <c r="H13" s="4" t="str">
        <f t="shared" si="3"/>
        <v/>
      </c>
    </row>
    <row r="14" spans="2:9" ht="15" customHeight="1" x14ac:dyDescent="0.3">
      <c r="B14" s="6">
        <f t="array" ref="B14:H14">ДниИНедели+DATE(КалендарныйГод,2,1)-WEEKDAY(DATE(КалендарныйГод,2,1),(Началонедели="Пн")+1)+22</f>
        <v>44249</v>
      </c>
      <c r="C14" s="6">
        <v>44250</v>
      </c>
      <c r="D14" s="6">
        <v>44251</v>
      </c>
      <c r="E14" s="6">
        <v>44252</v>
      </c>
      <c r="F14" s="6">
        <v>44253</v>
      </c>
      <c r="G14" s="6">
        <v>44254</v>
      </c>
      <c r="H14" s="6">
        <v>44255</v>
      </c>
    </row>
    <row r="15" spans="2:9" ht="40.5" customHeight="1" x14ac:dyDescent="0.3">
      <c r="B15" s="4" t="str">
        <f t="shared" ref="B15:H15" si="4">CHOOSE(MOD(B14-DATE(2021,1,2)+8^8,8)+1,"Первый день","Второй день","","Первая ночь","Вторая ночь","","","")</f>
        <v>Первая ночь</v>
      </c>
      <c r="C15" s="4" t="str">
        <f t="shared" si="4"/>
        <v>Вторая ночь</v>
      </c>
      <c r="D15" s="4" t="str">
        <f t="shared" si="4"/>
        <v/>
      </c>
      <c r="E15" s="4" t="str">
        <f t="shared" si="4"/>
        <v/>
      </c>
      <c r="F15" s="4" t="str">
        <f t="shared" si="4"/>
        <v/>
      </c>
      <c r="G15" s="4" t="str">
        <f t="shared" si="4"/>
        <v>Первый день</v>
      </c>
      <c r="H15" s="4" t="str">
        <f t="shared" si="4"/>
        <v>Второй день</v>
      </c>
    </row>
    <row r="16" spans="2:9" ht="15" customHeight="1" x14ac:dyDescent="0.3">
      <c r="B16" s="6">
        <f t="array" ref="B16:H16">ДниИНедели+DATE(КалендарныйГод,2,1)-WEEKDAY(DATE(КалендарныйГод,2,1),(Началонедели="Пн")+1)+29</f>
        <v>44256</v>
      </c>
      <c r="C16" s="6">
        <v>44257</v>
      </c>
      <c r="D16" s="6">
        <v>44258</v>
      </c>
      <c r="E16" s="6">
        <v>44259</v>
      </c>
      <c r="F16" s="6">
        <v>44260</v>
      </c>
      <c r="G16" s="6">
        <v>44261</v>
      </c>
      <c r="H16" s="6">
        <v>44262</v>
      </c>
    </row>
    <row r="17" spans="2:8" ht="39.75" customHeight="1" x14ac:dyDescent="0.3">
      <c r="B17" s="4" t="str">
        <f t="shared" ref="B17:H17" si="5">CHOOSE(MOD(B16-DATE(2021,1,2)+8^8,8)+1,"Первый день","Второй день","","Первая ночь","Вторая ночь","","","")</f>
        <v/>
      </c>
      <c r="C17" s="4" t="str">
        <f t="shared" si="5"/>
        <v>Первая ночь</v>
      </c>
      <c r="D17" s="4" t="str">
        <f t="shared" si="5"/>
        <v>Вторая ночь</v>
      </c>
      <c r="E17" s="4" t="str">
        <f t="shared" si="5"/>
        <v/>
      </c>
      <c r="F17" s="4" t="str">
        <f t="shared" si="5"/>
        <v/>
      </c>
      <c r="G17" s="4" t="str">
        <f t="shared" si="5"/>
        <v/>
      </c>
      <c r="H17" s="4" t="str">
        <f t="shared" si="5"/>
        <v>Первый день</v>
      </c>
    </row>
    <row r="18" spans="2:8" ht="15" customHeight="1" x14ac:dyDescent="0.3">
      <c r="B18" s="6">
        <f t="array" ref="B18:H18">ДниИНедели+DATE(КалендарныйГод,2,1)-WEEKDAY(DATE(КалендарныйГод,2,1),(Началонедели="Пн")+1)+36</f>
        <v>44263</v>
      </c>
      <c r="C18" s="6">
        <v>44264</v>
      </c>
      <c r="D18" s="6">
        <v>44265</v>
      </c>
      <c r="E18" s="6">
        <v>44266</v>
      </c>
      <c r="F18" s="6">
        <v>44267</v>
      </c>
      <c r="G18" s="6">
        <v>44268</v>
      </c>
      <c r="H18" s="6">
        <v>44269</v>
      </c>
    </row>
    <row r="19" spans="2:8" ht="39.75" customHeight="1" x14ac:dyDescent="0.3">
      <c r="B19" s="4" t="str">
        <f t="shared" ref="B19:H19" si="6">CHOOSE(MOD(B18-DATE(2021,1,2)+8^8,8)+1,"Первый день","Второй день","","Первая ночь","Вторая ночь","","","")</f>
        <v>Второй день</v>
      </c>
      <c r="C19" s="4" t="str">
        <f t="shared" si="6"/>
        <v/>
      </c>
      <c r="D19" s="4" t="str">
        <f t="shared" si="6"/>
        <v>Первая ночь</v>
      </c>
      <c r="E19" s="4" t="str">
        <f t="shared" si="6"/>
        <v>Вторая ночь</v>
      </c>
      <c r="F19" s="4" t="str">
        <f t="shared" si="6"/>
        <v/>
      </c>
      <c r="G19" s="4" t="str">
        <f t="shared" si="6"/>
        <v/>
      </c>
      <c r="H19" s="4" t="str">
        <f t="shared" si="6"/>
        <v/>
      </c>
    </row>
  </sheetData>
  <mergeCells count="2">
    <mergeCell ref="B5:C5"/>
    <mergeCell ref="B6:E6"/>
  </mergeCells>
  <conditionalFormatting sqref="B8:G8">
    <cfRule type="expression" dxfId="48" priority="2">
      <formula>DAY(B8)&gt;8</formula>
    </cfRule>
  </conditionalFormatting>
  <conditionalFormatting sqref="B16:H16 B18:H18">
    <cfRule type="expression" dxfId="47" priority="1">
      <formula>AND(DAY(B16)&gt;=1,DAY(B16)&lt;=15)</formula>
    </cfRule>
  </conditionalFormatting>
  <hyperlinks>
    <hyperlink ref="H4" location="МАРТ!A1" display="МАР"/>
    <hyperlink ref="G4" location="ЯНВАРЬ!A1" display="ЯНВ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B2:I19"/>
  <sheetViews>
    <sheetView showGridLines="0" zoomScale="125" zoomScaleNormal="125" workbookViewId="0">
      <selection activeCell="B10" sqref="B10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3</v>
      </c>
      <c r="H4" s="8" t="s">
        <v>15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14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ДниИНедели+DATE(КалендарныйГод,3,1)-WEEKDAY(DATE(КалендарныйГод,3,1),(Началонедели="Пн")+1)+1</f>
        <v>44256</v>
      </c>
      <c r="C8" s="6">
        <v>44257</v>
      </c>
      <c r="D8" s="6">
        <v>44258</v>
      </c>
      <c r="E8" s="6">
        <v>44259</v>
      </c>
      <c r="F8" s="6">
        <v>44260</v>
      </c>
      <c r="G8" s="6">
        <v>44261</v>
      </c>
      <c r="H8" s="6">
        <v>44262</v>
      </c>
    </row>
    <row r="9" spans="2:9" ht="39.75" customHeight="1" x14ac:dyDescent="0.3">
      <c r="B9" s="4" t="str">
        <f>CHOOSE(MOD(B8-DATE(2021,1,2)+8^8,8)+1,"Первый день","Второй день","","Первая ночь","Вторая ночь","","","")</f>
        <v/>
      </c>
      <c r="C9" s="4" t="str">
        <f t="shared" ref="C9:H9" si="1">CHOOSE(MOD(C8-DATE(2021,1,2)+8^8,8)+1,"Первый день","Второй день","","Первая ночь","Вторая ночь","","","")</f>
        <v>Первая ночь</v>
      </c>
      <c r="D9" s="4" t="str">
        <f t="shared" si="1"/>
        <v>Вторая ночь</v>
      </c>
      <c r="E9" s="4" t="str">
        <f t="shared" si="1"/>
        <v/>
      </c>
      <c r="F9" s="4" t="str">
        <f t="shared" si="1"/>
        <v/>
      </c>
      <c r="G9" s="4" t="str">
        <f t="shared" si="1"/>
        <v/>
      </c>
      <c r="H9" s="4" t="str">
        <f t="shared" si="1"/>
        <v>Первый день</v>
      </c>
    </row>
    <row r="10" spans="2:9" ht="15" customHeight="1" x14ac:dyDescent="0.3">
      <c r="B10" s="6">
        <f t="array" ref="B10:H10">ДниИНедели+DATE(КалендарныйГод,3,1)-WEEKDAY(DATE(КалендарныйГод,3,1),(Началонедели="Пн")+1)+8</f>
        <v>44263</v>
      </c>
      <c r="C10" s="6">
        <v>44264</v>
      </c>
      <c r="D10" s="6">
        <v>44265</v>
      </c>
      <c r="E10" s="6">
        <v>44266</v>
      </c>
      <c r="F10" s="6">
        <v>44267</v>
      </c>
      <c r="G10" s="6">
        <v>44268</v>
      </c>
      <c r="H10" s="6">
        <v>44269</v>
      </c>
    </row>
    <row r="11" spans="2:9" ht="39.75" customHeight="1" x14ac:dyDescent="0.3">
      <c r="B11" s="4" t="str">
        <f t="shared" ref="B11:H11" si="2">CHOOSE(MOD(B10-DATE(2021,1,2)+8^8,8)+1,"Первый день","Второй день","","Первая ночь","Вторая ночь","","","")</f>
        <v>Второй день</v>
      </c>
      <c r="C11" s="4" t="str">
        <f t="shared" si="2"/>
        <v/>
      </c>
      <c r="D11" s="4" t="str">
        <f t="shared" si="2"/>
        <v>Первая ночь</v>
      </c>
      <c r="E11" s="4" t="str">
        <f t="shared" si="2"/>
        <v>Вторая ночь</v>
      </c>
      <c r="F11" s="4" t="str">
        <f t="shared" si="2"/>
        <v/>
      </c>
      <c r="G11" s="4" t="str">
        <f t="shared" si="2"/>
        <v/>
      </c>
      <c r="H11" s="4" t="str">
        <f t="shared" si="2"/>
        <v/>
      </c>
    </row>
    <row r="12" spans="2:9" ht="15" customHeight="1" x14ac:dyDescent="0.3">
      <c r="B12" s="6">
        <f t="array" ref="B12:H12">ДниИНедели+DATE(КалендарныйГод,3,1)-WEEKDAY(DATE(КалендарныйГод,3,1),(Началонедели="Пн")+1)+15</f>
        <v>44270</v>
      </c>
      <c r="C12" s="6">
        <v>44271</v>
      </c>
      <c r="D12" s="6">
        <v>44272</v>
      </c>
      <c r="E12" s="6">
        <v>44273</v>
      </c>
      <c r="F12" s="6">
        <v>44274</v>
      </c>
      <c r="G12" s="6">
        <v>44275</v>
      </c>
      <c r="H12" s="6">
        <v>44276</v>
      </c>
    </row>
    <row r="13" spans="2:9" ht="39.75" customHeight="1" x14ac:dyDescent="0.3">
      <c r="B13" s="4" t="str">
        <f t="shared" ref="B13:H13" si="3">CHOOSE(MOD(B12-DATE(2021,1,2)+8^8,8)+1,"Первый день","Второй день","","Первая ночь","Вторая ночь","","","")</f>
        <v>Первый день</v>
      </c>
      <c r="C13" s="4" t="str">
        <f t="shared" si="3"/>
        <v>Второй день</v>
      </c>
      <c r="D13" s="4" t="str">
        <f t="shared" si="3"/>
        <v/>
      </c>
      <c r="E13" s="4" t="str">
        <f t="shared" si="3"/>
        <v>Первая ночь</v>
      </c>
      <c r="F13" s="4" t="str">
        <f t="shared" si="3"/>
        <v>Вторая ночь</v>
      </c>
      <c r="G13" s="4" t="str">
        <f t="shared" si="3"/>
        <v/>
      </c>
      <c r="H13" s="4" t="str">
        <f t="shared" si="3"/>
        <v/>
      </c>
    </row>
    <row r="14" spans="2:9" ht="15" customHeight="1" x14ac:dyDescent="0.3">
      <c r="B14" s="6">
        <f t="array" ref="B14:H14">ДниИНедели+DATE(КалендарныйГод,3,1)-WEEKDAY(DATE(КалендарныйГод,3,1),(Началонедели="Пн")+1)+22</f>
        <v>44277</v>
      </c>
      <c r="C14" s="6">
        <v>44278</v>
      </c>
      <c r="D14" s="6">
        <v>44279</v>
      </c>
      <c r="E14" s="6">
        <v>44280</v>
      </c>
      <c r="F14" s="6">
        <v>44281</v>
      </c>
      <c r="G14" s="6">
        <v>44282</v>
      </c>
      <c r="H14" s="6">
        <v>44283</v>
      </c>
    </row>
    <row r="15" spans="2:9" ht="40.5" customHeight="1" x14ac:dyDescent="0.3">
      <c r="B15" s="4" t="str">
        <f t="shared" ref="B15:H15" si="4">CHOOSE(MOD(B14-DATE(2021,1,2)+8^8,8)+1,"Первый день","Второй день","","Первая ночь","Вторая ночь","","","")</f>
        <v/>
      </c>
      <c r="C15" s="4" t="str">
        <f t="shared" si="4"/>
        <v>Первый день</v>
      </c>
      <c r="D15" s="4" t="str">
        <f t="shared" si="4"/>
        <v>Второй день</v>
      </c>
      <c r="E15" s="4" t="str">
        <f t="shared" si="4"/>
        <v/>
      </c>
      <c r="F15" s="4" t="str">
        <f t="shared" si="4"/>
        <v>Первая ночь</v>
      </c>
      <c r="G15" s="4" t="str">
        <f t="shared" si="4"/>
        <v>Вторая ночь</v>
      </c>
      <c r="H15" s="4" t="str">
        <f t="shared" si="4"/>
        <v/>
      </c>
    </row>
    <row r="16" spans="2:9" ht="15" customHeight="1" x14ac:dyDescent="0.3">
      <c r="B16" s="6">
        <f t="array" ref="B16:H16">ДниИНедели+DATE(КалендарныйГод,3,1)-WEEKDAY(DATE(КалендарныйГод,3,1),(Началонедели="Пн")+1)+29</f>
        <v>44284</v>
      </c>
      <c r="C16" s="6">
        <v>44285</v>
      </c>
      <c r="D16" s="6">
        <v>44286</v>
      </c>
      <c r="E16" s="6">
        <v>44287</v>
      </c>
      <c r="F16" s="6">
        <v>44288</v>
      </c>
      <c r="G16" s="6">
        <v>44289</v>
      </c>
      <c r="H16" s="6">
        <v>44290</v>
      </c>
    </row>
    <row r="17" spans="2:8" ht="39.75" customHeight="1" x14ac:dyDescent="0.3">
      <c r="B17" s="4" t="str">
        <f t="shared" ref="B17:H17" si="5">CHOOSE(MOD(B16-DATE(2021,1,2)+8^8,8)+1,"Первый день","Второй день","","Первая ночь","Вторая ночь","","","")</f>
        <v/>
      </c>
      <c r="C17" s="4" t="str">
        <f t="shared" si="5"/>
        <v/>
      </c>
      <c r="D17" s="4" t="str">
        <f t="shared" si="5"/>
        <v>Первый день</v>
      </c>
      <c r="E17" s="4" t="str">
        <f t="shared" si="5"/>
        <v>Второй день</v>
      </c>
      <c r="F17" s="4" t="str">
        <f t="shared" si="5"/>
        <v/>
      </c>
      <c r="G17" s="4" t="str">
        <f t="shared" si="5"/>
        <v>Первая ночь</v>
      </c>
      <c r="H17" s="4" t="str">
        <f t="shared" si="5"/>
        <v>Вторая ночь</v>
      </c>
    </row>
    <row r="18" spans="2:8" ht="15" customHeight="1" x14ac:dyDescent="0.3">
      <c r="B18" s="6">
        <f t="array" ref="B18:H18">ДниИНедели+DATE(КалендарныйГод,3,1)-WEEKDAY(DATE(КалендарныйГод,3,1),(Началонедели="Пн")+1)+36</f>
        <v>44291</v>
      </c>
      <c r="C18" s="6">
        <v>44292</v>
      </c>
      <c r="D18" s="6">
        <v>44293</v>
      </c>
      <c r="E18" s="6">
        <v>44294</v>
      </c>
      <c r="F18" s="6">
        <v>44295</v>
      </c>
      <c r="G18" s="6">
        <v>44296</v>
      </c>
      <c r="H18" s="6">
        <v>44297</v>
      </c>
    </row>
    <row r="19" spans="2:8" ht="39.75" customHeight="1" x14ac:dyDescent="0.3">
      <c r="B19" s="3" t="str">
        <f t="shared" ref="B19:H19" si="6">CHOOSE(MOD(B18-DATE(2021,1,2)+8^8,8)+1,"Первый день","Второй день","","Первая ночь","Вторая ночь","","","")</f>
        <v/>
      </c>
      <c r="C19" s="3" t="str">
        <f t="shared" si="6"/>
        <v/>
      </c>
      <c r="D19" s="3" t="str">
        <f t="shared" si="6"/>
        <v/>
      </c>
      <c r="E19" s="3" t="str">
        <f t="shared" si="6"/>
        <v>Первый день</v>
      </c>
      <c r="F19" s="3" t="str">
        <f t="shared" si="6"/>
        <v>Второй день</v>
      </c>
      <c r="G19" s="3" t="str">
        <f t="shared" si="6"/>
        <v/>
      </c>
      <c r="H19" s="4" t="str">
        <f t="shared" si="6"/>
        <v>Первая ночь</v>
      </c>
    </row>
  </sheetData>
  <mergeCells count="2">
    <mergeCell ref="B5:C5"/>
    <mergeCell ref="B6:E6"/>
  </mergeCells>
  <conditionalFormatting sqref="B8:G8">
    <cfRule type="expression" dxfId="46" priority="9">
      <formula>DAY(B8)&gt;8</formula>
    </cfRule>
  </conditionalFormatting>
  <conditionalFormatting sqref="B16:H19">
    <cfRule type="expression" dxfId="45" priority="8">
      <formula>AND(DAY(B16)&gt;=1,DAY(B16)&lt;=15)</formula>
    </cfRule>
  </conditionalFormatting>
  <conditionalFormatting sqref="C9:H9">
    <cfRule type="uniqueValues" dxfId="44" priority="7"/>
  </conditionalFormatting>
  <conditionalFormatting sqref="B11:H11">
    <cfRule type="uniqueValues" dxfId="43" priority="6"/>
  </conditionalFormatting>
  <conditionalFormatting sqref="B13:H13">
    <cfRule type="uniqueValues" dxfId="42" priority="5"/>
  </conditionalFormatting>
  <conditionalFormatting sqref="B15:H15">
    <cfRule type="uniqueValues" dxfId="41" priority="4"/>
  </conditionalFormatting>
  <conditionalFormatting sqref="B17:H17">
    <cfRule type="uniqueValues" dxfId="40" priority="2"/>
    <cfRule type="uniqueValues" dxfId="39" priority="3"/>
  </conditionalFormatting>
  <conditionalFormatting sqref="B10:H17">
    <cfRule type="timePeriod" dxfId="38" priority="1" timePeriod="lastMonth">
      <formula>AND(MONTH(B10)=MONTH(EDATE(TODAY(),0-1)),YEAR(B10)=YEAR(EDATE(TODAY(),0-1)))</formula>
    </cfRule>
  </conditionalFormatting>
  <hyperlinks>
    <hyperlink ref="H4" location="АПРЕЛЬ!A1" display="АПР"/>
    <hyperlink ref="G4" location="ФЕВРАЛЬ!A1" display="ФЕВ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  <pageSetUpPr fitToPage="1"/>
  </sheetPr>
  <dimension ref="B2:I20"/>
  <sheetViews>
    <sheetView showGridLines="0" zoomScale="125" zoomScaleNormal="125" workbookViewId="0">
      <selection activeCell="B9" sqref="B9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13</v>
      </c>
      <c r="H4" s="8" t="s">
        <v>17</v>
      </c>
      <c r="I4" s="1"/>
    </row>
    <row r="5" spans="2:9" ht="27.75" customHeight="1" x14ac:dyDescent="0.45">
      <c r="B5" s="12"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16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ДниИНедели+DATE(КалендарныйГод,4,1)-WEEKDAY(DATE(КалендарныйГод,4,1),(Началонедели="Пн")+1)+1</f>
        <v>44284</v>
      </c>
      <c r="C8" s="6">
        <v>44285</v>
      </c>
      <c r="D8" s="6">
        <v>44286</v>
      </c>
      <c r="E8" s="6">
        <v>44287</v>
      </c>
      <c r="F8" s="6">
        <v>44288</v>
      </c>
      <c r="G8" s="6">
        <v>44289</v>
      </c>
      <c r="H8" s="6">
        <v>44290</v>
      </c>
    </row>
    <row r="9" spans="2:9" ht="39.75" customHeight="1" x14ac:dyDescent="0.3">
      <c r="B9" s="4" t="str">
        <f>CHOOSE(MOD(B8-DATE(2021,1,2)+8^8,8)+1,"Первый день","Второй день","","Первая ночь","Вторая ночь","","","")</f>
        <v/>
      </c>
      <c r="C9" s="4" t="str">
        <f t="shared" ref="C9:H9" si="1">CHOOSE(MOD(C8-DATE(2021,1,2)+8^8,8)+1,"Первый день","Второй день","","Первая ночь","Вторая ночь","","","")</f>
        <v/>
      </c>
      <c r="D9" s="4" t="str">
        <f t="shared" si="1"/>
        <v>Первый день</v>
      </c>
      <c r="E9" s="4" t="str">
        <f t="shared" si="1"/>
        <v>Второй день</v>
      </c>
      <c r="F9" s="4" t="str">
        <f t="shared" si="1"/>
        <v/>
      </c>
      <c r="G9" s="4" t="str">
        <f t="shared" si="1"/>
        <v>Первая ночь</v>
      </c>
      <c r="H9" s="4" t="str">
        <f t="shared" si="1"/>
        <v>Вторая ночь</v>
      </c>
      <c r="I9" s="4" t="str">
        <f t="shared" ref="I9" si="2">CHOOSE(MOD(I8-DATE(2020,12,30)+8^8,8)+1,"Первый день","Второй день","","Первая ночь","Вторая ночь","","","")</f>
        <v/>
      </c>
    </row>
    <row r="10" spans="2:9" ht="15" customHeight="1" x14ac:dyDescent="0.3">
      <c r="B10" s="4">
        <v>5</v>
      </c>
      <c r="C10" s="4">
        <v>6</v>
      </c>
      <c r="D10" s="4">
        <v>7</v>
      </c>
      <c r="E10" s="4">
        <v>8</v>
      </c>
      <c r="F10" s="4">
        <v>9</v>
      </c>
      <c r="G10" s="4">
        <v>10</v>
      </c>
      <c r="H10" s="4">
        <v>11</v>
      </c>
    </row>
    <row r="11" spans="2:9" ht="39.75" customHeight="1" x14ac:dyDescent="0.3">
      <c r="B11" s="4" t="str">
        <f t="shared" ref="B10:B18" si="3">CHOOSE(MOD(B10-DATE(2021,1,2)+8^8,8)+1,"Первый день","Второй день","","Первая ночь","Вторая ночь","","","")</f>
        <v/>
      </c>
      <c r="C11" s="4" t="str">
        <f t="shared" ref="C10:C18" si="4">CHOOSE(MOD(C10-DATE(2021,1,2)+8^8,8)+1,"Первый день","Второй день","","Первая ночь","Вторая ночь","","","")</f>
        <v>Первый день</v>
      </c>
      <c r="D11" s="4" t="str">
        <f t="shared" ref="D10:D18" si="5">CHOOSE(MOD(D10-DATE(2021,1,2)+8^8,8)+1,"Первый день","Второй день","","Первая ночь","Вторая ночь","","","")</f>
        <v>Второй день</v>
      </c>
      <c r="E11" s="4" t="str">
        <f t="shared" ref="E10:E18" si="6">CHOOSE(MOD(E10-DATE(2021,1,2)+8^8,8)+1,"Первый день","Второй день","","Первая ночь","Вторая ночь","","","")</f>
        <v/>
      </c>
      <c r="F11" s="4" t="str">
        <f t="shared" ref="F10:F18" si="7">CHOOSE(MOD(F10-DATE(2021,1,2)+8^8,8)+1,"Первый день","Второй день","","Первая ночь","Вторая ночь","","","")</f>
        <v>Первая ночь</v>
      </c>
      <c r="G11" s="4" t="str">
        <f t="shared" ref="G10:G18" si="8">CHOOSE(MOD(G10-DATE(2021,1,2)+8^8,8)+1,"Первый день","Второй день","","Первая ночь","Вторая ночь","","","")</f>
        <v>Вторая ночь</v>
      </c>
      <c r="H11" s="4" t="str">
        <f t="shared" ref="H10:H18" si="9">CHOOSE(MOD(H10-DATE(2021,1,2)+8^8,8)+1,"Первый день","Второй день","","Первая ночь","Вторая ночь","","","")</f>
        <v/>
      </c>
    </row>
    <row r="12" spans="2:9" ht="15" customHeight="1" x14ac:dyDescent="0.3">
      <c r="B12" s="4">
        <v>12</v>
      </c>
      <c r="C12" s="4">
        <v>13</v>
      </c>
      <c r="D12" s="4">
        <v>14</v>
      </c>
      <c r="E12" s="4">
        <v>15</v>
      </c>
      <c r="F12" s="4">
        <v>16</v>
      </c>
      <c r="G12" s="4">
        <v>17</v>
      </c>
      <c r="H12" s="4">
        <v>18</v>
      </c>
    </row>
    <row r="13" spans="2:9" ht="39.75" customHeight="1" x14ac:dyDescent="0.3">
      <c r="B13" s="4" t="str">
        <f t="shared" si="3"/>
        <v/>
      </c>
      <c r="C13" s="4" t="str">
        <f t="shared" si="4"/>
        <v/>
      </c>
      <c r="D13" s="4" t="str">
        <f t="shared" si="5"/>
        <v>Первый день</v>
      </c>
      <c r="E13" s="4" t="str">
        <f t="shared" si="6"/>
        <v>Второй день</v>
      </c>
      <c r="F13" s="4" t="str">
        <f t="shared" si="7"/>
        <v/>
      </c>
      <c r="G13" s="4" t="str">
        <f t="shared" si="8"/>
        <v>Первая ночь</v>
      </c>
      <c r="H13" s="4" t="str">
        <f t="shared" si="9"/>
        <v>Вторая ночь</v>
      </c>
    </row>
    <row r="14" spans="2:9" ht="15" customHeight="1" x14ac:dyDescent="0.3">
      <c r="B14" s="4">
        <v>19</v>
      </c>
      <c r="C14" s="4">
        <v>20</v>
      </c>
      <c r="D14" s="4">
        <v>21</v>
      </c>
      <c r="E14" s="4">
        <v>22</v>
      </c>
      <c r="F14" s="4">
        <v>23</v>
      </c>
      <c r="G14" s="4">
        <v>24</v>
      </c>
      <c r="H14" s="4">
        <v>25</v>
      </c>
    </row>
    <row r="15" spans="2:9" ht="40.5" customHeight="1" x14ac:dyDescent="0.3">
      <c r="B15" s="4" t="str">
        <f t="shared" si="3"/>
        <v/>
      </c>
      <c r="C15" s="4" t="str">
        <f t="shared" si="4"/>
        <v/>
      </c>
      <c r="D15" s="4" t="str">
        <f t="shared" si="5"/>
        <v/>
      </c>
      <c r="E15" s="4" t="str">
        <f t="shared" si="6"/>
        <v>Первый день</v>
      </c>
      <c r="F15" s="4" t="str">
        <f t="shared" si="7"/>
        <v>Второй день</v>
      </c>
      <c r="G15" s="4" t="str">
        <f t="shared" si="8"/>
        <v/>
      </c>
      <c r="H15" s="4" t="str">
        <f t="shared" si="9"/>
        <v>Первая ночь</v>
      </c>
    </row>
    <row r="16" spans="2:9" ht="15" customHeight="1" x14ac:dyDescent="0.3">
      <c r="B16" s="4">
        <v>26</v>
      </c>
      <c r="C16" s="4">
        <v>27</v>
      </c>
      <c r="D16" s="4">
        <v>28</v>
      </c>
      <c r="E16" s="4">
        <v>29</v>
      </c>
      <c r="F16" s="4">
        <v>30</v>
      </c>
      <c r="G16" s="4">
        <v>1</v>
      </c>
      <c r="H16" s="4">
        <v>2</v>
      </c>
    </row>
    <row r="17" spans="2:8" ht="39.75" customHeight="1" x14ac:dyDescent="0.3">
      <c r="B17" s="4" t="str">
        <f t="shared" si="3"/>
        <v>Вторая ночь</v>
      </c>
      <c r="C17" s="4" t="str">
        <f t="shared" si="4"/>
        <v/>
      </c>
      <c r="D17" s="4" t="str">
        <f t="shared" si="5"/>
        <v/>
      </c>
      <c r="E17" s="4" t="str">
        <f t="shared" si="6"/>
        <v/>
      </c>
      <c r="F17" s="4" t="str">
        <f t="shared" si="7"/>
        <v>Первый день</v>
      </c>
      <c r="G17" s="4" t="str">
        <f t="shared" si="8"/>
        <v>Первая ночь</v>
      </c>
      <c r="H17" s="4" t="str">
        <f t="shared" si="9"/>
        <v>Вторая ночь</v>
      </c>
    </row>
    <row r="18" spans="2:8" ht="15" customHeight="1" x14ac:dyDescent="0.3">
      <c r="B18" s="4">
        <v>3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4">
        <v>9</v>
      </c>
    </row>
    <row r="19" spans="2:8" ht="39.75" customHeight="1" x14ac:dyDescent="0.3">
      <c r="B19" s="3"/>
      <c r="C19" s="3"/>
      <c r="D19" s="3"/>
      <c r="E19" s="3"/>
      <c r="F19" s="3"/>
      <c r="G19" s="3"/>
      <c r="H19" s="3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37" priority="20">
      <formula>DAY(B8)&gt;8</formula>
    </cfRule>
  </conditionalFormatting>
  <conditionalFormatting sqref="B19:H19">
    <cfRule type="expression" dxfId="36" priority="19">
      <formula>AND(DAY(B19)&gt;=1,DAY(B19)&lt;=15)</formula>
    </cfRule>
  </conditionalFormatting>
  <conditionalFormatting sqref="B8:H8 B9:I9 B10:H18">
    <cfRule type="timePeriod" dxfId="35" priority="18" timePeriod="lastMonth">
      <formula>AND(MONTH(B8)=MONTH(EDATE(TODAY(),0-1)),YEAR(B8)=YEAR(EDATE(TODAY(),0-1)))</formula>
    </cfRule>
  </conditionalFormatting>
  <conditionalFormatting sqref="B8:H8 B9:I9 B10:H19">
    <cfRule type="timePeriod" dxfId="34" priority="16" timePeriod="lastMonth">
      <formula>AND(MONTH(B8)=MONTH(EDATE(TODAY(),0-1)),YEAR(B8)=YEAR(EDATE(TODAY(),0-1)))</formula>
    </cfRule>
    <cfRule type="timePeriod" dxfId="33" priority="17" timePeriod="lastMonth">
      <formula>AND(MONTH(B8)=MONTH(EDATE(TODAY(),0-1)),YEAR(B8)=YEAR(EDATE(TODAY(),0-1)))</formula>
    </cfRule>
  </conditionalFormatting>
  <conditionalFormatting sqref="B9:I9 B10:H18">
    <cfRule type="uniqueValues" dxfId="32" priority="15"/>
  </conditionalFormatting>
  <conditionalFormatting sqref="B9:I9 B10:H18">
    <cfRule type="uniqueValues" dxfId="31" priority="12"/>
  </conditionalFormatting>
  <conditionalFormatting sqref="B8:H8">
    <cfRule type="timePeriod" dxfId="30" priority="8" timePeriod="lastWeek">
      <formula>AND(TODAY()-ROUNDDOWN(B8,0)&gt;=(WEEKDAY(TODAY())),TODAY()-ROUNDDOWN(B8,0)&lt;(WEEKDAY(TODAY())+7))</formula>
    </cfRule>
  </conditionalFormatting>
  <conditionalFormatting sqref="B9:H18">
    <cfRule type="uniqueValues" dxfId="29" priority="6"/>
  </conditionalFormatting>
  <conditionalFormatting sqref="B9:H9">
    <cfRule type="uniqueValues" dxfId="28" priority="5"/>
  </conditionalFormatting>
  <conditionalFormatting sqref="B11:H11">
    <cfRule type="uniqueValues" dxfId="27" priority="4"/>
  </conditionalFormatting>
  <conditionalFormatting sqref="B13:H13">
    <cfRule type="uniqueValues" dxfId="26" priority="3"/>
  </conditionalFormatting>
  <conditionalFormatting sqref="B15:H15">
    <cfRule type="uniqueValues" dxfId="25" priority="2"/>
  </conditionalFormatting>
  <conditionalFormatting sqref="B17:H17">
    <cfRule type="uniqueValues" dxfId="24" priority="1"/>
  </conditionalFormatting>
  <hyperlinks>
    <hyperlink ref="H4" location="МАЙ!A1" display="МАЙ"/>
    <hyperlink ref="G4" location="МАРТ!A1" display="МАР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34998626667073579"/>
    <pageSetUpPr fitToPage="1"/>
  </sheetPr>
  <dimension ref="B2:I20"/>
  <sheetViews>
    <sheetView showGridLines="0" tabSelected="1" topLeftCell="A7" zoomScale="125" zoomScaleNormal="125" workbookViewId="0">
      <selection activeCell="B17" sqref="B17:H17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G4" s="10" t="s">
        <v>15</v>
      </c>
      <c r="H4" s="8" t="s">
        <v>18</v>
      </c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17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ДниИНедели+DATE(КалендарныйГод,5,1)-WEEKDAY(DATE(КалендарныйГод,5,1),(Началонедели="Пн")+1)+1</f>
        <v>44312</v>
      </c>
      <c r="C8" s="6">
        <v>44313</v>
      </c>
      <c r="D8" s="6">
        <v>44314</v>
      </c>
      <c r="E8" s="6">
        <v>44315</v>
      </c>
      <c r="F8" s="6">
        <v>44316</v>
      </c>
      <c r="G8" s="6">
        <v>44317</v>
      </c>
      <c r="H8" s="6">
        <v>44318</v>
      </c>
    </row>
    <row r="9" spans="2:9" ht="39.75" customHeight="1" x14ac:dyDescent="0.3">
      <c r="B9" s="4" t="str">
        <f>CHOOSE(MOD(B8-DATE(2021,1,2)+8^8,8)+1,"Первый день","Второй день","","Первая ночь","Вторая ночь","","","")</f>
        <v/>
      </c>
      <c r="C9" s="4" t="str">
        <f t="shared" ref="C9:H9" si="1">CHOOSE(MOD(C8-DATE(2021,1,2)+8^8,8)+1,"Первый день","Второй день","","Первая ночь","Вторая ночь","","","")</f>
        <v>Первая ночь</v>
      </c>
      <c r="D9" s="4" t="str">
        <f t="shared" si="1"/>
        <v>Вторая ночь</v>
      </c>
      <c r="E9" s="4" t="str">
        <f t="shared" si="1"/>
        <v/>
      </c>
      <c r="F9" s="4" t="str">
        <f t="shared" si="1"/>
        <v/>
      </c>
      <c r="G9" s="4" t="str">
        <f t="shared" si="1"/>
        <v/>
      </c>
      <c r="H9" s="4" t="str">
        <f t="shared" si="1"/>
        <v>Первый день</v>
      </c>
    </row>
    <row r="10" spans="2:9" ht="15" customHeight="1" x14ac:dyDescent="0.3">
      <c r="B10" s="6">
        <f t="array" ref="B10:H10">ДниИНедели+DATE(КалендарныйГод,5,1)-WEEKDAY(DATE(КалендарныйГод,5,1),(Началонедели="Пн")+1)+8</f>
        <v>44319</v>
      </c>
      <c r="C10" s="6">
        <v>44320</v>
      </c>
      <c r="D10" s="6">
        <v>44321</v>
      </c>
      <c r="E10" s="6">
        <v>44322</v>
      </c>
      <c r="F10" s="6">
        <v>44323</v>
      </c>
      <c r="G10" s="6">
        <v>44324</v>
      </c>
      <c r="H10" s="6">
        <v>44325</v>
      </c>
    </row>
    <row r="11" spans="2:9" ht="39.75" customHeight="1" x14ac:dyDescent="0.3">
      <c r="B11" s="4" t="str">
        <f>CHOOSE(MOD(B8-DATE(2020,12,30)+8^8,8)+1,"Первый день","Второй день","","Первая ночь","Вторая ночь","","","")</f>
        <v/>
      </c>
      <c r="C11" s="4" t="str">
        <f t="shared" ref="C11:G11" si="2">CHOOSE(MOD(C8-DATE(2020,12,30)+8^8,8)+1,"Первый день","Второй день","","Первая ночь","Вторая ночь","","","")</f>
        <v/>
      </c>
      <c r="D11" s="4" t="s">
        <v>33</v>
      </c>
      <c r="E11" s="4" t="s">
        <v>34</v>
      </c>
      <c r="F11" s="4"/>
      <c r="G11" s="4" t="str">
        <f t="shared" si="2"/>
        <v/>
      </c>
      <c r="H11" s="4"/>
    </row>
    <row r="12" spans="2:9" ht="15" customHeight="1" x14ac:dyDescent="0.3">
      <c r="B12" s="6">
        <f t="array" ref="B12:H12">ДниИНедели+DATE(КалендарныйГод,5,1)-WEEKDAY(DATE(КалендарныйГод,5,1),(Началонедели="Пн")+1)+15</f>
        <v>44326</v>
      </c>
      <c r="C12" s="6">
        <v>44327</v>
      </c>
      <c r="D12" s="6">
        <v>44328</v>
      </c>
      <c r="E12" s="6">
        <v>44329</v>
      </c>
      <c r="F12" s="6">
        <v>44330</v>
      </c>
      <c r="G12" s="6">
        <v>44331</v>
      </c>
      <c r="H12" s="6">
        <v>44332</v>
      </c>
    </row>
    <row r="13" spans="2:9" ht="39.75" customHeight="1" x14ac:dyDescent="0.3">
      <c r="B13" s="4" t="str">
        <f>CHOOSE(MOD(B8-DATE(2020,12,30)+8^8,8)+1,"Первый день","Второй день","","Первая ночь","Вторая ночь","","","")</f>
        <v/>
      </c>
      <c r="C13" s="4" t="str">
        <f t="shared" ref="C13:I13" si="3">CHOOSE(MOD(C8-DATE(2020,12,30)+8^8,8)+1,"Первый день","Второй день","","Первая ночь","Вторая ночь","","","")</f>
        <v/>
      </c>
      <c r="D13" s="4" t="str">
        <f t="shared" si="3"/>
        <v/>
      </c>
      <c r="E13" s="4" t="str">
        <f t="shared" si="3"/>
        <v>Первый день</v>
      </c>
      <c r="F13" s="4" t="str">
        <f t="shared" si="3"/>
        <v>Второй день</v>
      </c>
      <c r="G13" s="4" t="str">
        <f t="shared" si="3"/>
        <v/>
      </c>
      <c r="H13" s="4" t="str">
        <f t="shared" si="3"/>
        <v>Первая ночь</v>
      </c>
      <c r="I13" s="4" t="str">
        <f t="shared" si="3"/>
        <v/>
      </c>
    </row>
    <row r="14" spans="2:9" ht="15" customHeight="1" x14ac:dyDescent="0.3">
      <c r="B14" s="6">
        <f t="array" ref="B14:H14">ДниИНедели+DATE(КалендарныйГод,5,1)-WEEKDAY(DATE(КалендарныйГод,5,1),(Началонедели="Пн")+1)+22</f>
        <v>44333</v>
      </c>
      <c r="C14" s="6">
        <v>44334</v>
      </c>
      <c r="D14" s="6">
        <v>44335</v>
      </c>
      <c r="E14" s="6">
        <v>44336</v>
      </c>
      <c r="F14" s="6">
        <v>44337</v>
      </c>
      <c r="G14" s="6">
        <v>44338</v>
      </c>
      <c r="H14" s="6">
        <v>44339</v>
      </c>
    </row>
    <row r="15" spans="2:9" ht="40.5" customHeight="1" x14ac:dyDescent="0.3">
      <c r="B15" s="4" t="str">
        <f>CHOOSE(MOD(B8-DATE(2020,12,30)+8^8,8)+1,"Первый день","Второй день","","Первая ночь","Вторая ночь","","","")</f>
        <v/>
      </c>
      <c r="C15" s="4" t="str">
        <f t="shared" ref="C15:H15" si="4">CHOOSE(MOD(C8-DATE(2020,12,30)+8^8,8)+1,"Первый день","Второй день","","Первая ночь","Вторая ночь","","","")</f>
        <v/>
      </c>
      <c r="D15" s="4" t="str">
        <f t="shared" si="4"/>
        <v/>
      </c>
      <c r="E15" s="4" t="str">
        <f t="shared" si="4"/>
        <v>Первый день</v>
      </c>
      <c r="F15" s="4" t="str">
        <f t="shared" si="4"/>
        <v>Второй день</v>
      </c>
      <c r="G15" s="4" t="str">
        <f t="shared" si="4"/>
        <v/>
      </c>
      <c r="H15" s="4" t="str">
        <f t="shared" si="4"/>
        <v>Первая ночь</v>
      </c>
    </row>
    <row r="16" spans="2:9" ht="15" customHeight="1" x14ac:dyDescent="0.3">
      <c r="B16" s="6">
        <f t="array" ref="B16:H16">ДниИНедели+DATE(КалендарныйГод,5,1)-WEEKDAY(DATE(КалендарныйГод,5,1),(Началонедели="Пн")+1)+29</f>
        <v>44340</v>
      </c>
      <c r="C16" s="6">
        <v>44341</v>
      </c>
      <c r="D16" s="6">
        <v>44342</v>
      </c>
      <c r="E16" s="6">
        <v>44343</v>
      </c>
      <c r="F16" s="6">
        <v>44344</v>
      </c>
      <c r="G16" s="6">
        <v>44345</v>
      </c>
      <c r="H16" s="6">
        <v>44346</v>
      </c>
    </row>
    <row r="17" spans="2:8" ht="39.75" customHeight="1" x14ac:dyDescent="0.3">
      <c r="B17" s="4" t="str">
        <f>CHOOSE(MOD(B8-DATE(2020,12,30)+8^8,8)+1,"Первый день","Второй день","","Первая ночь","Вторая ночь","","","")</f>
        <v/>
      </c>
      <c r="C17" s="4" t="str">
        <f t="shared" ref="C17:H17" si="5">CHOOSE(MOD(C8-DATE(2020,12,30)+8^8,8)+1,"Первый день","Второй день","","Первая ночь","Вторая ночь","","","")</f>
        <v/>
      </c>
      <c r="D17" s="4" t="str">
        <f t="shared" si="5"/>
        <v/>
      </c>
      <c r="E17" s="4" t="str">
        <f t="shared" si="5"/>
        <v>Первый день</v>
      </c>
      <c r="F17" s="4" t="str">
        <f t="shared" si="5"/>
        <v>Второй день</v>
      </c>
      <c r="G17" s="4" t="str">
        <f t="shared" si="5"/>
        <v/>
      </c>
      <c r="H17" s="4" t="str">
        <f t="shared" si="5"/>
        <v>Первая ночь</v>
      </c>
    </row>
    <row r="18" spans="2:8" ht="15" customHeight="1" x14ac:dyDescent="0.3">
      <c r="B18" s="6">
        <f t="array" ref="B18:H18">ДниИНедели+DATE(КалендарныйГод,5,1)-WEEKDAY(DATE(КалендарныйГод,5,1),(Началонедели="Пн")+1)+36</f>
        <v>44347</v>
      </c>
      <c r="C18" s="6">
        <v>44348</v>
      </c>
      <c r="D18" s="6">
        <v>44349</v>
      </c>
      <c r="E18" s="6">
        <v>44350</v>
      </c>
      <c r="F18" s="6">
        <v>44351</v>
      </c>
      <c r="G18" s="6">
        <v>44352</v>
      </c>
      <c r="H18" s="6">
        <v>44353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23" priority="10">
      <formula>DAY(B8)&gt;8</formula>
    </cfRule>
  </conditionalFormatting>
  <conditionalFormatting sqref="B16:H19">
    <cfRule type="expression" dxfId="22" priority="9">
      <formula>AND(DAY(B16)&gt;=1,DAY(B16)&lt;=15)</formula>
    </cfRule>
  </conditionalFormatting>
  <conditionalFormatting sqref="B9:H9">
    <cfRule type="timePeriod" dxfId="20" priority="7" timePeriod="lastMonth">
      <formula>AND(MONTH(B9)=MONTH(EDATE(TODAY(),0-1)),YEAR(B9)=YEAR(EDATE(TODAY(),0-1)))</formula>
    </cfRule>
  </conditionalFormatting>
  <conditionalFormatting sqref="B9:H9">
    <cfRule type="timePeriod" dxfId="19" priority="5" timePeriod="lastMonth">
      <formula>AND(MONTH(B9)=MONTH(EDATE(TODAY(),0-1)),YEAR(B9)=YEAR(EDATE(TODAY(),0-1)))</formula>
    </cfRule>
    <cfRule type="timePeriod" dxfId="18" priority="6" timePeriod="lastMonth">
      <formula>AND(MONTH(B9)=MONTH(EDATE(TODAY(),0-1)),YEAR(B9)=YEAR(EDATE(TODAY(),0-1)))</formula>
    </cfRule>
  </conditionalFormatting>
  <conditionalFormatting sqref="B9:H9">
    <cfRule type="uniqueValues" dxfId="17" priority="4"/>
  </conditionalFormatting>
  <conditionalFormatting sqref="B9:H9">
    <cfRule type="uniqueValues" dxfId="16" priority="3"/>
  </conditionalFormatting>
  <conditionalFormatting sqref="B9:H9">
    <cfRule type="uniqueValues" dxfId="15" priority="2"/>
  </conditionalFormatting>
  <conditionalFormatting sqref="B9:H9">
    <cfRule type="uniqueValues" dxfId="14" priority="1"/>
  </conditionalFormatting>
  <hyperlinks>
    <hyperlink ref="H4" location="ИЮНЬ!A1" display="ИЮН"/>
    <hyperlink ref="G4" location="АПРЕЛЬ!A1" display="АПР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499984740745262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17</v>
      </c>
      <c r="H4" s="8" t="s">
        <v>20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19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ДниИНедели+DATE(КалендарныйГод,6,1)-WEEKDAY(DATE(КалендарныйГод,6,1),(Началонедели="Пн")+1)+1</f>
        <v>44347</v>
      </c>
      <c r="C8" s="6">
        <v>44348</v>
      </c>
      <c r="D8" s="6">
        <v>44349</v>
      </c>
      <c r="E8" s="6">
        <v>44350</v>
      </c>
      <c r="F8" s="6">
        <v>44351</v>
      </c>
      <c r="G8" s="6">
        <v>44352</v>
      </c>
      <c r="H8" s="6">
        <v>44353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ДниИНедели+DATE(КалендарныйГод,6,1)-WEEKDAY(DATE(КалендарныйГод,6,1),(Началонедели="Пн")+1)+8</f>
        <v>44354</v>
      </c>
      <c r="C10" s="6">
        <v>44355</v>
      </c>
      <c r="D10" s="6">
        <v>44356</v>
      </c>
      <c r="E10" s="6">
        <v>44357</v>
      </c>
      <c r="F10" s="6">
        <v>44358</v>
      </c>
      <c r="G10" s="6">
        <v>44359</v>
      </c>
      <c r="H10" s="6">
        <v>44360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ДниИНедели+DATE(КалендарныйГод,6,1)-WEEKDAY(DATE(КалендарныйГод,6,1),(Началонедели="Пн")+1)+15</f>
        <v>44361</v>
      </c>
      <c r="C12" s="6">
        <v>44362</v>
      </c>
      <c r="D12" s="6">
        <v>44363</v>
      </c>
      <c r="E12" s="6">
        <v>44364</v>
      </c>
      <c r="F12" s="6">
        <v>44365</v>
      </c>
      <c r="G12" s="6">
        <v>44366</v>
      </c>
      <c r="H12" s="6">
        <v>44367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ДниИНедели+DATE(КалендарныйГод,6,1)-WEEKDAY(DATE(КалендарныйГод,6,1),(Началонедели="Пн")+1)+22</f>
        <v>44368</v>
      </c>
      <c r="C14" s="6">
        <v>44369</v>
      </c>
      <c r="D14" s="6">
        <v>44370</v>
      </c>
      <c r="E14" s="6">
        <v>44371</v>
      </c>
      <c r="F14" s="6">
        <v>44372</v>
      </c>
      <c r="G14" s="6">
        <v>44373</v>
      </c>
      <c r="H14" s="6">
        <v>44374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ДниИНедели+DATE(КалендарныйГод,6,1)-WEEKDAY(DATE(КалендарныйГод,6,1),(Началонедели="Пн")+1)+29</f>
        <v>44375</v>
      </c>
      <c r="C16" s="6">
        <v>44376</v>
      </c>
      <c r="D16" s="6">
        <v>44377</v>
      </c>
      <c r="E16" s="6">
        <v>44378</v>
      </c>
      <c r="F16" s="6">
        <v>44379</v>
      </c>
      <c r="G16" s="6">
        <v>44380</v>
      </c>
      <c r="H16" s="6">
        <v>44381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ДниИНедели+DATE(КалендарныйГод,6,1)-WEEKDAY(DATE(КалендарныйГод,6,1),(Началонедели="Пн")+1)+36</f>
        <v>44382</v>
      </c>
      <c r="C18" s="6">
        <v>44383</v>
      </c>
      <c r="D18" s="6">
        <v>44384</v>
      </c>
      <c r="E18" s="6">
        <v>44385</v>
      </c>
      <c r="F18" s="6">
        <v>44386</v>
      </c>
      <c r="G18" s="6">
        <v>44387</v>
      </c>
      <c r="H18" s="6">
        <v>44388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3" priority="2">
      <formula>DAY(B8)&gt;8</formula>
    </cfRule>
  </conditionalFormatting>
  <conditionalFormatting sqref="B16:H19">
    <cfRule type="expression" dxfId="12" priority="1">
      <formula>AND(DAY(B16)&gt;=1,DAY(B16)&lt;=15)</formula>
    </cfRule>
  </conditionalFormatting>
  <hyperlinks>
    <hyperlink ref="H4" location="ИЮЛЬ!A1" display="ИЮЛ"/>
    <hyperlink ref="G4" location="МАЙ!A1" display="МАЙ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-0.499984740745262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18</v>
      </c>
      <c r="H4" s="8" t="s">
        <v>22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21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ДниИНедели+DATE(КалендарныйГод,7,1)-WEEKDAY(DATE(КалендарныйГод,7,1),(Началонедели="Пн")+1)+1</f>
        <v>44375</v>
      </c>
      <c r="C8" s="6">
        <v>44376</v>
      </c>
      <c r="D8" s="6">
        <v>44377</v>
      </c>
      <c r="E8" s="6">
        <v>44378</v>
      </c>
      <c r="F8" s="6">
        <v>44379</v>
      </c>
      <c r="G8" s="6">
        <v>44380</v>
      </c>
      <c r="H8" s="6">
        <v>44381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ДниИНедели+DATE(КалендарныйГод,7,1)-WEEKDAY(DATE(КалендарныйГод,7,1),(Началонедели="Пн")+1)+8</f>
        <v>44382</v>
      </c>
      <c r="C10" s="6">
        <v>44383</v>
      </c>
      <c r="D10" s="6">
        <v>44384</v>
      </c>
      <c r="E10" s="6">
        <v>44385</v>
      </c>
      <c r="F10" s="6">
        <v>44386</v>
      </c>
      <c r="G10" s="6">
        <v>44387</v>
      </c>
      <c r="H10" s="6">
        <v>44388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ДниИНедели+DATE(КалендарныйГод,7,1)-WEEKDAY(DATE(КалендарныйГод,7,1),(Началонедели="Пн")+1)+15</f>
        <v>44389</v>
      </c>
      <c r="C12" s="6">
        <v>44390</v>
      </c>
      <c r="D12" s="6">
        <v>44391</v>
      </c>
      <c r="E12" s="6">
        <v>44392</v>
      </c>
      <c r="F12" s="6">
        <v>44393</v>
      </c>
      <c r="G12" s="6">
        <v>44394</v>
      </c>
      <c r="H12" s="6">
        <v>44395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ДниИНедели+DATE(КалендарныйГод,7,1)-WEEKDAY(DATE(КалендарныйГод,7,1),(Началонедели="Пн")+1)+22</f>
        <v>44396</v>
      </c>
      <c r="C14" s="6">
        <v>44397</v>
      </c>
      <c r="D14" s="6">
        <v>44398</v>
      </c>
      <c r="E14" s="6">
        <v>44399</v>
      </c>
      <c r="F14" s="6">
        <v>44400</v>
      </c>
      <c r="G14" s="6">
        <v>44401</v>
      </c>
      <c r="H14" s="6">
        <v>44402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ДниИНедели+DATE(КалендарныйГод,7,1)-WEEKDAY(DATE(КалендарныйГод,7,1),(Началонедели="Пн")+1)+29</f>
        <v>44403</v>
      </c>
      <c r="C16" s="6">
        <v>44404</v>
      </c>
      <c r="D16" s="6">
        <v>44405</v>
      </c>
      <c r="E16" s="6">
        <v>44406</v>
      </c>
      <c r="F16" s="6">
        <v>44407</v>
      </c>
      <c r="G16" s="6">
        <v>44408</v>
      </c>
      <c r="H16" s="6">
        <v>44409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ДниИНедели+DATE(КалендарныйГод,7,1)-WEEKDAY(DATE(КалендарныйГод,7,1),(Началонедели="Пн")+1)+36</f>
        <v>44410</v>
      </c>
      <c r="C18" s="6">
        <v>44411</v>
      </c>
      <c r="D18" s="6">
        <v>44412</v>
      </c>
      <c r="E18" s="6">
        <v>44413</v>
      </c>
      <c r="F18" s="6">
        <v>44414</v>
      </c>
      <c r="G18" s="6">
        <v>44415</v>
      </c>
      <c r="H18" s="6">
        <v>44416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1" priority="2">
      <formula>DAY(B8)&gt;8</formula>
    </cfRule>
  </conditionalFormatting>
  <conditionalFormatting sqref="B16:H19">
    <cfRule type="expression" dxfId="10" priority="1">
      <formula>AND(DAY(B16)&gt;=1,DAY(B16)&lt;=15)</formula>
    </cfRule>
  </conditionalFormatting>
  <hyperlinks>
    <hyperlink ref="H4" location="АВГУСТ!A1" display="АВГ"/>
    <hyperlink ref="G4" location="ИЮНЬ!A1" display="ИЮН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-0.249977111117893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20</v>
      </c>
      <c r="H4" s="8" t="s">
        <v>5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23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ДниИНедели+DATE(КалендарныйГод,8,1)-WEEKDAY(DATE(КалендарныйГод,8,1),(Началонедели="Пн")+1)+1</f>
        <v>44403</v>
      </c>
      <c r="C8" s="6">
        <v>44404</v>
      </c>
      <c r="D8" s="6">
        <v>44405</v>
      </c>
      <c r="E8" s="6">
        <v>44406</v>
      </c>
      <c r="F8" s="6">
        <v>44407</v>
      </c>
      <c r="G8" s="6">
        <v>44408</v>
      </c>
      <c r="H8" s="6">
        <v>44409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ДниИНедели+DATE(КалендарныйГод,8,1)-WEEKDAY(DATE(КалендарныйГод,8,1),(Началонедели="Пн")+1)+8</f>
        <v>44410</v>
      </c>
      <c r="C10" s="6">
        <v>44411</v>
      </c>
      <c r="D10" s="6">
        <v>44412</v>
      </c>
      <c r="E10" s="6">
        <v>44413</v>
      </c>
      <c r="F10" s="6">
        <v>44414</v>
      </c>
      <c r="G10" s="6">
        <v>44415</v>
      </c>
      <c r="H10" s="6">
        <v>44416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ДниИНедели+DATE(КалендарныйГод,8,1)-WEEKDAY(DATE(КалендарныйГод,8,1),(Началонедели="Пн")+1)+15</f>
        <v>44417</v>
      </c>
      <c r="C12" s="6">
        <v>44418</v>
      </c>
      <c r="D12" s="6">
        <v>44419</v>
      </c>
      <c r="E12" s="6">
        <v>44420</v>
      </c>
      <c r="F12" s="6">
        <v>44421</v>
      </c>
      <c r="G12" s="6">
        <v>44422</v>
      </c>
      <c r="H12" s="6">
        <v>44423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ДниИНедели+DATE(КалендарныйГод,8,1)-WEEKDAY(DATE(КалендарныйГод,8,1),(Началонедели="Пн")+1)+22</f>
        <v>44424</v>
      </c>
      <c r="C14" s="6">
        <v>44425</v>
      </c>
      <c r="D14" s="6">
        <v>44426</v>
      </c>
      <c r="E14" s="6">
        <v>44427</v>
      </c>
      <c r="F14" s="6">
        <v>44428</v>
      </c>
      <c r="G14" s="6">
        <v>44429</v>
      </c>
      <c r="H14" s="6">
        <v>44430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ДниИНедели+DATE(КалендарныйГод,8,1)-WEEKDAY(DATE(КалендарныйГод,8,1),(Началонедели="Пн")+1)+29</f>
        <v>44431</v>
      </c>
      <c r="C16" s="6">
        <v>44432</v>
      </c>
      <c r="D16" s="6">
        <v>44433</v>
      </c>
      <c r="E16" s="6">
        <v>44434</v>
      </c>
      <c r="F16" s="6">
        <v>44435</v>
      </c>
      <c r="G16" s="6">
        <v>44436</v>
      </c>
      <c r="H16" s="6">
        <v>44437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ДниИНедели+DATE(КалендарныйГод,8,1)-WEEKDAY(DATE(КалендарныйГод,8,1),(Началонедели="Пн")+1)+36</f>
        <v>44438</v>
      </c>
      <c r="C18" s="6">
        <v>44439</v>
      </c>
      <c r="D18" s="6">
        <v>44440</v>
      </c>
      <c r="E18" s="6">
        <v>44441</v>
      </c>
      <c r="F18" s="6">
        <v>44442</v>
      </c>
      <c r="G18" s="6">
        <v>44443</v>
      </c>
      <c r="H18" s="6">
        <v>44444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9" priority="2">
      <formula>DAY(B8)&gt;8</formula>
    </cfRule>
  </conditionalFormatting>
  <conditionalFormatting sqref="B16:H19">
    <cfRule type="expression" dxfId="8" priority="1">
      <formula>AND(DAY(B16)&gt;=1,DAY(B16)&lt;=15)</formula>
    </cfRule>
  </conditionalFormatting>
  <hyperlinks>
    <hyperlink ref="H4" location="СЕНТЯБРЬ!A1" display="СЕН"/>
    <hyperlink ref="G4" location="ИЮЛЬ!A1" display="ИЮЛ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499984740745262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22</v>
      </c>
      <c r="H4" s="8" t="s">
        <v>8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24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ДниИНедели+DATE(КалендарныйГод,9,1)-WEEKDAY(DATE(КалендарныйГод,9,1),(Началонедели="Пн")+1)+1</f>
        <v>44438</v>
      </c>
      <c r="C8" s="6">
        <v>44439</v>
      </c>
      <c r="D8" s="6">
        <v>44440</v>
      </c>
      <c r="E8" s="6">
        <v>44441</v>
      </c>
      <c r="F8" s="6">
        <v>44442</v>
      </c>
      <c r="G8" s="6">
        <v>44443</v>
      </c>
      <c r="H8" s="6">
        <v>44444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ДниИНедели+DATE(КалендарныйГод,9,1)-WEEKDAY(DATE(КалендарныйГод,9,1),(Началонедели="Пн")+1)+8</f>
        <v>44445</v>
      </c>
      <c r="C10" s="6">
        <v>44446</v>
      </c>
      <c r="D10" s="6">
        <v>44447</v>
      </c>
      <c r="E10" s="6">
        <v>44448</v>
      </c>
      <c r="F10" s="6">
        <v>44449</v>
      </c>
      <c r="G10" s="6">
        <v>44450</v>
      </c>
      <c r="H10" s="6">
        <v>44451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ДниИНедели+DATE(КалендарныйГод,9,1)-WEEKDAY(DATE(КалендарныйГод,9,1),(Началонедели="Пн")+1)+15</f>
        <v>44452</v>
      </c>
      <c r="C12" s="6">
        <v>44453</v>
      </c>
      <c r="D12" s="6">
        <v>44454</v>
      </c>
      <c r="E12" s="6">
        <v>44455</v>
      </c>
      <c r="F12" s="6">
        <v>44456</v>
      </c>
      <c r="G12" s="6">
        <v>44457</v>
      </c>
      <c r="H12" s="6">
        <v>44458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ДниИНедели+DATE(КалендарныйГод,9,1)-WEEKDAY(DATE(КалендарныйГод,9,1),(Началонедели="Пн")+1)+22</f>
        <v>44459</v>
      </c>
      <c r="C14" s="6">
        <v>44460</v>
      </c>
      <c r="D14" s="6">
        <v>44461</v>
      </c>
      <c r="E14" s="6">
        <v>44462</v>
      </c>
      <c r="F14" s="6">
        <v>44463</v>
      </c>
      <c r="G14" s="6">
        <v>44464</v>
      </c>
      <c r="H14" s="6">
        <v>44465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ДниИНедели+DATE(КалендарныйГод,9,1)-WEEKDAY(DATE(КалендарныйГод,9,1),(Началонедели="Пн")+1)+29</f>
        <v>44466</v>
      </c>
      <c r="C16" s="6">
        <v>44467</v>
      </c>
      <c r="D16" s="6">
        <v>44468</v>
      </c>
      <c r="E16" s="6">
        <v>44469</v>
      </c>
      <c r="F16" s="6">
        <v>44470</v>
      </c>
      <c r="G16" s="6">
        <v>44471</v>
      </c>
      <c r="H16" s="6">
        <v>44472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ДниИНедели+DATE(КалендарныйГод,9,1)-WEEKDAY(DATE(КалендарныйГод,9,1),(Началонедели="Пн")+1)+36</f>
        <v>44473</v>
      </c>
      <c r="C18" s="6">
        <v>44474</v>
      </c>
      <c r="D18" s="6">
        <v>44475</v>
      </c>
      <c r="E18" s="6">
        <v>44476</v>
      </c>
      <c r="F18" s="6">
        <v>44477</v>
      </c>
      <c r="G18" s="6">
        <v>44478</v>
      </c>
      <c r="H18" s="6">
        <v>44479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7" priority="2">
      <formula>DAY(B8)&gt;8</formula>
    </cfRule>
  </conditionalFormatting>
  <conditionalFormatting sqref="B16:H19">
    <cfRule type="expression" dxfId="6" priority="1">
      <formula>AND(DAY(B16)&gt;=1,DAY(B16)&lt;=15)</formula>
    </cfRule>
  </conditionalFormatting>
  <hyperlinks>
    <hyperlink ref="H4" location="ОКТЯБРЬ!A1" display="ОКТ"/>
    <hyperlink ref="G4" location="АВГУСТ!A1" display="АВГ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5</v>
      </c>
      <c r="H4" s="8" t="s">
        <v>6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4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ДниИНедели+DATE(КалендарныйГод,10,1)-WEEKDAY(DATE(КалендарныйГод,10,1),(Началонедели="Пн")+1)+1</f>
        <v>44466</v>
      </c>
      <c r="C8" s="6">
        <v>44467</v>
      </c>
      <c r="D8" s="6">
        <v>44468</v>
      </c>
      <c r="E8" s="6">
        <v>44469</v>
      </c>
      <c r="F8" s="6">
        <v>44470</v>
      </c>
      <c r="G8" s="6">
        <v>44471</v>
      </c>
      <c r="H8" s="6">
        <v>44472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ДниИНедели+DATE(КалендарныйГод,10,1)-WEEKDAY(DATE(КалендарныйГод,10,1),(Началонедели="Пн")+1)+8</f>
        <v>44473</v>
      </c>
      <c r="C10" s="6">
        <v>44474</v>
      </c>
      <c r="D10" s="6">
        <v>44475</v>
      </c>
      <c r="E10" s="6">
        <v>44476</v>
      </c>
      <c r="F10" s="6">
        <v>44477</v>
      </c>
      <c r="G10" s="6">
        <v>44478</v>
      </c>
      <c r="H10" s="6">
        <v>44479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ДниИНедели+DATE(КалендарныйГод,10,1)-WEEKDAY(DATE(КалендарныйГод,10,1),(Началонедели="Пн")+1)+15</f>
        <v>44480</v>
      </c>
      <c r="C12" s="6">
        <v>44481</v>
      </c>
      <c r="D12" s="6">
        <v>44482</v>
      </c>
      <c r="E12" s="6">
        <v>44483</v>
      </c>
      <c r="F12" s="6">
        <v>44484</v>
      </c>
      <c r="G12" s="6">
        <v>44485</v>
      </c>
      <c r="H12" s="6">
        <v>44486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ДниИНедели+DATE(КалендарныйГод,10,1)-WEEKDAY(DATE(КалендарныйГод,10,1),(Началонедели="Пн")+1)+22</f>
        <v>44487</v>
      </c>
      <c r="C14" s="6">
        <v>44488</v>
      </c>
      <c r="D14" s="6">
        <v>44489</v>
      </c>
      <c r="E14" s="6">
        <v>44490</v>
      </c>
      <c r="F14" s="6">
        <v>44491</v>
      </c>
      <c r="G14" s="6">
        <v>44492</v>
      </c>
      <c r="H14" s="6">
        <v>44493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ДниИНедели+DATE(КалендарныйГод,10,1)-WEEKDAY(DATE(КалендарныйГод,10,1),(Началонедели="Пн")+1)+29</f>
        <v>44494</v>
      </c>
      <c r="C16" s="6">
        <v>44495</v>
      </c>
      <c r="D16" s="6">
        <v>44496</v>
      </c>
      <c r="E16" s="6">
        <v>44497</v>
      </c>
      <c r="F16" s="6">
        <v>44498</v>
      </c>
      <c r="G16" s="6">
        <v>44499</v>
      </c>
      <c r="H16" s="6">
        <v>44500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ДниИНедели+DATE(КалендарныйГод,10,1)-WEEKDAY(DATE(КалендарныйГод,10,1),(Началонедели="Пн")+1)+36</f>
        <v>44501</v>
      </c>
      <c r="C18" s="6">
        <v>44502</v>
      </c>
      <c r="D18" s="6">
        <v>44503</v>
      </c>
      <c r="E18" s="6">
        <v>44504</v>
      </c>
      <c r="F18" s="6">
        <v>44505</v>
      </c>
      <c r="G18" s="6">
        <v>44506</v>
      </c>
      <c r="H18" s="6">
        <v>44507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5" priority="2">
      <formula>DAY(B8)&gt;8</formula>
    </cfRule>
  </conditionalFormatting>
  <conditionalFormatting sqref="B16:H19">
    <cfRule type="expression" dxfId="4" priority="1">
      <formula>AND(DAY(B16)&gt;=1,DAY(B16)&lt;=15)</formula>
    </cfRule>
  </conditionalFormatting>
  <hyperlinks>
    <hyperlink ref="H4" location="НОЯБРЬ!A1" display="НОЯ"/>
    <hyperlink ref="G4" location="СЕНТЯБРЬ!A1" display="СЕН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-0.249977111117893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8</v>
      </c>
      <c r="H4" s="8" t="s">
        <v>9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7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ДниИНедели+DATE(КалендарныйГод,11,1)-WEEKDAY(DATE(КалендарныйГод,11,1),(Началонедели="Пн")+1)+1</f>
        <v>44501</v>
      </c>
      <c r="C8" s="6">
        <v>44502</v>
      </c>
      <c r="D8" s="6">
        <v>44503</v>
      </c>
      <c r="E8" s="6">
        <v>44504</v>
      </c>
      <c r="F8" s="6">
        <v>44505</v>
      </c>
      <c r="G8" s="6">
        <v>44506</v>
      </c>
      <c r="H8" s="6">
        <v>44507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ДниИНедели+DATE(КалендарныйГод,11,1)-WEEKDAY(DATE(КалендарныйГод,11,1),(Началонедели="Пн")+1)+8</f>
        <v>44508</v>
      </c>
      <c r="C10" s="6">
        <v>44509</v>
      </c>
      <c r="D10" s="6">
        <v>44510</v>
      </c>
      <c r="E10" s="6">
        <v>44511</v>
      </c>
      <c r="F10" s="6">
        <v>44512</v>
      </c>
      <c r="G10" s="6">
        <v>44513</v>
      </c>
      <c r="H10" s="6">
        <v>44514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ДниИНедели+DATE(КалендарныйГод,11,1)-WEEKDAY(DATE(КалендарныйГод,11,1),(Началонедели="Пн")+1)+15</f>
        <v>44515</v>
      </c>
      <c r="C12" s="6">
        <v>44516</v>
      </c>
      <c r="D12" s="6">
        <v>44517</v>
      </c>
      <c r="E12" s="6">
        <v>44518</v>
      </c>
      <c r="F12" s="6">
        <v>44519</v>
      </c>
      <c r="G12" s="6">
        <v>44520</v>
      </c>
      <c r="H12" s="6">
        <v>44521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ДниИНедели+DATE(КалендарныйГод,11,1)-WEEKDAY(DATE(КалендарныйГод,11,1),(Началонедели="Пн")+1)+22</f>
        <v>44522</v>
      </c>
      <c r="C14" s="6">
        <v>44523</v>
      </c>
      <c r="D14" s="6">
        <v>44524</v>
      </c>
      <c r="E14" s="6">
        <v>44525</v>
      </c>
      <c r="F14" s="6">
        <v>44526</v>
      </c>
      <c r="G14" s="6">
        <v>44527</v>
      </c>
      <c r="H14" s="6">
        <v>44528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ДниИНедели+DATE(КалендарныйГод,11,1)-WEEKDAY(DATE(КалендарныйГод,11,1),(Началонедели="Пн")+1)+29</f>
        <v>44529</v>
      </c>
      <c r="C16" s="6">
        <v>44530</v>
      </c>
      <c r="D16" s="6">
        <v>44531</v>
      </c>
      <c r="E16" s="6">
        <v>44532</v>
      </c>
      <c r="F16" s="6">
        <v>44533</v>
      </c>
      <c r="G16" s="6">
        <v>44534</v>
      </c>
      <c r="H16" s="6">
        <v>44535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ДниИНедели+DATE(КалендарныйГод,11,1)-WEEKDAY(DATE(КалендарныйГод,11,1),(Началонедели="Пн")+1)+36</f>
        <v>44536</v>
      </c>
      <c r="C18" s="6">
        <v>44537</v>
      </c>
      <c r="D18" s="6">
        <v>44538</v>
      </c>
      <c r="E18" s="6">
        <v>44539</v>
      </c>
      <c r="F18" s="6">
        <v>44540</v>
      </c>
      <c r="G18" s="6">
        <v>44541</v>
      </c>
      <c r="H18" s="6">
        <v>44542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3" priority="2">
      <formula>DAY(B8)&gt;8</formula>
    </cfRule>
  </conditionalFormatting>
  <conditionalFormatting sqref="B16:H19">
    <cfRule type="expression" dxfId="2" priority="1">
      <formula>AND(DAY(B16)&gt;=1,DAY(B16)&lt;=15)</formula>
    </cfRule>
  </conditionalFormatting>
  <hyperlinks>
    <hyperlink ref="H4" location="ДЕКАБРЬ!A1" display="ДЕК"/>
    <hyperlink ref="G4" location="ОКТЯБРЬ!A1" display="ОКТ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-0.499984740745262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6</v>
      </c>
      <c r="H4" s="8" t="s">
        <v>11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10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ДниИНедели+DATE(КалендарныйГод,12,1)-WEEKDAY(DATE(КалендарныйГод,12,1),(Началонедели="Пн")+1)+1</f>
        <v>44529</v>
      </c>
      <c r="C8" s="6">
        <v>44530</v>
      </c>
      <c r="D8" s="6">
        <v>44531</v>
      </c>
      <c r="E8" s="6">
        <v>44532</v>
      </c>
      <c r="F8" s="6">
        <v>44533</v>
      </c>
      <c r="G8" s="6">
        <v>44534</v>
      </c>
      <c r="H8" s="6">
        <v>44535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ДниИНедели+DATE(КалендарныйГод,12,1)-WEEKDAY(DATE(КалендарныйГод,12,1),(Началонедели="Пн")+1)+8</f>
        <v>44536</v>
      </c>
      <c r="C10" s="6">
        <v>44537</v>
      </c>
      <c r="D10" s="6">
        <v>44538</v>
      </c>
      <c r="E10" s="6">
        <v>44539</v>
      </c>
      <c r="F10" s="6">
        <v>44540</v>
      </c>
      <c r="G10" s="6">
        <v>44541</v>
      </c>
      <c r="H10" s="6">
        <v>44542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ДниИНедели+DATE(КалендарныйГод,12,1)-WEEKDAY(DATE(КалендарныйГод,12,1),(Началонедели="Пн")+1)+15</f>
        <v>44543</v>
      </c>
      <c r="C12" s="6">
        <v>44544</v>
      </c>
      <c r="D12" s="6">
        <v>44545</v>
      </c>
      <c r="E12" s="6">
        <v>44546</v>
      </c>
      <c r="F12" s="6">
        <v>44547</v>
      </c>
      <c r="G12" s="6">
        <v>44548</v>
      </c>
      <c r="H12" s="6">
        <v>44549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ДниИНедели+DATE(КалендарныйГод,12,1)-WEEKDAY(DATE(КалендарныйГод,12,1),(Началонедели="Пн")+1)+22</f>
        <v>44550</v>
      </c>
      <c r="C14" s="6">
        <v>44551</v>
      </c>
      <c r="D14" s="6">
        <v>44552</v>
      </c>
      <c r="E14" s="6">
        <v>44553</v>
      </c>
      <c r="F14" s="6">
        <v>44554</v>
      </c>
      <c r="G14" s="6">
        <v>44555</v>
      </c>
      <c r="H14" s="6">
        <v>44556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ДниИНедели+DATE(КалендарныйГод,12,1)-WEEKDAY(DATE(КалендарныйГод,12,1),(Началонедели="Пн")+1)+29</f>
        <v>44557</v>
      </c>
      <c r="C16" s="6">
        <v>44558</v>
      </c>
      <c r="D16" s="6">
        <v>44559</v>
      </c>
      <c r="E16" s="6">
        <v>44560</v>
      </c>
      <c r="F16" s="6">
        <v>44561</v>
      </c>
      <c r="G16" s="6">
        <v>44562</v>
      </c>
      <c r="H16" s="6">
        <v>44563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ДниИНедели+DATE(КалендарныйГод,12,1)-WEEKDAY(DATE(КалендарныйГод,12,1),(Началонедели="Пн")+1)+36</f>
        <v>44564</v>
      </c>
      <c r="C18" s="6">
        <v>44565</v>
      </c>
      <c r="D18" s="6">
        <v>44566</v>
      </c>
      <c r="E18" s="6">
        <v>44567</v>
      </c>
      <c r="F18" s="6">
        <v>44568</v>
      </c>
      <c r="G18" s="6">
        <v>44569</v>
      </c>
      <c r="H18" s="6">
        <v>44570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" priority="2">
      <formula>DAY(B8)&gt;8</formula>
    </cfRule>
  </conditionalFormatting>
  <conditionalFormatting sqref="B16:H19">
    <cfRule type="expression" dxfId="0" priority="1">
      <formula>AND(DAY(B16)&gt;=1,DAY(B16)&lt;=15)</formula>
    </cfRule>
  </conditionalFormatting>
  <hyperlinks>
    <hyperlink ref="H4" location="ЯНВАРЬ!A1" display="ЯНВ"/>
    <hyperlink ref="G4" location="НОЯБРЬ!A1" display="НОЯ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14</vt:i4>
      </vt:variant>
    </vt:vector>
  </HeadingPairs>
  <TitlesOfParts>
    <vt:vector size="2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КалендарныйГод</vt:lpstr>
      <vt:lpstr>Началонедели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ПОЛИНА</cp:lastModifiedBy>
  <dcterms:created xsi:type="dcterms:W3CDTF">2014-12-16T16:08:39Z</dcterms:created>
  <dcterms:modified xsi:type="dcterms:W3CDTF">2020-12-24T16:07:27Z</dcterms:modified>
</cp:coreProperties>
</file>