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shatea/Downloads/"/>
    </mc:Choice>
  </mc:AlternateContent>
  <xr:revisionPtr revIDLastSave="0" documentId="13_ncr:1_{901FC986-C579-C54C-B427-7741D53FE166}" xr6:coauthVersionLast="36" xr6:coauthVersionMax="36" xr10:uidLastSave="{00000000-0000-0000-0000-000000000000}"/>
  <bookViews>
    <workbookView xWindow="840" yWindow="460" windowWidth="32760" windowHeight="19160" xr2:uid="{00000000-000D-0000-FFFF-FFFF00000000}"/>
  </bookViews>
  <sheets>
    <sheet name="Лист1" sheetId="16" r:id="rId1"/>
    <sheet name="Выгрузка из CRM (EN)" sheetId="3" r:id="rId2"/>
  </sheets>
  <calcPr calcId="162913"/>
  <pivotCaches>
    <pivotCache cacheId="54" r:id="rId3"/>
  </pivotCaches>
</workbook>
</file>

<file path=xl/calcChain.xml><?xml version="1.0" encoding="utf-8"?>
<calcChain xmlns="http://schemas.openxmlformats.org/spreadsheetml/2006/main">
  <c r="K2" i="3" l="1"/>
  <c r="K3" i="3"/>
  <c r="K4" i="3"/>
  <c r="K5" i="3"/>
  <c r="K6" i="3"/>
  <c r="K7" i="3"/>
  <c r="K8" i="3"/>
  <c r="K9" i="3"/>
</calcChain>
</file>

<file path=xl/sharedStrings.xml><?xml version="1.0" encoding="utf-8"?>
<sst xmlns="http://schemas.openxmlformats.org/spreadsheetml/2006/main" count="88" uniqueCount="27">
  <si>
    <t>Client Id</t>
  </si>
  <si>
    <t>geo</t>
  </si>
  <si>
    <t>age</t>
  </si>
  <si>
    <t>gender</t>
  </si>
  <si>
    <t>Landing Page</t>
  </si>
  <si>
    <t>Paid</t>
  </si>
  <si>
    <t>not valid</t>
  </si>
  <si>
    <t>мужчины</t>
  </si>
  <si>
    <t>valid</t>
  </si>
  <si>
    <t>offer18</t>
  </si>
  <si>
    <t>27-29</t>
  </si>
  <si>
    <t>ROMI</t>
  </si>
  <si>
    <t>Interest</t>
  </si>
  <si>
    <t>США</t>
  </si>
  <si>
    <t>CPL</t>
  </si>
  <si>
    <t>Экономика</t>
  </si>
  <si>
    <t>Conversion</t>
  </si>
  <si>
    <t>CR Status1</t>
  </si>
  <si>
    <t>CR Status2</t>
  </si>
  <si>
    <t>Названия столбцов</t>
  </si>
  <si>
    <t>Общий итог</t>
  </si>
  <si>
    <t>Названия строк</t>
  </si>
  <si>
    <t>Сумма по полю ROMI</t>
  </si>
  <si>
    <t>Количество по полю Conversion</t>
  </si>
  <si>
    <t>Сумма Paid</t>
  </si>
  <si>
    <t>Сумма  CPL</t>
  </si>
  <si>
    <t>По полю CR Status2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</si>
</sst>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2" fontId="0" fillId="0" borderId="0" xfId="0" applyNumberFormat="1"/>
    <xf numFmtId="0" fontId="1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5" borderId="0" xfId="0" applyFill="1" applyAlignment="1">
      <alignment horizontal="left" indent="1"/>
    </xf>
    <xf numFmtId="0" fontId="3" fillId="4" borderId="0" xfId="0" applyFont="1" applyFill="1" applyAlignment="1">
      <alignment horizontal="left"/>
    </xf>
    <xf numFmtId="0" fontId="0" fillId="0" borderId="1" xfId="0" pivotButton="1" applyBorder="1"/>
    <xf numFmtId="0" fontId="0" fillId="0" borderId="1" xfId="0" applyBorder="1"/>
    <xf numFmtId="0" fontId="0" fillId="3" borderId="1" xfId="0" applyFill="1" applyBorder="1"/>
    <xf numFmtId="0" fontId="0" fillId="0" borderId="1" xfId="0" applyNumberFormat="1" applyBorder="1"/>
    <xf numFmtId="2" fontId="0" fillId="0" borderId="1" xfId="0" applyNumberFormat="1" applyBorder="1"/>
  </cellXfs>
  <cellStyles count="1">
    <cellStyle name="Обычный" xfId="0" builtinId="0"/>
  </cellStyles>
  <dxfs count="47">
    <dxf>
      <numFmt numFmtId="165" formatCode="0.000"/>
    </dxf>
    <dxf>
      <numFmt numFmtId="2" formatCode="0.00"/>
    </dxf>
    <dxf>
      <numFmt numFmtId="164" formatCode="0.0000"/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7" tint="0.59999389629810485"/>
        </patternFill>
      </fill>
    </dxf>
    <dxf>
      <font>
        <sz val="14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7" tint="0.59999389629810485"/>
        </patternFill>
      </fill>
    </dxf>
    <dxf>
      <font>
        <sz val="14"/>
      </font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7" tint="0.59999389629810485"/>
        </patternFill>
      </fill>
    </dxf>
    <dxf>
      <font>
        <sz val="14"/>
      </font>
    </dxf>
    <dxf>
      <font>
        <sz val="12"/>
      </font>
    </dxf>
    <dxf>
      <font>
        <sz val="14"/>
      </font>
    </dxf>
    <dxf>
      <fill>
        <patternFill patternType="solid">
          <bgColor theme="7" tint="0.59999389629810485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none"/>
      </font>
      <fill>
        <patternFill patternType="solid">
          <fgColor indexed="64"/>
          <bgColor theme="4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189.51543078704" createdVersion="6" refreshedVersion="6" minRefreshableVersion="3" recordCount="8" xr:uid="{ED43E6CC-CEE7-BA42-8A3E-CC6BD2DEE20B}">
  <cacheSource type="worksheet">
    <worksheetSource name="Таблица1"/>
  </cacheSource>
  <cacheFields count="12">
    <cacheField name="CR Status1" numFmtId="0">
      <sharedItems count="2">
        <s v="valid"/>
        <s v="not valid"/>
      </sharedItems>
    </cacheField>
    <cacheField name="CR Status2" numFmtId="0">
      <sharedItems count="2">
        <s v="valid"/>
        <s v="not valid"/>
      </sharedItems>
    </cacheField>
    <cacheField name="Client Id" numFmtId="0">
      <sharedItems containsSemiMixedTypes="0" containsString="0" containsNumber="1" containsInteger="1" minValue="35" maxValue="22119"/>
    </cacheField>
    <cacheField name="Interest" numFmtId="0">
      <sharedItems count="1">
        <s v="Экономика"/>
      </sharedItems>
    </cacheField>
    <cacheField name="geo" numFmtId="0">
      <sharedItems count="1">
        <s v="США"/>
      </sharedItems>
    </cacheField>
    <cacheField name="age" numFmtId="0">
      <sharedItems count="1">
        <s v="27-29"/>
      </sharedItems>
    </cacheField>
    <cacheField name="gender" numFmtId="0">
      <sharedItems count="1">
        <s v="мужчины"/>
      </sharedItems>
    </cacheField>
    <cacheField name="Landing Page" numFmtId="0">
      <sharedItems count="1">
        <s v="offer18"/>
      </sharedItems>
    </cacheField>
    <cacheField name="CPL" numFmtId="0">
      <sharedItems containsSemiMixedTypes="0" containsString="0" containsNumber="1" containsInteger="1" minValue="3" maxValue="9" count="6">
        <n v="5"/>
        <n v="9"/>
        <n v="8"/>
        <n v="3"/>
        <n v="6"/>
        <n v="4"/>
      </sharedItems>
    </cacheField>
    <cacheField name="Paid" numFmtId="0">
      <sharedItems containsSemiMixedTypes="0" containsString="0" containsNumber="1" minValue="0" maxValue="505.91" count="4">
        <n v="500"/>
        <n v="505.91"/>
        <n v="500.47"/>
        <n v="0"/>
      </sharedItems>
    </cacheField>
    <cacheField name="ROMI" numFmtId="0">
      <sharedItems containsSemiMixedTypes="0" containsString="0" containsNumber="1" minValue="-100" maxValue="16582.333333333336" count="5">
        <n v="9900"/>
        <n v="5521.2222222222226"/>
        <n v="6150"/>
        <n v="16582.333333333336"/>
        <n v="-100"/>
      </sharedItems>
    </cacheField>
    <cacheField name="Conversion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12492"/>
    <x v="0"/>
    <x v="0"/>
    <x v="0"/>
    <x v="0"/>
    <x v="0"/>
    <x v="0"/>
    <x v="0"/>
    <x v="0"/>
    <x v="0"/>
  </r>
  <r>
    <x v="0"/>
    <x v="0"/>
    <n v="15829"/>
    <x v="0"/>
    <x v="0"/>
    <x v="0"/>
    <x v="0"/>
    <x v="0"/>
    <x v="1"/>
    <x v="1"/>
    <x v="1"/>
    <x v="0"/>
  </r>
  <r>
    <x v="0"/>
    <x v="0"/>
    <n v="18453"/>
    <x v="0"/>
    <x v="0"/>
    <x v="0"/>
    <x v="0"/>
    <x v="0"/>
    <x v="2"/>
    <x v="0"/>
    <x v="2"/>
    <x v="0"/>
  </r>
  <r>
    <x v="0"/>
    <x v="0"/>
    <n v="20454"/>
    <x v="0"/>
    <x v="0"/>
    <x v="0"/>
    <x v="0"/>
    <x v="0"/>
    <x v="0"/>
    <x v="0"/>
    <x v="0"/>
    <x v="0"/>
  </r>
  <r>
    <x v="0"/>
    <x v="0"/>
    <n v="22119"/>
    <x v="0"/>
    <x v="0"/>
    <x v="0"/>
    <x v="0"/>
    <x v="0"/>
    <x v="3"/>
    <x v="2"/>
    <x v="3"/>
    <x v="0"/>
  </r>
  <r>
    <x v="1"/>
    <x v="1"/>
    <n v="35"/>
    <x v="0"/>
    <x v="0"/>
    <x v="0"/>
    <x v="0"/>
    <x v="0"/>
    <x v="4"/>
    <x v="3"/>
    <x v="4"/>
    <x v="0"/>
  </r>
  <r>
    <x v="1"/>
    <x v="1"/>
    <n v="39"/>
    <x v="0"/>
    <x v="0"/>
    <x v="0"/>
    <x v="0"/>
    <x v="0"/>
    <x v="5"/>
    <x v="3"/>
    <x v="4"/>
    <x v="0"/>
  </r>
  <r>
    <x v="1"/>
    <x v="1"/>
    <n v="49"/>
    <x v="0"/>
    <x v="0"/>
    <x v="0"/>
    <x v="0"/>
    <x v="0"/>
    <x v="0"/>
    <x v="3"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D94EC2-CB88-3245-8686-595850FB80F5}" name="Сводная таблица1" cacheId="54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outline="1" outlineData="1" multipleFieldFilters="0">
  <location ref="A3:K11" firstHeaderRow="1" firstDataRow="3" firstDataCol="1"/>
  <pivotFields count="12">
    <pivotField axis="axisCol" showAll="0">
      <items count="3">
        <item x="1"/>
        <item x="0"/>
        <item t="default"/>
      </items>
    </pivotField>
    <pivotField dataField="1" showAll="0">
      <items count="3">
        <item x="1"/>
        <item x="0"/>
        <item t="default"/>
      </items>
    </pivotField>
    <pivotField showAll="0"/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dataField="1" showAll="0">
      <items count="7">
        <item x="3"/>
        <item x="5"/>
        <item x="0"/>
        <item x="4"/>
        <item x="2"/>
        <item x="1"/>
        <item t="default"/>
      </items>
    </pivotField>
    <pivotField dataField="1" showAll="0">
      <items count="5">
        <item x="3"/>
        <item x="0"/>
        <item x="2"/>
        <item x="1"/>
        <item t="default"/>
      </items>
    </pivotField>
    <pivotField dataField="1" showAll="0">
      <items count="6">
        <item x="4"/>
        <item x="1"/>
        <item x="2"/>
        <item x="0"/>
        <item x="3"/>
        <item t="default"/>
      </items>
    </pivotField>
    <pivotField dataField="1" showAll="0">
      <items count="2">
        <item x="0"/>
        <item t="default"/>
      </items>
    </pivotField>
  </pivotFields>
  <rowFields count="5">
    <field x="3"/>
    <field x="4"/>
    <field x="5"/>
    <field x="6"/>
    <field x="7"/>
  </rowFields>
  <rowItems count="6">
    <i>
      <x/>
    </i>
    <i r="1">
      <x/>
    </i>
    <i r="2">
      <x/>
    </i>
    <i r="3">
      <x/>
    </i>
    <i r="4">
      <x/>
    </i>
    <i t="grand">
      <x/>
    </i>
  </rowItems>
  <colFields count="2">
    <field x="0"/>
    <field x="-2"/>
  </colFields>
  <colItems count="10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</colItems>
  <dataFields count="5">
    <dataField name="По полю CR Status2" fld="1" subtotal="count" baseField="0" baseItem="0"/>
    <dataField name="Сумма  CPL" fld="8" baseField="0" baseItem="0"/>
    <dataField name="Сумма Paid" fld="9" baseField="0" baseItem="0"/>
    <dataField name="Сумма по полю ROMI" fld="10" baseField="0" baseItem="0"/>
    <dataField name="Количество по полю Conversion" fld="11" subtotal="count" baseField="0" baseItem="0"/>
  </dataFields>
  <formats count="13">
    <format dxfId="37">
      <pivotArea dataOnly="0" labelOnly="1" offset="A256" fieldPosition="0">
        <references count="1">
          <reference field="0" count="1">
            <x v="0"/>
          </reference>
        </references>
      </pivotArea>
    </format>
    <format dxfId="36">
      <pivotArea dataOnly="0" labelOnly="1" offset="A256" fieldPosition="0">
        <references count="1">
          <reference field="0" count="1">
            <x v="1"/>
          </reference>
        </references>
      </pivotArea>
    </format>
    <format dxfId="35">
      <pivotArea dataOnly="0" labelOnly="1" fieldPosition="0">
        <references count="1">
          <reference field="3" count="0"/>
        </references>
      </pivotArea>
    </format>
    <format dxfId="34">
      <pivotArea dataOnly="0" labelOnly="1" fieldPosition="0">
        <references count="2">
          <reference field="3" count="0" selected="0"/>
          <reference field="4" count="0"/>
        </references>
      </pivotArea>
    </format>
    <format dxfId="33">
      <pivotArea dataOnly="0" labelOnly="1" fieldPosition="0">
        <references count="1">
          <reference field="3" count="0"/>
        </references>
      </pivotArea>
    </format>
    <format dxfId="21">
      <pivotArea outline="0" collapsedLevelsAreSubtotals="1" fieldPosition="0"/>
    </format>
    <format dxfId="20">
      <pivotArea field="0" type="button" dataOnly="0" labelOnly="1" outline="0" axis="axisCol" fieldPosition="0"/>
    </format>
    <format dxfId="19">
      <pivotArea field="-2" type="button" dataOnly="0" labelOnly="1" outline="0" axis="axisCol" fieldPosition="1"/>
    </format>
    <format dxfId="18">
      <pivotArea type="topRight" dataOnly="0" labelOnly="1" outline="0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outline="0" fieldPosition="0">
        <references count="2">
          <reference field="4294967294" count="5">
            <x v="0"/>
            <x v="1"/>
            <x v="2"/>
            <x v="3"/>
            <x v="4"/>
          </reference>
          <reference field="0" count="1" selected="0">
            <x v="0"/>
          </reference>
        </references>
      </pivotArea>
    </format>
    <format dxfId="15">
      <pivotArea dataOnly="0" labelOnly="1" outline="0" fieldPosition="0">
        <references count="2">
          <reference field="4294967294" count="5">
            <x v="0"/>
            <x v="1"/>
            <x v="2"/>
            <x v="3"/>
            <x v="4"/>
          </reference>
          <reference field="0" count="1" selected="0">
            <x v="1"/>
          </reference>
        </references>
      </pivotArea>
    </format>
    <format dxfId="1">
      <pivotArea outline="0" collapsedLevelsAreSubtotals="1" fieldPosition="0">
        <references count="2">
          <reference field="4294967294" count="1" selected="0">
            <x v="3"/>
          </reference>
          <reference field="0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L9" totalsRowShown="0" headerRowDxfId="46">
  <autoFilter ref="A1:L9" xr:uid="{4F549B46-8621-0E44-89A9-222332FD55AE}"/>
  <sortState ref="A2:L3196">
    <sortCondition descending="1" ref="B1:B3196"/>
  </sortState>
  <tableColumns count="12">
    <tableColumn id="11" xr3:uid="{00000000-0010-0000-0000-00000B000000}" name="CR Status1" dataDxfId="45"/>
    <tableColumn id="1" xr3:uid="{00000000-0010-0000-0000-000001000000}" name="CR Status2" dataDxfId="44"/>
    <tableColumn id="2" xr3:uid="{00000000-0010-0000-0000-000002000000}" name="Client Id"/>
    <tableColumn id="3" xr3:uid="{00000000-0010-0000-0000-000003000000}" name="Interest" dataDxfId="43"/>
    <tableColumn id="4" xr3:uid="{00000000-0010-0000-0000-000004000000}" name="geo" dataDxfId="42"/>
    <tableColumn id="5" xr3:uid="{00000000-0010-0000-0000-000005000000}" name="age" dataDxfId="41"/>
    <tableColumn id="6" xr3:uid="{00000000-0010-0000-0000-000006000000}" name="gender" dataDxfId="40"/>
    <tableColumn id="7" xr3:uid="{00000000-0010-0000-0000-000007000000}" name="Landing Page" dataDxfId="39"/>
    <tableColumn id="8" xr3:uid="{00000000-0010-0000-0000-000008000000}" name="CPL"/>
    <tableColumn id="9" xr3:uid="{00000000-0010-0000-0000-000009000000}" name="Paid"/>
    <tableColumn id="10" xr3:uid="{00000000-0010-0000-0000-00000A000000}" name="ROMI" dataDxfId="38">
      <calculatedColumnFormula>(('Выгрузка из CRM (EN)'!$J2-'Выгрузка из CRM (EN)'!$I2)/'Выгрузка из CRM (EN)'!$I2)*100</calculatedColumnFormula>
    </tableColumn>
    <tableColumn id="13" xr3:uid="{00000000-0010-0000-0000-00000D000000}" name="Convers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DD28-9A2D-7848-BF3D-52DA6311B0C2}">
  <dimension ref="A3:K11"/>
  <sheetViews>
    <sheetView tabSelected="1" workbookViewId="0">
      <selection activeCell="D25" sqref="D25"/>
    </sheetView>
  </sheetViews>
  <sheetFormatPr baseColWidth="10" defaultRowHeight="15" x14ac:dyDescent="0.2"/>
  <cols>
    <col min="1" max="1" width="16" bestFit="1" customWidth="1"/>
    <col min="2" max="2" width="26.33203125" bestFit="1" customWidth="1"/>
    <col min="3" max="3" width="17" bestFit="1" customWidth="1"/>
    <col min="4" max="4" width="17.5" bestFit="1" customWidth="1"/>
    <col min="5" max="5" width="18.5" bestFit="1" customWidth="1"/>
    <col min="6" max="6" width="26.83203125" bestFit="1" customWidth="1"/>
    <col min="7" max="7" width="26.33203125" bestFit="1" customWidth="1"/>
    <col min="8" max="8" width="17" bestFit="1" customWidth="1"/>
    <col min="9" max="9" width="17.5" bestFit="1" customWidth="1"/>
    <col min="10" max="10" width="18.5" bestFit="1" customWidth="1"/>
    <col min="11" max="11" width="26.83203125" bestFit="1" customWidth="1"/>
    <col min="12" max="12" width="30.5" bestFit="1" customWidth="1"/>
    <col min="13" max="13" width="20.83203125" bestFit="1" customWidth="1"/>
    <col min="14" max="14" width="21.6640625" bestFit="1" customWidth="1"/>
    <col min="15" max="15" width="22.6640625" bestFit="1" customWidth="1"/>
    <col min="16" max="16" width="30.83203125" bestFit="1" customWidth="1"/>
  </cols>
  <sheetData>
    <row r="3" spans="1:11" x14ac:dyDescent="0.2">
      <c r="B3" s="11" t="s">
        <v>19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B4" s="13" t="s">
        <v>6</v>
      </c>
      <c r="C4" s="12"/>
      <c r="D4" s="12"/>
      <c r="E4" s="12"/>
      <c r="F4" s="12"/>
      <c r="G4" s="13" t="s">
        <v>8</v>
      </c>
      <c r="H4" s="12"/>
      <c r="I4" s="12"/>
      <c r="J4" s="12"/>
      <c r="K4" s="12"/>
    </row>
    <row r="5" spans="1:11" x14ac:dyDescent="0.2">
      <c r="A5" s="4" t="s">
        <v>21</v>
      </c>
      <c r="B5" s="12" t="s">
        <v>26</v>
      </c>
      <c r="C5" s="12" t="s">
        <v>25</v>
      </c>
      <c r="D5" s="12" t="s">
        <v>24</v>
      </c>
      <c r="E5" s="12" t="s">
        <v>22</v>
      </c>
      <c r="F5" s="12" t="s">
        <v>23</v>
      </c>
      <c r="G5" s="12" t="s">
        <v>26</v>
      </c>
      <c r="H5" s="12" t="s">
        <v>25</v>
      </c>
      <c r="I5" s="12" t="s">
        <v>24</v>
      </c>
      <c r="J5" s="12" t="s">
        <v>22</v>
      </c>
      <c r="K5" s="12" t="s">
        <v>23</v>
      </c>
    </row>
    <row r="6" spans="1:11" ht="19" x14ac:dyDescent="0.25">
      <c r="A6" s="10" t="s">
        <v>15</v>
      </c>
      <c r="B6" s="14">
        <v>3</v>
      </c>
      <c r="C6" s="14">
        <v>15</v>
      </c>
      <c r="D6" s="14">
        <v>0</v>
      </c>
      <c r="E6" s="14">
        <v>-300</v>
      </c>
      <c r="F6" s="14"/>
      <c r="G6" s="14">
        <v>5</v>
      </c>
      <c r="H6" s="14">
        <v>30</v>
      </c>
      <c r="I6" s="14">
        <v>2506.38</v>
      </c>
      <c r="J6" s="15">
        <v>48053.555555555562</v>
      </c>
      <c r="K6" s="14"/>
    </row>
    <row r="7" spans="1:11" x14ac:dyDescent="0.2">
      <c r="A7" s="9" t="s">
        <v>13</v>
      </c>
      <c r="B7" s="14">
        <v>3</v>
      </c>
      <c r="C7" s="14">
        <v>15</v>
      </c>
      <c r="D7" s="14">
        <v>0</v>
      </c>
      <c r="E7" s="14">
        <v>-300</v>
      </c>
      <c r="F7" s="14"/>
      <c r="G7" s="14">
        <v>5</v>
      </c>
      <c r="H7" s="14">
        <v>30</v>
      </c>
      <c r="I7" s="14">
        <v>2506.38</v>
      </c>
      <c r="J7" s="15">
        <v>48053.555555555562</v>
      </c>
      <c r="K7" s="14"/>
    </row>
    <row r="8" spans="1:11" x14ac:dyDescent="0.2">
      <c r="A8" s="6" t="s">
        <v>10</v>
      </c>
      <c r="B8" s="14">
        <v>3</v>
      </c>
      <c r="C8" s="14">
        <v>15</v>
      </c>
      <c r="D8" s="14">
        <v>0</v>
      </c>
      <c r="E8" s="14">
        <v>-300</v>
      </c>
      <c r="F8" s="14"/>
      <c r="G8" s="14">
        <v>5</v>
      </c>
      <c r="H8" s="14">
        <v>30</v>
      </c>
      <c r="I8" s="14">
        <v>2506.38</v>
      </c>
      <c r="J8" s="15">
        <v>48053.555555555562</v>
      </c>
      <c r="K8" s="14"/>
    </row>
    <row r="9" spans="1:11" x14ac:dyDescent="0.2">
      <c r="A9" s="7" t="s">
        <v>7</v>
      </c>
      <c r="B9" s="14">
        <v>3</v>
      </c>
      <c r="C9" s="14">
        <v>15</v>
      </c>
      <c r="D9" s="14">
        <v>0</v>
      </c>
      <c r="E9" s="14">
        <v>-300</v>
      </c>
      <c r="F9" s="14"/>
      <c r="G9" s="14">
        <v>5</v>
      </c>
      <c r="H9" s="14">
        <v>30</v>
      </c>
      <c r="I9" s="14">
        <v>2506.38</v>
      </c>
      <c r="J9" s="15">
        <v>48053.555555555562</v>
      </c>
      <c r="K9" s="14"/>
    </row>
    <row r="10" spans="1:11" x14ac:dyDescent="0.2">
      <c r="A10" s="8" t="s">
        <v>9</v>
      </c>
      <c r="B10" s="14">
        <v>3</v>
      </c>
      <c r="C10" s="14">
        <v>15</v>
      </c>
      <c r="D10" s="14">
        <v>0</v>
      </c>
      <c r="E10" s="14">
        <v>-300</v>
      </c>
      <c r="F10" s="14"/>
      <c r="G10" s="14">
        <v>5</v>
      </c>
      <c r="H10" s="14">
        <v>30</v>
      </c>
      <c r="I10" s="14">
        <v>2506.38</v>
      </c>
      <c r="J10" s="15">
        <v>48053.555555555562</v>
      </c>
      <c r="K10" s="14"/>
    </row>
    <row r="11" spans="1:11" x14ac:dyDescent="0.2">
      <c r="A11" s="5" t="s">
        <v>20</v>
      </c>
      <c r="B11" s="14">
        <v>3</v>
      </c>
      <c r="C11" s="14">
        <v>15</v>
      </c>
      <c r="D11" s="14">
        <v>0</v>
      </c>
      <c r="E11" s="14">
        <v>-300</v>
      </c>
      <c r="F11" s="14"/>
      <c r="G11" s="14">
        <v>5</v>
      </c>
      <c r="H11" s="14">
        <v>30</v>
      </c>
      <c r="I11" s="14">
        <v>2506.38</v>
      </c>
      <c r="J11" s="15">
        <v>48053.555555555562</v>
      </c>
      <c r="K11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workbookViewId="0">
      <selection activeCell="L9" sqref="L9"/>
    </sheetView>
  </sheetViews>
  <sheetFormatPr baseColWidth="10" defaultRowHeight="15" x14ac:dyDescent="0.2"/>
  <cols>
    <col min="1" max="1" width="17.1640625" customWidth="1"/>
    <col min="7" max="7" width="13.5" customWidth="1"/>
  </cols>
  <sheetData>
    <row r="1" spans="1:12" x14ac:dyDescent="0.2">
      <c r="A1" s="3" t="s">
        <v>17</v>
      </c>
      <c r="B1" s="3" t="s">
        <v>18</v>
      </c>
      <c r="C1" s="3" t="s">
        <v>0</v>
      </c>
      <c r="D1" s="3" t="s">
        <v>12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14</v>
      </c>
      <c r="J1" s="3" t="s">
        <v>5</v>
      </c>
      <c r="K1" s="3" t="s">
        <v>11</v>
      </c>
      <c r="L1" s="3" t="s">
        <v>16</v>
      </c>
    </row>
    <row r="2" spans="1:12" x14ac:dyDescent="0.2">
      <c r="A2" s="1" t="s">
        <v>8</v>
      </c>
      <c r="B2" s="1" t="s">
        <v>8</v>
      </c>
      <c r="C2">
        <v>12492</v>
      </c>
      <c r="D2" s="1" t="s">
        <v>15</v>
      </c>
      <c r="E2" s="1" t="s">
        <v>13</v>
      </c>
      <c r="F2" s="1" t="s">
        <v>10</v>
      </c>
      <c r="G2" s="1" t="s">
        <v>7</v>
      </c>
      <c r="H2" s="1" t="s">
        <v>9</v>
      </c>
      <c r="I2">
        <v>5</v>
      </c>
      <c r="J2">
        <v>500</v>
      </c>
      <c r="K2">
        <f>((Таблица1[[#This Row],[Paid]]-Таблица1[[#This Row],[CPL]])/Таблица1[[#This Row],[CPL]])*100</f>
        <v>9900</v>
      </c>
    </row>
    <row r="3" spans="1:12" x14ac:dyDescent="0.2">
      <c r="A3" s="1" t="s">
        <v>8</v>
      </c>
      <c r="B3" s="1" t="s">
        <v>8</v>
      </c>
      <c r="C3">
        <v>15829</v>
      </c>
      <c r="D3" s="1" t="s">
        <v>15</v>
      </c>
      <c r="E3" s="1" t="s">
        <v>13</v>
      </c>
      <c r="F3" s="1" t="s">
        <v>10</v>
      </c>
      <c r="G3" s="1" t="s">
        <v>7</v>
      </c>
      <c r="H3" s="1" t="s">
        <v>9</v>
      </c>
      <c r="I3">
        <v>9</v>
      </c>
      <c r="J3">
        <v>505.91</v>
      </c>
      <c r="K3" s="2">
        <f>((Таблица1[[#This Row],[Paid]]-Таблица1[[#This Row],[CPL]])/Таблица1[[#This Row],[CPL]])*100</f>
        <v>5521.2222222222226</v>
      </c>
    </row>
    <row r="4" spans="1:12" x14ac:dyDescent="0.2">
      <c r="A4" s="1" t="s">
        <v>8</v>
      </c>
      <c r="B4" s="1" t="s">
        <v>8</v>
      </c>
      <c r="C4">
        <v>18453</v>
      </c>
      <c r="D4" s="1" t="s">
        <v>15</v>
      </c>
      <c r="E4" s="1" t="s">
        <v>13</v>
      </c>
      <c r="F4" s="1" t="s">
        <v>10</v>
      </c>
      <c r="G4" s="1" t="s">
        <v>7</v>
      </c>
      <c r="H4" s="1" t="s">
        <v>9</v>
      </c>
      <c r="I4">
        <v>8</v>
      </c>
      <c r="J4">
        <v>500</v>
      </c>
      <c r="K4">
        <f>((Таблица1[[#This Row],[Paid]]-Таблица1[[#This Row],[CPL]])/Таблица1[[#This Row],[CPL]])*100</f>
        <v>6150</v>
      </c>
    </row>
    <row r="5" spans="1:12" x14ac:dyDescent="0.2">
      <c r="A5" s="1" t="s">
        <v>8</v>
      </c>
      <c r="B5" s="1" t="s">
        <v>8</v>
      </c>
      <c r="C5">
        <v>20454</v>
      </c>
      <c r="D5" s="1" t="s">
        <v>15</v>
      </c>
      <c r="E5" s="1" t="s">
        <v>13</v>
      </c>
      <c r="F5" s="1" t="s">
        <v>10</v>
      </c>
      <c r="G5" s="1" t="s">
        <v>7</v>
      </c>
      <c r="H5" s="1" t="s">
        <v>9</v>
      </c>
      <c r="I5">
        <v>5</v>
      </c>
      <c r="J5">
        <v>500</v>
      </c>
      <c r="K5">
        <f>((Таблица1[[#This Row],[Paid]]-Таблица1[[#This Row],[CPL]])/Таблица1[[#This Row],[CPL]])*100</f>
        <v>9900</v>
      </c>
    </row>
    <row r="6" spans="1:12" x14ac:dyDescent="0.2">
      <c r="A6" s="1" t="s">
        <v>8</v>
      </c>
      <c r="B6" s="1" t="s">
        <v>8</v>
      </c>
      <c r="C6">
        <v>22119</v>
      </c>
      <c r="D6" s="1" t="s">
        <v>15</v>
      </c>
      <c r="E6" s="1" t="s">
        <v>13</v>
      </c>
      <c r="F6" s="1" t="s">
        <v>10</v>
      </c>
      <c r="G6" s="1" t="s">
        <v>7</v>
      </c>
      <c r="H6" s="1" t="s">
        <v>9</v>
      </c>
      <c r="I6">
        <v>3</v>
      </c>
      <c r="J6">
        <v>500.47</v>
      </c>
      <c r="K6" s="2">
        <f>((Таблица1[[#This Row],[Paid]]-Таблица1[[#This Row],[CPL]])/Таблица1[[#This Row],[CPL]])*100</f>
        <v>16582.333333333336</v>
      </c>
    </row>
    <row r="7" spans="1:12" x14ac:dyDescent="0.2">
      <c r="A7" s="1" t="s">
        <v>6</v>
      </c>
      <c r="B7" s="1" t="s">
        <v>6</v>
      </c>
      <c r="C7">
        <v>35</v>
      </c>
      <c r="D7" s="1" t="s">
        <v>15</v>
      </c>
      <c r="E7" s="1" t="s">
        <v>13</v>
      </c>
      <c r="F7" s="1" t="s">
        <v>10</v>
      </c>
      <c r="G7" s="1" t="s">
        <v>7</v>
      </c>
      <c r="H7" s="1" t="s">
        <v>9</v>
      </c>
      <c r="I7">
        <v>6</v>
      </c>
      <c r="J7">
        <v>0</v>
      </c>
      <c r="K7">
        <f>((Таблица1[[#This Row],[Paid]]-Таблица1[[#This Row],[CPL]])/Таблица1[[#This Row],[CPL]])*100</f>
        <v>-100</v>
      </c>
    </row>
    <row r="8" spans="1:12" x14ac:dyDescent="0.2">
      <c r="A8" s="1" t="s">
        <v>6</v>
      </c>
      <c r="B8" s="1" t="s">
        <v>6</v>
      </c>
      <c r="C8">
        <v>39</v>
      </c>
      <c r="D8" s="1" t="s">
        <v>15</v>
      </c>
      <c r="E8" s="1" t="s">
        <v>13</v>
      </c>
      <c r="F8" s="1" t="s">
        <v>10</v>
      </c>
      <c r="G8" s="1" t="s">
        <v>7</v>
      </c>
      <c r="H8" s="1" t="s">
        <v>9</v>
      </c>
      <c r="I8">
        <v>4</v>
      </c>
      <c r="J8">
        <v>0</v>
      </c>
      <c r="K8">
        <f>((Таблица1[[#This Row],[Paid]]-Таблица1[[#This Row],[CPL]])/Таблица1[[#This Row],[CPL]])*100</f>
        <v>-100</v>
      </c>
    </row>
    <row r="9" spans="1:12" x14ac:dyDescent="0.2">
      <c r="A9" s="1" t="s">
        <v>6</v>
      </c>
      <c r="B9" s="1" t="s">
        <v>6</v>
      </c>
      <c r="C9">
        <v>49</v>
      </c>
      <c r="D9" s="1" t="s">
        <v>15</v>
      </c>
      <c r="E9" s="1" t="s">
        <v>13</v>
      </c>
      <c r="F9" s="1" t="s">
        <v>10</v>
      </c>
      <c r="G9" s="1" t="s">
        <v>7</v>
      </c>
      <c r="H9" s="1" t="s">
        <v>9</v>
      </c>
      <c r="I9">
        <v>5</v>
      </c>
      <c r="J9">
        <v>0</v>
      </c>
      <c r="K9">
        <f>((Таблица1[[#This Row],[Paid]]-Таблица1[[#This Row],[CPL]])/Таблица1[[#This Row],[CPL]])*100</f>
        <v>-100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Выгрузка из CRM (EN)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vladm</dc:creator>
  <cp:lastModifiedBy>Microsoft Office User</cp:lastModifiedBy>
  <dcterms:created xsi:type="dcterms:W3CDTF">2020-08-26T08:28:58Z</dcterms:created>
  <dcterms:modified xsi:type="dcterms:W3CDTF">2020-12-24T09:25:18Z</dcterms:modified>
</cp:coreProperties>
</file>