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11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<sst xmlns="http://schemas.openxmlformats.org/spreadsheetml/2006/main" count="3" uniqueCount="3">
  <si>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за период</t>
  </si>
  <si>
    <t>дата</t>
  </si>
  <si>
    <t>показатель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</si>
</sst>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lt;2]\ #__\с\у\т\к\и\ ;[&gt;0]\ #__\с\у\т\о\к\ ;General"/>
    <numFmt numFmtId="165" formatCode="&quot;с&quot;\ dd/mm/yyyy"/>
    <numFmt numFmtId="166" formatCode="#0.0?&quot; mmol/l&quot;;;&quot;нет данных&quot;"/>
    <numFmt numFmtId="167" formatCode="#0.0?&quot; %&quot;;;&quot;нет данных&quot;"/>
    <numFmt numFmtId="168" formatCode="#?&quot; mmol/mol&quot;;;&quot;нет данных&quot;"/>
    <numFmt numFmtId="169" formatCode="?0.0?&quot; mmol/l&quot;;\-;&quot;нет данных&quot;"/>
    <numFmt numFmtId="170" formatCode="dd/mm/yy\ hh:mm;@"/>
    <numFmt numFmtId="171" formatCode="[$-FC19]d\ mmmm\ yyyy\ &quot;г.&quot;"/>
    <numFmt numFmtId="172" formatCode="dd/mm/yyyy;\-;&quot;нет данных&quot;"/>
  </numFmts>
  <fonts count="10">
    <font>
      <sz val="10"/>
      <name val="Arial Cyr"/>
      <family val="0"/>
    </font>
    <font>
      <sz val="10"/>
      <name val="Rockwell"/>
      <family val="1"/>
    </font>
    <font>
      <b/>
      <sz val="10"/>
      <color indexed="17"/>
      <name val="Rockwell"/>
      <family val="1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.5"/>
      <name val="Rockwell"/>
      <family val="1"/>
    </font>
    <font>
      <sz val="8"/>
      <name val="Arial"/>
      <family val="2"/>
    </font>
    <font>
      <sz val="10"/>
      <color indexed="22"/>
      <name val="Rockwell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164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66" fontId="6" fillId="0" borderId="0" xfId="0" applyNumberFormat="1" applyFont="1" applyFill="1" applyBorder="1" applyAlignment="1" applyProtection="1">
      <alignment horizontal="left" vertical="center"/>
      <protection hidden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4" fontId="8" fillId="0" borderId="4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69" fontId="8" fillId="0" borderId="5" xfId="0" applyNumberFormat="1" applyFont="1" applyFill="1" applyBorder="1" applyAlignment="1">
      <alignment/>
    </xf>
    <xf numFmtId="14" fontId="8" fillId="0" borderId="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14" fontId="2" fillId="0" borderId="0" xfId="0" applyNumberFormat="1" applyFont="1" applyBorder="1" applyAlignment="1">
      <alignment horizontal="center"/>
    </xf>
    <xf numFmtId="14" fontId="8" fillId="0" borderId="7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65" fontId="3" fillId="2" borderId="0" xfId="0" applyNumberFormat="1" applyFont="1" applyFill="1" applyBorder="1" applyAlignment="1">
      <alignment horizontal="right" vertical="center"/>
    </xf>
    <xf numFmtId="165" fontId="3" fillId="2" borderId="0" xfId="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172" fontId="3" fillId="2" borderId="0" xfId="0" applyNumberFormat="1" applyFont="1" applyFill="1" applyBorder="1" applyAlignment="1">
      <alignment horizontal="left" vertical="center"/>
    </xf>
    <xf numFmtId="169" fontId="8" fillId="0" borderId="8" xfId="0" applyNumberFormat="1" applyFont="1" applyFill="1" applyBorder="1" applyAlignment="1">
      <alignment/>
    </xf>
    <xf numFmtId="170" fontId="0" fillId="0" borderId="9" xfId="0" applyNumberFormat="1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b/>
        <i val="0"/>
        <color auto="1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2:AJ103"/>
  <sheetViews>
    <sheetView tabSelected="1" workbookViewId="0" topLeftCell="A1">
      <selection activeCell="H2" sqref="H2"/>
    </sheetView>
  </sheetViews>
  <sheetFormatPr defaultColWidth="9.00390625" defaultRowHeight="12.75"/>
  <cols>
    <col min="1" max="5" width="3.00390625" style="0" customWidth="1"/>
    <col min="6" max="6" width="11.75390625" style="0" customWidth="1"/>
    <col min="7" max="7" width="3.00390625" style="0" bestFit="1" customWidth="1"/>
    <col min="8" max="8" width="13.375" style="0" customWidth="1"/>
    <col min="9" max="34" width="3.00390625" style="0" customWidth="1"/>
    <col min="35" max="35" width="13.375" style="20" bestFit="1" customWidth="1"/>
    <col min="36" max="36" width="6.00390625" style="0" customWidth="1"/>
    <col min="37" max="63" width="3.00390625" style="0" customWidth="1"/>
  </cols>
  <sheetData>
    <row r="1" ht="8.25" customHeight="1"/>
    <row r="2" ht="12.75">
      <c r="H2" s="15">
        <f ca="1">TODAY()</f>
        <v>44186</v>
      </c>
    </row>
    <row r="3" spans="6:8" ht="8.25" customHeight="1">
      <c r="F3" s="17"/>
      <c r="G3" s="17"/>
      <c r="H3" s="17"/>
    </row>
    <row r="4" spans="6:7" ht="8.25" customHeight="1">
      <c r="F4" s="14"/>
      <c r="G4" s="14"/>
    </row>
    <row r="5" spans="6:8" ht="8.25" customHeight="1">
      <c r="F5" s="14"/>
      <c r="G5" s="14"/>
      <c r="H5" s="15"/>
    </row>
    <row r="6" spans="6:8" ht="8.25" customHeight="1">
      <c r="F6" s="14"/>
      <c r="G6" s="14"/>
      <c r="H6" s="15"/>
    </row>
    <row r="7" spans="6:8" ht="8.25" customHeight="1">
      <c r="F7" s="14"/>
      <c r="G7" s="14"/>
      <c r="H7" s="15"/>
    </row>
    <row r="8" spans="6:8" ht="8.25" customHeight="1">
      <c r="F8" s="14"/>
      <c r="G8" s="14"/>
      <c r="H8" s="15"/>
    </row>
    <row r="9" spans="6:8" ht="8.25" customHeight="1">
      <c r="F9" s="14"/>
      <c r="G9" s="14"/>
      <c r="H9" s="15"/>
    </row>
    <row r="10" spans="6:8" ht="8.25" customHeight="1">
      <c r="F10" s="14"/>
      <c r="G10" s="14"/>
      <c r="H10" s="15"/>
    </row>
    <row r="11" spans="6:8" ht="8.25" customHeight="1">
      <c r="F11" s="14"/>
      <c r="G11" s="14"/>
      <c r="H11" s="15"/>
    </row>
    <row r="12" spans="6:8" ht="8.25" customHeight="1">
      <c r="F12" s="14"/>
      <c r="G12" s="14"/>
      <c r="H12" s="15"/>
    </row>
    <row r="13" spans="6:8" ht="8.25" customHeight="1">
      <c r="F13" s="14"/>
      <c r="G13" s="14"/>
      <c r="H13" s="15"/>
    </row>
    <row r="14" spans="6:8" ht="8.25" customHeight="1">
      <c r="F14" s="14"/>
      <c r="G14" s="14"/>
      <c r="H14" s="15"/>
    </row>
    <row r="15" spans="6:8" ht="8.25" customHeight="1">
      <c r="F15" s="14"/>
      <c r="G15" s="14"/>
      <c r="H15" s="15"/>
    </row>
    <row r="16" spans="6:8" ht="8.25" customHeight="1">
      <c r="F16" s="14"/>
      <c r="G16" s="14"/>
      <c r="H16" s="15"/>
    </row>
    <row r="17" spans="6:8" ht="8.25" customHeight="1">
      <c r="F17" s="14"/>
      <c r="G17" s="14"/>
      <c r="H17" s="15"/>
    </row>
    <row r="18" spans="6:8" ht="8.25" customHeight="1">
      <c r="F18" s="14"/>
      <c r="G18" s="14"/>
      <c r="H18" s="15"/>
    </row>
    <row r="19" spans="6:8" ht="8.25" customHeight="1">
      <c r="F19" s="14"/>
      <c r="G19" s="14"/>
      <c r="H19" s="15"/>
    </row>
    <row r="20" spans="6:8" ht="8.25" customHeight="1">
      <c r="F20" s="14"/>
      <c r="G20" s="14"/>
      <c r="H20" s="15"/>
    </row>
    <row r="21" spans="6:8" ht="8.25" customHeight="1">
      <c r="F21" s="14"/>
      <c r="G21" s="14"/>
      <c r="H21" s="15"/>
    </row>
    <row r="22" spans="6:8" ht="8.25" customHeight="1">
      <c r="F22" s="14"/>
      <c r="G22" s="14"/>
      <c r="H22" s="15"/>
    </row>
    <row r="23" spans="6:8" ht="8.25" customHeight="1">
      <c r="F23" s="14"/>
      <c r="G23" s="14"/>
      <c r="H23" s="15"/>
    </row>
    <row r="24" spans="6:8" ht="8.25" customHeight="1">
      <c r="F24" s="14"/>
      <c r="G24" s="14"/>
      <c r="H24" s="15"/>
    </row>
    <row r="25" spans="6:8" ht="8.25" customHeight="1">
      <c r="F25" s="14"/>
      <c r="G25" s="14"/>
      <c r="H25" s="15"/>
    </row>
    <row r="26" spans="6:8" ht="8.25" customHeight="1">
      <c r="F26" s="14"/>
      <c r="G26" s="14"/>
      <c r="H26" s="15"/>
    </row>
    <row r="27" spans="6:8" ht="8.25" customHeight="1">
      <c r="F27" s="14"/>
      <c r="G27" s="14"/>
      <c r="H27" s="15"/>
    </row>
    <row r="28" spans="6:8" ht="8.25" customHeight="1">
      <c r="F28" s="14"/>
      <c r="G28" s="14"/>
      <c r="H28" s="15"/>
    </row>
    <row r="29" spans="6:8" ht="8.25" customHeight="1">
      <c r="F29" s="14"/>
      <c r="G29" s="14"/>
      <c r="H29" s="15"/>
    </row>
    <row r="30" spans="6:8" ht="8.25" customHeight="1">
      <c r="F30" s="14"/>
      <c r="G30" s="14"/>
      <c r="H30" s="15"/>
    </row>
    <row r="31" spans="6:8" ht="8.25" customHeight="1">
      <c r="F31" s="14"/>
      <c r="G31" s="14"/>
      <c r="H31" s="15"/>
    </row>
    <row r="32" spans="6:8" ht="8.25" customHeight="1">
      <c r="F32" s="14"/>
      <c r="G32" s="14"/>
      <c r="H32" s="15"/>
    </row>
    <row r="33" spans="6:8" ht="8.25" customHeight="1">
      <c r="F33" s="14"/>
      <c r="G33" s="14"/>
      <c r="H33" s="15"/>
    </row>
    <row r="34" spans="6:36" ht="8.25" customHeight="1">
      <c r="F34" s="14"/>
      <c r="G34" s="14"/>
      <c r="H34" s="15"/>
      <c r="AI34" s="23"/>
      <c r="AJ34" s="24"/>
    </row>
    <row r="35" spans="6:36" ht="8.25" customHeight="1">
      <c r="F35" s="14"/>
      <c r="G35" s="14"/>
      <c r="H35" s="15"/>
      <c r="AI35" s="23"/>
      <c r="AJ35" s="24"/>
    </row>
    <row r="36" spans="6:36" ht="8.25" customHeight="1">
      <c r="F36" s="14"/>
      <c r="G36" s="14"/>
      <c r="H36" s="15"/>
      <c r="AI36" s="23"/>
      <c r="AJ36" s="24"/>
    </row>
    <row r="37" spans="6:36" ht="8.25" customHeight="1">
      <c r="F37" s="13"/>
      <c r="G37" s="13"/>
      <c r="H37" s="13"/>
      <c r="AI37" s="23"/>
      <c r="AJ37" s="24"/>
    </row>
    <row r="38" spans="6:36" ht="14.25">
      <c r="F38" s="1" t="s">
        <v>0</v>
      </c>
      <c r="G38" s="2"/>
      <c r="H38" s="3">
        <v>11</v>
      </c>
      <c r="AI38" s="23"/>
      <c r="AJ38" s="24"/>
    </row>
    <row r="39" spans="6:36" ht="12.75">
      <c r="F39" s="18">
        <f>IF(H38&gt;1,(H39+1-H38),"")</f>
        <v>44176</v>
      </c>
      <c r="G39" s="19" t="str">
        <f>IF(H38=1,"за",IF(H38&gt;1,"по",""))</f>
        <v>по</v>
      </c>
      <c r="H39" s="21">
        <f>IF(H38&gt;0,$H$2,)</f>
        <v>44186</v>
      </c>
      <c r="AI39" s="23"/>
      <c r="AJ39" s="24"/>
    </row>
    <row r="40" spans="6:36" ht="8.25" customHeight="1">
      <c r="F40" s="4"/>
      <c r="G40" s="2"/>
      <c r="H40" s="5"/>
      <c r="AI40" s="23"/>
      <c r="AJ40" s="24"/>
    </row>
    <row r="41" spans="6:36" ht="8.25" customHeight="1">
      <c r="F41" s="4"/>
      <c r="G41" s="2"/>
      <c r="H41" s="5"/>
      <c r="AI41" s="23"/>
      <c r="AJ41" s="24"/>
    </row>
    <row r="42" spans="6:36" ht="8.25" customHeight="1">
      <c r="F42" s="4"/>
      <c r="G42" s="2"/>
      <c r="H42" s="5"/>
      <c r="AI42" s="23"/>
      <c r="AJ42" s="24"/>
    </row>
    <row r="43" spans="6:36" ht="8.25" customHeight="1" thickBot="1">
      <c r="F43" s="4"/>
      <c r="G43" s="2"/>
      <c r="H43" s="5"/>
      <c r="AI43" s="23"/>
      <c r="AJ43" s="24"/>
    </row>
    <row r="44" spans="6:36" ht="12.75">
      <c r="F44" s="6" t="s">
        <v>1</v>
      </c>
      <c r="G44" s="7"/>
      <c r="H44" s="8" t="s">
        <v>2</v>
      </c>
      <c r="AI44" s="23"/>
      <c r="AJ44" s="24"/>
    </row>
    <row r="45" spans="6:36" ht="12.75">
      <c r="F45" s="9">
        <f>IF(ROW(F1)&gt;H$38,"",F$39+ROW(F1)-1)</f>
        <v>44176</v>
      </c>
      <c r="G45" s="10"/>
      <c r="H45" s="11">
        <f>IF(OR((SUMIF(AI:AI,"&lt;"&amp;$F45+1,AJ:AJ)-SUMIF(AI:AI,"&lt;"&amp;$F45,AJ:AJ))=0,(COUNTIF(AI:AI,"&lt;"&amp;$F45+1)-COUNTIF(AI:AI,"&lt;"&amp;$F45))=0),0,(SUMIF(AI:AI,"&lt;"&amp;$F45+1,AJ:AJ)-SUMIF(AI:AI,"&lt;"&amp;$F45,AJ:AJ))/(COUNTIF(AI:AI,"&lt;"&amp;$F45+1)-COUNTIF(AI:AI,"&lt;"&amp;$F45)))</f>
        <v>10.3</v>
      </c>
      <c r="AI45" s="23">
        <v>44176.504166666666</v>
      </c>
      <c r="AJ45" s="24">
        <v>10.3</v>
      </c>
    </row>
    <row r="46" spans="6:36" ht="12.75">
      <c r="F46" s="9">
        <f>IF(ROW(F2)&gt;H$38,"",F$39+ROW(F2)-1)</f>
        <v>44177</v>
      </c>
      <c r="G46" s="10"/>
      <c r="H46" s="11">
        <f>IF(OR((SUMIF(AI:AI,"&lt;"&amp;$F46+1,AJ:AJ)-SUMIF(AI:AI,"&lt;"&amp;$F46,AJ:AJ))=0,(COUNTIF(AI:AI,"&lt;"&amp;$F46+1)-COUNTIF(AI:AI,"&lt;"&amp;$F46))=0),0,(SUMIF(AI:AI,"&lt;"&amp;$F46+1,AJ:AJ)-SUMIF(AI:AI,"&lt;"&amp;$F46,AJ:AJ))/(COUNTIF(AI:AI,"&lt;"&amp;$F46+1)-COUNTIF(AI:AI,"&lt;"&amp;$F46)))</f>
        <v>0</v>
      </c>
      <c r="AI46" s="23">
        <v>44178.55069444444</v>
      </c>
      <c r="AJ46" s="24">
        <v>11.6</v>
      </c>
    </row>
    <row r="47" spans="6:36" ht="12.75">
      <c r="F47" s="9">
        <f>IF(ROW(F3)&gt;H$38,"",F$39+ROW(F3)-1)</f>
        <v>44178</v>
      </c>
      <c r="G47" s="10"/>
      <c r="H47" s="11">
        <f>IF(OR((SUMIF(AI:AI,"&lt;"&amp;$F47+1,AJ:AJ)-SUMIF(AI:AI,"&lt;"&amp;$F47,AJ:AJ))=0,(COUNTIF(AI:AI,"&lt;"&amp;$F47+1)-COUNTIF(AI:AI,"&lt;"&amp;$F47))=0),0,(SUMIF(AI:AI,"&lt;"&amp;$F47+1,AJ:AJ)-SUMIF(AI:AI,"&lt;"&amp;$F47,AJ:AJ))/(COUNTIF(AI:AI,"&lt;"&amp;$F47+1)-COUNTIF(AI:AI,"&lt;"&amp;$F47)))</f>
        <v>11.599999999999998</v>
      </c>
      <c r="AI47" s="23">
        <v>44180.711805555555</v>
      </c>
      <c r="AJ47" s="24">
        <v>15.6</v>
      </c>
    </row>
    <row r="48" spans="6:36" ht="12.75">
      <c r="F48" s="9">
        <f>IF(ROW(F4)&gt;H$38,"",F$39+ROW(F4)-1)</f>
        <v>44179</v>
      </c>
      <c r="G48" s="10"/>
      <c r="H48" s="11">
        <f>IF(OR((SUMIF(AI:AI,"&lt;"&amp;$F48+1,AJ:AJ)-SUMIF(AI:AI,"&lt;"&amp;$F48,AJ:AJ))=0,(COUNTIF(AI:AI,"&lt;"&amp;$F48+1)-COUNTIF(AI:AI,"&lt;"&amp;$F48))=0),0,(SUMIF(AI:AI,"&lt;"&amp;$F48+1,AJ:AJ)-SUMIF(AI:AI,"&lt;"&amp;$F48,AJ:AJ))/(COUNTIF(AI:AI,"&lt;"&amp;$F48+1)-COUNTIF(AI:AI,"&lt;"&amp;$F48)))</f>
        <v>0</v>
      </c>
      <c r="AI48" s="23">
        <v>44182.856944444444</v>
      </c>
      <c r="AJ48" s="24">
        <v>13.9</v>
      </c>
    </row>
    <row r="49" spans="6:36" ht="12.75">
      <c r="F49" s="9">
        <f>IF(ROW(F5)&gt;H$38,"",F$39+ROW(F5)-1)</f>
        <v>44180</v>
      </c>
      <c r="G49" s="10"/>
      <c r="H49" s="11">
        <f>IF(OR((SUMIF(AI:AI,"&lt;"&amp;$F49+1,AJ:AJ)-SUMIF(AI:AI,"&lt;"&amp;$F49,AJ:AJ))=0,(COUNTIF(AI:AI,"&lt;"&amp;$F49+1)-COUNTIF(AI:AI,"&lt;"&amp;$F49))=0),0,(SUMIF(AI:AI,"&lt;"&amp;$F49+1,AJ:AJ)-SUMIF(AI:AI,"&lt;"&amp;$F49,AJ:AJ))/(COUNTIF(AI:AI,"&lt;"&amp;$F49+1)-COUNTIF(AI:AI,"&lt;"&amp;$F49)))</f>
        <v>15.600000000000001</v>
      </c>
      <c r="AI49" s="23">
        <v>44183.544444444444</v>
      </c>
      <c r="AJ49" s="24">
        <v>6.8</v>
      </c>
    </row>
    <row r="50" spans="6:36" ht="12.75">
      <c r="F50" s="9">
        <f>IF(ROW(F6)&gt;H$38,"",F$39+ROW(F6)-1)</f>
        <v>44181</v>
      </c>
      <c r="G50" s="10"/>
      <c r="H50" s="11">
        <f>IF(OR((SUMIF(AI:AI,"&lt;"&amp;$F50+1,AJ:AJ)-SUMIF(AI:AI,"&lt;"&amp;$F50,AJ:AJ))=0,(COUNTIF(AI:AI,"&lt;"&amp;$F50+1)-COUNTIF(AI:AI,"&lt;"&amp;$F50))=0),0,(SUMIF(AI:AI,"&lt;"&amp;$F50+1,AJ:AJ)-SUMIF(AI:AI,"&lt;"&amp;$F50,AJ:AJ))/(COUNTIF(AI:AI,"&lt;"&amp;$F50+1)-COUNTIF(AI:AI,"&lt;"&amp;$F50)))</f>
        <v>0</v>
      </c>
      <c r="AI50" s="23">
        <v>44184.8875</v>
      </c>
      <c r="AJ50" s="24">
        <v>16.2</v>
      </c>
    </row>
    <row r="51" spans="6:36" ht="12.75">
      <c r="F51" s="9">
        <f>IF(ROW(F7)&gt;H$38,"",F$39+ROW(F7)-1)</f>
        <v>44182</v>
      </c>
      <c r="G51" s="10"/>
      <c r="H51" s="11">
        <f>IF(OR((SUMIF(AI:AI,"&lt;"&amp;$F51+1,AJ:AJ)-SUMIF(AI:AI,"&lt;"&amp;$F51,AJ:AJ))=0,(COUNTIF(AI:AI,"&lt;"&amp;$F51+1)-COUNTIF(AI:AI,"&lt;"&amp;$F51))=0),0,(SUMIF(AI:AI,"&lt;"&amp;$F51+1,AJ:AJ)-SUMIF(AI:AI,"&lt;"&amp;$F51,AJ:AJ))/(COUNTIF(AI:AI,"&lt;"&amp;$F51+1)-COUNTIF(AI:AI,"&lt;"&amp;$F51)))</f>
        <v>13.899999999999999</v>
      </c>
      <c r="AI51" s="23">
        <v>44185.25625</v>
      </c>
      <c r="AJ51" s="24">
        <v>10</v>
      </c>
    </row>
    <row r="52" spans="6:36" ht="12.75">
      <c r="F52" s="9">
        <f>IF(ROW(F8)&gt;H$38,"",F$39+ROW(F8)-1)</f>
        <v>44183</v>
      </c>
      <c r="G52" s="10"/>
      <c r="H52" s="11">
        <f>IF(OR((SUMIF(AI:AI,"&lt;"&amp;$F52+1,AJ:AJ)-SUMIF(AI:AI,"&lt;"&amp;$F52,AJ:AJ))=0,(COUNTIF(AI:AI,"&lt;"&amp;$F52+1)-COUNTIF(AI:AI,"&lt;"&amp;$F52))=0),0,(SUMIF(AI:AI,"&lt;"&amp;$F52+1,AJ:AJ)-SUMIF(AI:AI,"&lt;"&amp;$F52,AJ:AJ))/(COUNTIF(AI:AI,"&lt;"&amp;$F52+1)-COUNTIF(AI:AI,"&lt;"&amp;$F52)))</f>
        <v>6.799999999999997</v>
      </c>
      <c r="AI52" s="23">
        <v>44185.44930555556</v>
      </c>
      <c r="AJ52" s="24">
        <v>8.6</v>
      </c>
    </row>
    <row r="53" spans="6:36" ht="12.75">
      <c r="F53" s="9">
        <f>IF(ROW(F9)&gt;H$38,"",F$39+ROW(F9)-1)</f>
        <v>44184</v>
      </c>
      <c r="G53" s="10"/>
      <c r="H53" s="11">
        <f>IF(OR((SUMIF(AI:AI,"&lt;"&amp;$F53+1,AJ:AJ)-SUMIF(AI:AI,"&lt;"&amp;$F53,AJ:AJ))=0,(COUNTIF(AI:AI,"&lt;"&amp;$F53+1)-COUNTIF(AI:AI,"&lt;"&amp;$F53))=0),0,(SUMIF(AI:AI,"&lt;"&amp;$F53+1,AJ:AJ)-SUMIF(AI:AI,"&lt;"&amp;$F53,AJ:AJ))/(COUNTIF(AI:AI,"&lt;"&amp;$F53+1)-COUNTIF(AI:AI,"&lt;"&amp;$F53)))</f>
        <v>16.199999999999996</v>
      </c>
      <c r="AI53" s="23">
        <v>44186.57430555556</v>
      </c>
      <c r="AJ53" s="24">
        <v>9.2</v>
      </c>
    </row>
    <row r="54" spans="6:36" ht="12.75">
      <c r="F54" s="9">
        <f>IF(ROW(F10)&gt;H$38,"",F$39+ROW(F10)-1)</f>
        <v>44185</v>
      </c>
      <c r="G54" s="10"/>
      <c r="H54" s="11">
        <f>IF(OR((SUMIF(AI:AI,"&lt;"&amp;$F54+1,AJ:AJ)-SUMIF(AI:AI,"&lt;"&amp;$F54,AJ:AJ))=0,(COUNTIF(AI:AI,"&lt;"&amp;$F54+1)-COUNTIF(AI:AI,"&lt;"&amp;$F54))=0),0,(SUMIF(AI:AI,"&lt;"&amp;$F54+1,AJ:AJ)-SUMIF(AI:AI,"&lt;"&amp;$F54,AJ:AJ))/(COUNTIF(AI:AI,"&lt;"&amp;$F54+1)-COUNTIF(AI:AI,"&lt;"&amp;$F54)))</f>
        <v>9.299999999999997</v>
      </c>
      <c r="AI54" s="23"/>
      <c r="AJ54" s="24"/>
    </row>
    <row r="55" spans="6:36" ht="12.75">
      <c r="F55" s="9">
        <f>IF(ROW(F11)&gt;H$38,"",F$39+ROW(F11)-1)</f>
        <v>44186</v>
      </c>
      <c r="G55" s="10"/>
      <c r="H55" s="11">
        <f>IF(OR((SUMIF(AI:AI,"&lt;"&amp;$F55+1,AJ:AJ)-SUMIF(AI:AI,"&lt;"&amp;$F55,AJ:AJ))=0,(COUNTIF(AI:AI,"&lt;"&amp;$F55+1)-COUNTIF(AI:AI,"&lt;"&amp;$F55))=0),0,(SUMIF(AI:AI,"&lt;"&amp;$F55+1,AJ:AJ)-SUMIF(AI:AI,"&lt;"&amp;$F55,AJ:AJ))/(COUNTIF(AI:AI,"&lt;"&amp;$F55+1)-COUNTIF(AI:AI,"&lt;"&amp;$F55)))</f>
        <v>9.200000000000003</v>
      </c>
      <c r="AI55" s="23"/>
      <c r="AJ55" s="24"/>
    </row>
    <row r="56" spans="6:36" ht="12.75">
      <c r="F56" s="9">
        <f>IF(ROW(F12)&gt;H$38,"",F$39+ROW(F12)-1)</f>
      </c>
      <c r="G56" s="10"/>
      <c r="H56" s="11">
        <f>IF(OR((SUMIF(AI:AI,"&lt;"&amp;$F56+1,AJ:AJ)-SUMIF(AI:AI,"&lt;"&amp;$F56,AJ:AJ))=0,(COUNTIF(AI:AI,"&lt;"&amp;$F56+1)-COUNTIF(AI:AI,"&lt;"&amp;$F56))=0),0,(SUMIF(AI:AI,"&lt;"&amp;$F56+1,AJ:AJ)-SUMIF(AI:AI,"&lt;"&amp;$F56,AJ:AJ))/(COUNTIF(AI:AI,"&lt;"&amp;$F56+1)-COUNTIF(AI:AI,"&lt;"&amp;$F56)))</f>
        <v>0</v>
      </c>
      <c r="AI56" s="23"/>
      <c r="AJ56" s="24"/>
    </row>
    <row r="57" spans="6:36" ht="12.75">
      <c r="F57" s="9">
        <f>IF(ROW(F13)&gt;H$38,"",F$39+ROW(F13)-1)</f>
      </c>
      <c r="G57" s="10"/>
      <c r="H57" s="11">
        <f>IF(OR((SUMIF(AI:AI,"&lt;"&amp;$F57+1,AJ:AJ)-SUMIF(AI:AI,"&lt;"&amp;$F57,AJ:AJ))=0,(COUNTIF(AI:AI,"&lt;"&amp;$F57+1)-COUNTIF(AI:AI,"&lt;"&amp;$F57))=0),0,(SUMIF(AI:AI,"&lt;"&amp;$F57+1,AJ:AJ)-SUMIF(AI:AI,"&lt;"&amp;$F57,AJ:AJ))/(COUNTIF(AI:AI,"&lt;"&amp;$F57+1)-COUNTIF(AI:AI,"&lt;"&amp;$F57)))</f>
        <v>0</v>
      </c>
      <c r="AI57" s="23"/>
      <c r="AJ57" s="24"/>
    </row>
    <row r="58" spans="6:36" ht="13.5" thickBot="1">
      <c r="F58" s="16">
        <f>IF(ROW(F14)&gt;H$38,"",F$39+ROW(F14)-1)</f>
      </c>
      <c r="G58" s="12"/>
      <c r="H58" s="22">
        <f>IF(OR((SUMIF(AI:AI,"&lt;"&amp;$F58+1,AJ:AJ)-SUMIF(AI:AI,"&lt;"&amp;$F58,AJ:AJ))=0,(COUNTIF(AI:AI,"&lt;"&amp;$F58+1)-COUNTIF(AI:AI,"&lt;"&amp;$F58))=0),0,(SUMIF(AI:AI,"&lt;"&amp;$F58+1,AJ:AJ)-SUMIF(AI:AI,"&lt;"&amp;$F58,AJ:AJ))/(COUNTIF(AI:AI,"&lt;"&amp;$F58+1)-COUNTIF(AI:AI,"&lt;"&amp;$F58)))</f>
        <v>0</v>
      </c>
      <c r="AI58" s="23"/>
      <c r="AJ58" s="24"/>
    </row>
    <row r="59" spans="35:36" ht="8.25" customHeight="1">
      <c r="AI59" s="23"/>
      <c r="AJ59" s="24"/>
    </row>
    <row r="60" spans="35:36" ht="8.25" customHeight="1">
      <c r="AI60" s="23"/>
      <c r="AJ60" s="24"/>
    </row>
    <row r="61" spans="35:36" ht="8.25" customHeight="1">
      <c r="AI61" s="23"/>
      <c r="AJ61" s="24"/>
    </row>
    <row r="62" spans="35:36" ht="8.25" customHeight="1">
      <c r="AI62" s="23"/>
      <c r="AJ62" s="24"/>
    </row>
    <row r="63" spans="35:36" ht="8.25" customHeight="1">
      <c r="AI63" s="23"/>
      <c r="AJ63" s="24"/>
    </row>
    <row r="64" spans="35:36" ht="8.25" customHeight="1">
      <c r="AI64" s="23"/>
      <c r="AJ64" s="24"/>
    </row>
    <row r="65" spans="35:36" ht="8.25" customHeight="1">
      <c r="AI65" s="23"/>
      <c r="AJ65" s="24"/>
    </row>
    <row r="66" spans="35:36" ht="8.25" customHeight="1">
      <c r="AI66" s="23"/>
      <c r="AJ66" s="24"/>
    </row>
    <row r="67" spans="35:36" ht="8.25" customHeight="1">
      <c r="AI67" s="23"/>
      <c r="AJ67" s="24"/>
    </row>
    <row r="68" spans="35:36" ht="8.25" customHeight="1">
      <c r="AI68" s="23"/>
      <c r="AJ68" s="24"/>
    </row>
    <row r="69" spans="35:36" ht="8.25" customHeight="1">
      <c r="AI69" s="23"/>
      <c r="AJ69" s="24"/>
    </row>
    <row r="70" spans="35:36" ht="8.25" customHeight="1">
      <c r="AI70" s="23"/>
      <c r="AJ70" s="24"/>
    </row>
    <row r="71" spans="35:36" ht="8.25" customHeight="1">
      <c r="AI71" s="23"/>
      <c r="AJ71" s="24"/>
    </row>
    <row r="72" spans="35:36" ht="8.25" customHeight="1">
      <c r="AI72" s="23"/>
      <c r="AJ72" s="24"/>
    </row>
    <row r="73" spans="35:36" ht="8.25" customHeight="1">
      <c r="AI73" s="23"/>
      <c r="AJ73" s="24"/>
    </row>
    <row r="74" spans="35:36" ht="8.25" customHeight="1">
      <c r="AI74" s="23"/>
      <c r="AJ74" s="24"/>
    </row>
    <row r="75" spans="35:36" ht="8.25" customHeight="1">
      <c r="AI75" s="23"/>
      <c r="AJ75" s="24"/>
    </row>
    <row r="76" spans="35:36" ht="8.25" customHeight="1">
      <c r="AI76" s="23"/>
      <c r="AJ76" s="24"/>
    </row>
    <row r="77" spans="35:36" ht="8.25" customHeight="1">
      <c r="AI77" s="23"/>
      <c r="AJ77" s="24"/>
    </row>
    <row r="78" spans="35:36" ht="8.25" customHeight="1">
      <c r="AI78" s="23"/>
      <c r="AJ78" s="24"/>
    </row>
    <row r="79" spans="35:36" ht="8.25" customHeight="1">
      <c r="AI79" s="23"/>
      <c r="AJ79" s="24"/>
    </row>
    <row r="80" spans="35:36" ht="8.25" customHeight="1">
      <c r="AI80" s="23"/>
      <c r="AJ80" s="24"/>
    </row>
    <row r="81" spans="35:36" ht="8.25" customHeight="1">
      <c r="AI81" s="23"/>
      <c r="AJ81" s="24"/>
    </row>
    <row r="82" spans="35:36" ht="8.25" customHeight="1">
      <c r="AI82" s="23"/>
      <c r="AJ82" s="24"/>
    </row>
    <row r="83" spans="35:36" ht="8.25" customHeight="1">
      <c r="AI83" s="23"/>
      <c r="AJ83" s="24"/>
    </row>
    <row r="84" spans="35:36" ht="8.25" customHeight="1">
      <c r="AI84" s="23"/>
      <c r="AJ84" s="24"/>
    </row>
    <row r="85" spans="35:36" ht="8.25" customHeight="1">
      <c r="AI85" s="23"/>
      <c r="AJ85" s="24"/>
    </row>
    <row r="86" spans="35:36" ht="8.25" customHeight="1">
      <c r="AI86" s="23"/>
      <c r="AJ86" s="24"/>
    </row>
    <row r="87" spans="35:36" ht="8.25" customHeight="1">
      <c r="AI87" s="23"/>
      <c r="AJ87" s="24"/>
    </row>
    <row r="88" spans="35:36" ht="8.25" customHeight="1">
      <c r="AI88" s="23"/>
      <c r="AJ88" s="24"/>
    </row>
    <row r="89" spans="35:36" ht="8.25" customHeight="1">
      <c r="AI89" s="23"/>
      <c r="AJ89" s="24"/>
    </row>
    <row r="90" spans="35:36" ht="8.25" customHeight="1">
      <c r="AI90" s="23"/>
      <c r="AJ90" s="24"/>
    </row>
    <row r="91" spans="35:36" ht="8.25" customHeight="1">
      <c r="AI91" s="23"/>
      <c r="AJ91" s="24"/>
    </row>
    <row r="92" spans="35:36" ht="8.25" customHeight="1">
      <c r="AI92" s="23"/>
      <c r="AJ92" s="24"/>
    </row>
    <row r="93" spans="35:36" ht="8.25" customHeight="1">
      <c r="AI93" s="23"/>
      <c r="AJ93" s="24"/>
    </row>
    <row r="94" spans="35:36" ht="8.25" customHeight="1">
      <c r="AI94" s="23"/>
      <c r="AJ94" s="24"/>
    </row>
    <row r="95" spans="35:36" ht="8.25" customHeight="1">
      <c r="AI95" s="23"/>
      <c r="AJ95" s="24"/>
    </row>
    <row r="96" spans="35:36" ht="8.25" customHeight="1">
      <c r="AI96" s="23"/>
      <c r="AJ96" s="24"/>
    </row>
    <row r="97" spans="35:36" ht="8.25" customHeight="1">
      <c r="AI97" s="23"/>
      <c r="AJ97" s="24"/>
    </row>
    <row r="98" spans="35:36" ht="8.25" customHeight="1">
      <c r="AI98" s="23"/>
      <c r="AJ98" s="24"/>
    </row>
    <row r="99" spans="35:36" ht="8.25" customHeight="1">
      <c r="AI99" s="23"/>
      <c r="AJ99" s="24"/>
    </row>
    <row r="100" spans="35:36" ht="8.25" customHeight="1">
      <c r="AI100" s="23"/>
      <c r="AJ100" s="24"/>
    </row>
    <row r="101" spans="35:36" ht="8.25" customHeight="1">
      <c r="AI101" s="23"/>
      <c r="AJ101" s="24"/>
    </row>
    <row r="102" spans="35:36" ht="8.25" customHeight="1">
      <c r="AI102" s="23"/>
      <c r="AJ102" s="24"/>
    </row>
    <row r="103" spans="35:36" ht="8.25" customHeight="1">
      <c r="AI103" s="23"/>
      <c r="AJ103" s="24"/>
    </row>
  </sheetData>
  <conditionalFormatting sqref="G45:G58">
    <cfRule type="expression" priority="1" dxfId="0" stopIfTrue="1">
      <formula>$J45</formula>
    </cfRule>
  </conditionalFormatting>
  <conditionalFormatting sqref="H45:H58">
    <cfRule type="expression" priority="2" dxfId="0" stopIfTrue="1">
      <formula>H45</formula>
    </cfRule>
    <cfRule type="expression" priority="3" dxfId="1" stopIfTrue="1">
      <formula>F45&gt;$H$39</formula>
    </cfRule>
  </conditionalFormatting>
  <conditionalFormatting sqref="F45:F58">
    <cfRule type="expression" priority="4" dxfId="0" stopIfTrue="1">
      <formula>H45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2020-12-20T20:36:45Z</dcterms:created>
  <dcterms:modified xsi:type="dcterms:W3CDTF">2020-12-21T17:04:17Z</dcterms:modified>
  <cp:category/>
  <cp:version/>
  <cp:contentType/>
  <cp:contentStatus/>
</cp:coreProperties>
</file>