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 a="1"/>
  <c r="H6" i="1"/>
  <c r="H7" i="1" a="1"/>
  <c r="H7" i="1"/>
  <c r="H8" i="1" a="1"/>
  <c r="H8" i="1"/>
  <c r="H9" i="1" a="1"/>
  <c r="H9" i="1"/>
  <c r="H10" i="1" a="1"/>
  <c r="H10" i="1"/>
  <c r="H11" i="1" a="1"/>
  <c r="H11" i="1"/>
  <c r="H12" i="1" a="1"/>
  <c r="H12" i="1"/>
  <c r="H13" i="1" a="1"/>
  <c r="H13" i="1"/>
  <c r="H14" i="1" a="1"/>
  <c r="H14" i="1"/>
  <c r="H15" i="1" a="1"/>
  <c r="H15" i="1"/>
  <c r="H16" i="1" a="1"/>
  <c r="H16" i="1"/>
  <c r="H17" i="1" a="1"/>
  <c r="H17" i="1"/>
  <c r="H18" i="1" a="1"/>
  <c r="H18" i="1"/>
  <c r="H19" i="1" a="1"/>
  <c r="H19" i="1"/>
  <c r="H20" i="1" a="1"/>
  <c r="H20" i="1"/>
  <c r="H21" i="1" a="1"/>
  <c r="H21" i="1"/>
  <c r="H22" i="1" a="1"/>
  <c r="H22" i="1"/>
  <c r="H23" i="1" a="1"/>
  <c r="H23" i="1"/>
  <c r="H24" i="1" a="1"/>
  <c r="H24" i="1"/>
  <c r="H25" i="1" a="1"/>
  <c r="H25" i="1"/>
  <c r="H26" i="1" a="1"/>
  <c r="H26" i="1"/>
  <c r="H27" i="1" a="1"/>
  <c r="H27" i="1"/>
  <c r="H28" i="1" a="1"/>
  <c r="H28" i="1"/>
  <c r="H29" i="1" a="1"/>
  <c r="H29" i="1"/>
  <c r="H30" i="1" a="1"/>
  <c r="H30" i="1"/>
  <c r="H31" i="1" a="1"/>
  <c r="H31" i="1"/>
  <c r="H32" i="1" a="1"/>
  <c r="H32" i="1"/>
  <c r="H33" i="1" a="1"/>
  <c r="H33" i="1"/>
  <c r="H34" i="1" a="1"/>
  <c r="H34" i="1"/>
  <c r="H35" i="1" a="1"/>
  <c r="H35" i="1"/>
  <c r="H36" i="1" a="1"/>
  <c r="H36" i="1"/>
  <c r="H37" i="1" a="1"/>
  <c r="H37" i="1"/>
  <c r="H38" i="1" a="1"/>
  <c r="H38" i="1"/>
  <c r="H39" i="1" a="1"/>
  <c r="H39" i="1"/>
  <c r="H40" i="1" a="1"/>
  <c r="H40" i="1"/>
  <c r="H41" i="1" a="1"/>
  <c r="H41" i="1"/>
  <c r="H42" i="1" a="1"/>
  <c r="H42" i="1"/>
  <c r="H43" i="1" a="1"/>
  <c r="H43" i="1"/>
  <c r="H44" i="1" a="1"/>
  <c r="H44" i="1"/>
  <c r="H45" i="1" a="1"/>
  <c r="H45" i="1"/>
  <c r="H46" i="1" a="1"/>
  <c r="H46" i="1"/>
  <c r="H47" i="1" a="1"/>
  <c r="H47" i="1"/>
  <c r="H48" i="1" a="1"/>
  <c r="H48" i="1"/>
  <c r="H49" i="1" a="1"/>
  <c r="H49" i="1"/>
  <c r="H50" i="1" a="1"/>
  <c r="H50" i="1"/>
  <c r="H51" i="1" a="1"/>
  <c r="H51" i="1"/>
  <c r="H52" i="1" a="1"/>
  <c r="H52" i="1"/>
  <c r="H53" i="1" a="1"/>
  <c r="H53" i="1"/>
  <c r="H54" i="1" a="1"/>
  <c r="H54" i="1"/>
  <c r="H55" i="1" a="1"/>
  <c r="H55" i="1"/>
  <c r="H56" i="1" a="1"/>
  <c r="H56" i="1"/>
  <c r="H57" i="1" a="1"/>
  <c r="H57" i="1"/>
  <c r="H58" i="1" a="1"/>
  <c r="H58" i="1"/>
  <c r="H59" i="1" a="1"/>
  <c r="H59" i="1"/>
  <c r="H60" i="1" a="1"/>
  <c r="H60" i="1"/>
  <c r="H61" i="1" a="1"/>
  <c r="H61" i="1"/>
  <c r="H62" i="1" a="1"/>
  <c r="H62" i="1"/>
  <c r="H63" i="1" a="1"/>
  <c r="H63" i="1"/>
  <c r="H64" i="1" a="1"/>
  <c r="H64" i="1"/>
  <c r="H65" i="1" a="1"/>
  <c r="H65" i="1"/>
  <c r="H66" i="1" a="1"/>
  <c r="H66" i="1"/>
  <c r="H67" i="1" a="1"/>
  <c r="H67" i="1"/>
  <c r="H68" i="1" a="1"/>
  <c r="H68" i="1"/>
  <c r="H69" i="1" a="1"/>
  <c r="H69" i="1"/>
  <c r="H70" i="1" a="1"/>
  <c r="H70" i="1"/>
  <c r="H71" i="1" a="1"/>
  <c r="H71" i="1"/>
  <c r="H72" i="1" a="1"/>
  <c r="H72" i="1"/>
  <c r="H73" i="1" a="1"/>
  <c r="H73" i="1"/>
  <c r="H74" i="1" a="1"/>
  <c r="H74" i="1"/>
  <c r="H75" i="1" a="1"/>
  <c r="H75" i="1"/>
  <c r="H76" i="1" a="1"/>
  <c r="H76" i="1"/>
  <c r="H77" i="1" a="1"/>
  <c r="H77" i="1"/>
  <c r="H78" i="1" a="1"/>
  <c r="H78" i="1"/>
  <c r="H79" i="1" a="1"/>
  <c r="H79" i="1"/>
  <c r="H80" i="1" a="1"/>
  <c r="H80" i="1"/>
  <c r="H81" i="1" a="1"/>
  <c r="H81" i="1"/>
  <c r="H82" i="1" a="1"/>
  <c r="H82" i="1"/>
  <c r="H83" i="1" a="1"/>
  <c r="H83" i="1"/>
  <c r="H84" i="1" a="1"/>
  <c r="H84" i="1"/>
  <c r="H85" i="1" a="1"/>
  <c r="H85" i="1"/>
  <c r="H86" i="1" a="1"/>
  <c r="H86" i="1"/>
  <c r="H87" i="1" a="1"/>
  <c r="H87" i="1"/>
  <c r="H88" i="1" a="1"/>
  <c r="H88" i="1"/>
  <c r="H89" i="1" a="1"/>
  <c r="H89" i="1"/>
  <c r="H90" i="1" a="1"/>
  <c r="H90" i="1"/>
  <c r="H91" i="1" a="1"/>
  <c r="H91" i="1"/>
  <c r="H92" i="1" a="1"/>
  <c r="H92" i="1"/>
  <c r="H93" i="1" a="1"/>
  <c r="H93" i="1"/>
  <c r="H94" i="1" a="1"/>
  <c r="H94" i="1"/>
  <c r="H95" i="1" a="1"/>
  <c r="H95" i="1"/>
  <c r="H96" i="1" a="1"/>
  <c r="H96" i="1"/>
  <c r="H97" i="1" a="1"/>
  <c r="H97" i="1"/>
  <c r="H98" i="1" a="1"/>
  <c r="H98" i="1"/>
  <c r="H99" i="1" a="1"/>
  <c r="H99" i="1"/>
  <c r="H100" i="1" a="1"/>
  <c r="H100" i="1"/>
  <c r="H101" i="1" a="1"/>
  <c r="H101" i="1"/>
  <c r="H102" i="1" a="1"/>
  <c r="H102" i="1"/>
  <c r="H103" i="1" a="1"/>
  <c r="H103" i="1"/>
  <c r="H104" i="1" a="1"/>
  <c r="H104" i="1"/>
  <c r="H105" i="1" a="1"/>
  <c r="H105" i="1"/>
  <c r="H5" i="1" a="1"/>
  <c r="H5" i="1"/>
  <c r="H4" i="1" a="1"/>
  <c r="H4" i="1"/>
  <c r="F4" i="1" l="1"/>
  <c r="I4" i="1" s="1"/>
  <c r="D105" i="1" l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F5" i="1" l="1"/>
  <c r="I5" i="1" s="1"/>
  <c r="F7" i="1"/>
  <c r="I7" i="1" s="1"/>
  <c r="F9" i="1"/>
  <c r="I9" i="1" s="1"/>
  <c r="F11" i="1"/>
  <c r="I11" i="1" s="1"/>
  <c r="F13" i="1"/>
  <c r="I13" i="1" s="1"/>
  <c r="F15" i="1"/>
  <c r="I15" i="1" s="1"/>
  <c r="F17" i="1"/>
  <c r="I17" i="1" s="1"/>
  <c r="F19" i="1"/>
  <c r="I19" i="1" s="1"/>
  <c r="F21" i="1"/>
  <c r="I21" i="1" s="1"/>
  <c r="F23" i="1"/>
  <c r="I23" i="1" s="1"/>
  <c r="F25" i="1"/>
  <c r="I25" i="1" s="1"/>
  <c r="F27" i="1"/>
  <c r="I27" i="1" s="1"/>
  <c r="F29" i="1"/>
  <c r="I29" i="1" s="1"/>
  <c r="F31" i="1"/>
  <c r="I31" i="1" s="1"/>
  <c r="F33" i="1"/>
  <c r="I33" i="1" s="1"/>
  <c r="F35" i="1"/>
  <c r="I35" i="1" s="1"/>
  <c r="F37" i="1"/>
  <c r="I37" i="1" s="1"/>
  <c r="F39" i="1"/>
  <c r="I39" i="1" s="1"/>
  <c r="F41" i="1"/>
  <c r="I41" i="1" s="1"/>
  <c r="F43" i="1"/>
  <c r="I43" i="1" s="1"/>
  <c r="F45" i="1"/>
  <c r="I45" i="1" s="1"/>
  <c r="F47" i="1"/>
  <c r="I47" i="1" s="1"/>
  <c r="F49" i="1"/>
  <c r="I49" i="1" s="1"/>
  <c r="F51" i="1"/>
  <c r="I51" i="1" s="1"/>
  <c r="F53" i="1"/>
  <c r="I53" i="1" s="1"/>
  <c r="F55" i="1"/>
  <c r="I55" i="1" s="1"/>
  <c r="F57" i="1"/>
  <c r="I57" i="1" s="1"/>
  <c r="F59" i="1"/>
  <c r="I59" i="1" s="1"/>
  <c r="F61" i="1"/>
  <c r="I61" i="1" s="1"/>
  <c r="F63" i="1"/>
  <c r="I63" i="1" s="1"/>
  <c r="F65" i="1"/>
  <c r="I65" i="1" s="1"/>
  <c r="F67" i="1"/>
  <c r="I67" i="1" s="1"/>
  <c r="F69" i="1"/>
  <c r="I69" i="1" s="1"/>
  <c r="F71" i="1"/>
  <c r="I71" i="1" s="1"/>
  <c r="F73" i="1"/>
  <c r="I73" i="1" s="1"/>
  <c r="F75" i="1"/>
  <c r="I75" i="1" s="1"/>
  <c r="F77" i="1"/>
  <c r="I77" i="1" s="1"/>
  <c r="F79" i="1"/>
  <c r="I79" i="1" s="1"/>
  <c r="F81" i="1"/>
  <c r="I81" i="1" s="1"/>
  <c r="F83" i="1"/>
  <c r="I83" i="1" s="1"/>
  <c r="F85" i="1"/>
  <c r="I85" i="1" s="1"/>
  <c r="F87" i="1"/>
  <c r="I87" i="1" s="1"/>
  <c r="F89" i="1"/>
  <c r="I89" i="1" s="1"/>
  <c r="F91" i="1"/>
  <c r="I91" i="1" s="1"/>
  <c r="F93" i="1"/>
  <c r="I93" i="1" s="1"/>
  <c r="F95" i="1"/>
  <c r="I95" i="1" s="1"/>
  <c r="F97" i="1"/>
  <c r="I97" i="1" s="1"/>
  <c r="F99" i="1"/>
  <c r="I99" i="1" s="1"/>
  <c r="F101" i="1"/>
  <c r="I101" i="1" s="1"/>
  <c r="F103" i="1"/>
  <c r="I103" i="1" s="1"/>
  <c r="F105" i="1"/>
  <c r="I105" i="1" s="1"/>
  <c r="F6" i="1"/>
  <c r="I6" i="1" s="1"/>
  <c r="F8" i="1"/>
  <c r="I8" i="1" s="1"/>
  <c r="F10" i="1"/>
  <c r="I10" i="1" s="1"/>
  <c r="F12" i="1"/>
  <c r="I12" i="1" s="1"/>
  <c r="F14" i="1"/>
  <c r="I14" i="1" s="1"/>
  <c r="F16" i="1"/>
  <c r="I16" i="1" s="1"/>
  <c r="F18" i="1"/>
  <c r="I18" i="1" s="1"/>
  <c r="F20" i="1"/>
  <c r="I20" i="1" s="1"/>
  <c r="F22" i="1"/>
  <c r="I22" i="1" s="1"/>
  <c r="F24" i="1"/>
  <c r="I24" i="1" s="1"/>
  <c r="F26" i="1"/>
  <c r="I26" i="1" s="1"/>
  <c r="F28" i="1"/>
  <c r="I28" i="1" s="1"/>
  <c r="F30" i="1"/>
  <c r="I30" i="1" s="1"/>
  <c r="F32" i="1"/>
  <c r="I32" i="1" s="1"/>
  <c r="F34" i="1"/>
  <c r="I34" i="1" s="1"/>
  <c r="F36" i="1"/>
  <c r="I36" i="1" s="1"/>
  <c r="F38" i="1"/>
  <c r="I38" i="1" s="1"/>
  <c r="F40" i="1"/>
  <c r="I40" i="1" s="1"/>
  <c r="F42" i="1"/>
  <c r="I42" i="1" s="1"/>
  <c r="F44" i="1"/>
  <c r="I44" i="1" s="1"/>
  <c r="F46" i="1"/>
  <c r="I46" i="1" s="1"/>
  <c r="F48" i="1"/>
  <c r="I48" i="1" s="1"/>
  <c r="F50" i="1"/>
  <c r="I50" i="1" s="1"/>
  <c r="F52" i="1"/>
  <c r="I52" i="1" s="1"/>
  <c r="F54" i="1"/>
  <c r="I54" i="1" s="1"/>
  <c r="F56" i="1"/>
  <c r="I56" i="1" s="1"/>
  <c r="F58" i="1"/>
  <c r="I58" i="1" s="1"/>
  <c r="F60" i="1"/>
  <c r="I60" i="1" s="1"/>
  <c r="F62" i="1"/>
  <c r="I62" i="1" s="1"/>
  <c r="F64" i="1"/>
  <c r="I64" i="1" s="1"/>
  <c r="F66" i="1"/>
  <c r="I66" i="1" s="1"/>
  <c r="F68" i="1"/>
  <c r="I68" i="1" s="1"/>
  <c r="F70" i="1"/>
  <c r="I70" i="1" s="1"/>
  <c r="F72" i="1"/>
  <c r="I72" i="1" s="1"/>
  <c r="F74" i="1"/>
  <c r="I74" i="1" s="1"/>
  <c r="F78" i="1"/>
  <c r="I78" i="1" s="1"/>
  <c r="F82" i="1"/>
  <c r="I82" i="1" s="1"/>
  <c r="F86" i="1"/>
  <c r="I86" i="1" s="1"/>
  <c r="F90" i="1"/>
  <c r="I90" i="1" s="1"/>
  <c r="F94" i="1"/>
  <c r="I94" i="1" s="1"/>
  <c r="F98" i="1"/>
  <c r="I98" i="1" s="1"/>
  <c r="F102" i="1"/>
  <c r="I102" i="1" s="1"/>
  <c r="F76" i="1"/>
  <c r="I76" i="1" s="1"/>
  <c r="F80" i="1"/>
  <c r="I80" i="1" s="1"/>
  <c r="F84" i="1"/>
  <c r="I84" i="1" s="1"/>
  <c r="F88" i="1"/>
  <c r="I88" i="1" s="1"/>
  <c r="F92" i="1"/>
  <c r="I92" i="1" s="1"/>
  <c r="F96" i="1"/>
  <c r="I96" i="1" s="1"/>
  <c r="F100" i="1"/>
  <c r="I100" i="1" s="1"/>
  <c r="F104" i="1"/>
  <c r="I104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4" i="1"/>
</calcChain>
</file>

<file path=xl/sharedStrings.xml><?xml version="1.0" encoding="utf-8"?>
<sst xmlns="http://schemas.openxmlformats.org/spreadsheetml/2006/main" count="107" uniqueCount="69">
  <si>
    <t>Дата м</t>
  </si>
  <si>
    <t>Столбец2</t>
  </si>
  <si>
    <t>Категория</t>
  </si>
  <si>
    <t>Контрагент</t>
  </si>
  <si>
    <t>Ирина Бузина</t>
  </si>
  <si>
    <t>Светлана Головина</t>
  </si>
  <si>
    <t>Светлана Бухалова</t>
  </si>
  <si>
    <t>Жанна Попова</t>
  </si>
  <si>
    <t>Оксана Галкина</t>
  </si>
  <si>
    <t>Ковалева Екатерина</t>
  </si>
  <si>
    <t>Лилия Кондакова</t>
  </si>
  <si>
    <t>Татьяна Манохина</t>
  </si>
  <si>
    <t>Светлана Серебрякова</t>
  </si>
  <si>
    <t>Вера Арчакова</t>
  </si>
  <si>
    <t>Наталья Хамдиева</t>
  </si>
  <si>
    <t>гром настя</t>
  </si>
  <si>
    <t>Татьяна Калинина</t>
  </si>
  <si>
    <t>Галина Лютоева</t>
  </si>
  <si>
    <t>Лариса</t>
  </si>
  <si>
    <t>Полина Конжина</t>
  </si>
  <si>
    <t>Овчинникова Татьяна</t>
  </si>
  <si>
    <t>Чупрова Анастасия</t>
  </si>
  <si>
    <t>Александр Жучков</t>
  </si>
  <si>
    <t>Анна Грязнова</t>
  </si>
  <si>
    <t>Лариса Глушницкая</t>
  </si>
  <si>
    <t>Анастасия Косенкова</t>
  </si>
  <si>
    <t>Жанна Никитина</t>
  </si>
  <si>
    <t>Анастасия Капотина</t>
  </si>
  <si>
    <t>Ксения Незговорова</t>
  </si>
  <si>
    <t>Юлия Шамсутдинова</t>
  </si>
  <si>
    <t>Елена Илич</t>
  </si>
  <si>
    <t>Яна Швецова</t>
  </si>
  <si>
    <t>Лидия Штанова</t>
  </si>
  <si>
    <t>Любовь Кузьмичева</t>
  </si>
  <si>
    <t>Ирина Андреева</t>
  </si>
  <si>
    <t>Ольга Марасанова</t>
  </si>
  <si>
    <t>Оксана Гордеева</t>
  </si>
  <si>
    <t>Маргарита Мошкова</t>
  </si>
  <si>
    <t>Елена Сулейманян</t>
  </si>
  <si>
    <t>Юлия Косулина</t>
  </si>
  <si>
    <t>Ольга Воронова</t>
  </si>
  <si>
    <t>Кот Анжелика</t>
  </si>
  <si>
    <t>Мария Пасхина</t>
  </si>
  <si>
    <t>Виктория Проходимова</t>
  </si>
  <si>
    <t>Галина Уханова</t>
  </si>
  <si>
    <t>Марина Новожилова</t>
  </si>
  <si>
    <t>Дарья Пугачева</t>
  </si>
  <si>
    <t>Яна Степанюк</t>
  </si>
  <si>
    <t>Татьяна Дюбанова</t>
  </si>
  <si>
    <t>Юлия Банокина</t>
  </si>
  <si>
    <t>Елена Скосырева</t>
  </si>
  <si>
    <t>Юлия Роженкова</t>
  </si>
  <si>
    <t>Ольга Трофимова</t>
  </si>
  <si>
    <t>Екатерина Семенова</t>
  </si>
  <si>
    <t>Анжела</t>
  </si>
  <si>
    <t>Наталья Сухова</t>
  </si>
  <si>
    <t>Альбина Добровольская</t>
  </si>
  <si>
    <t>Евграфова Надежда</t>
  </si>
  <si>
    <t>Татьяна Струнина</t>
  </si>
  <si>
    <t>Наталия Чех</t>
  </si>
  <si>
    <t>Светлана Ершова</t>
  </si>
  <si>
    <t>Диана Арчакова</t>
  </si>
  <si>
    <t>Елена Ермолина</t>
  </si>
  <si>
    <t>Виктория</t>
  </si>
  <si>
    <t>Дарья Киселева</t>
  </si>
  <si>
    <t>Светлана Голубева</t>
  </si>
  <si>
    <t>Елена Кузнецова</t>
  </si>
  <si>
    <t>Александра Урухина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</si>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</sst>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 applyFill="0" applyProtection="0"/>
  </cellStyleXfs>
  <cellXfs count="6">
    <xf numFmtId="0" fontId="0" fillId="0" borderId="0" xfId="0"/>
    <xf numFmtId="14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4" fontId="0" fillId="0" borderId="0" xfId="0" applyNumberFormat="1"/>
    <xf numFmtId="22" fontId="0" fillId="0" borderId="0" xfId="0" applyNumberFormat="1"/>
  </cellXfs>
  <cellStyles count="2">
    <cellStyle name="Normal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7"/>
  <sheetViews>
    <sheetView tabSelected="1" topLeftCell="C94" workbookViewId="0">
      <selection activeCell="I100" sqref="I100"/>
    </sheetView>
  </sheetViews>
  <sheetFormatPr defaultRowHeight="15" x14ac:dyDescent="0.25"/>
  <cols>
    <col min="2" max="2" width="14.7109375" customWidth="1"/>
    <col min="3" max="3" width="22.7109375" customWidth="1"/>
    <col min="4" max="4" width="21.5703125" customWidth="1"/>
    <col min="5" max="5" width="16" customWidth="1"/>
    <col min="6" max="6" width="16.140625" customWidth="1"/>
    <col min="7" max="7" width="29.7109375" customWidth="1"/>
    <col min="8" max="8" width="16.28515625" customWidth="1"/>
    <col min="11" max="11" width="18.28515625" customWidth="1"/>
  </cols>
  <sheetData>
    <row r="1" spans="2:13" x14ac:dyDescent="0.25">
      <c r="K1">
        <v>1</v>
      </c>
    </row>
    <row r="3" spans="2:13" x14ac:dyDescent="0.25">
      <c r="C3" s="1" t="s">
        <v>0</v>
      </c>
      <c r="D3" s="2" t="s">
        <v>1</v>
      </c>
      <c r="E3" s="3" t="s">
        <v>68</v>
      </c>
      <c r="F3" s="3" t="s">
        <v>2</v>
      </c>
      <c r="G3" s="3" t="s">
        <v>3</v>
      </c>
    </row>
    <row r="4" spans="2:13" x14ac:dyDescent="0.25">
      <c r="B4" s="4"/>
      <c r="C4" s="5">
        <v>44195.708333333336</v>
      </c>
      <c r="D4" s="5">
        <f t="shared" ref="D4:D35" si="0">(C4)*1</f>
        <v>44195.708333333336</v>
      </c>
      <c r="E4" t="str">
        <f>IF(C4=0,"",CHOOSE(MONTH(C4),"Январь","Февраль","Март","Апрель","Май","Июнь","Июль","Август","Сентябрь","Октябрь","Ноябрь","Декабрь"))</f>
        <v>Декабрь</v>
      </c>
      <c r="F4" t="str">
        <f>IF(_xlfn.AGGREGATE(15,6,ROW($1:$1000)/(_xlfn.AGGREGATE(15,6,D$4:D$1000/(G$4:G$1000=G4),1)=D$4:D$1000)/(G4=G$4:G$1000),1)=ROWS($4:4),"Новый","Старый")</f>
        <v>Старый</v>
      </c>
      <c r="G4" t="s">
        <v>4</v>
      </c>
      <c r="H4" t="str">
        <f t="array" ref="H4">IF(--C4=MIN(IF($G$4:$G$105=G4,--$C$4:$C$105)),"новый","старый")</f>
        <v>старый</v>
      </c>
      <c r="I4" t="b">
        <f>F4=H4</f>
        <v>1</v>
      </c>
    </row>
    <row r="5" spans="2:13" x14ac:dyDescent="0.25">
      <c r="B5" s="4"/>
      <c r="C5" s="5">
        <v>44195.666666666664</v>
      </c>
      <c r="D5" s="5">
        <f t="shared" si="0"/>
        <v>44195.666666666664</v>
      </c>
      <c r="E5" t="str">
        <f t="shared" ref="E5:E68" si="1">IF(C5=0,"",CHOOSE(MONTH(C5),"Январь","Февраль","Март","Апрель","Май","Июнь","Июль","Август","Сентябрь","Октябрь","Ноябрь","Декабрь"))</f>
        <v>Декабрь</v>
      </c>
      <c r="F5" t="str">
        <f>IF(_xlfn.AGGREGATE(15,6,ROW($1:$1000)/(_xlfn.AGGREGATE(15,6,D$4:D$1000/(G$4:G$1000=G5),1)=D$4:D$1000)/(G5=G$4:G$1000),1)=ROWS($4:5),"Новый","Старый")</f>
        <v>Старый</v>
      </c>
      <c r="G5" t="s">
        <v>5</v>
      </c>
      <c r="H5" t="str">
        <f t="array" ref="H5">IF(--C5=MIN(IF($G$4:$G$105=G5,--$C$4:$C$105)),"новый","старый")</f>
        <v>старый</v>
      </c>
      <c r="I5" t="b">
        <f t="shared" ref="I5:I68" si="2">F5=H5</f>
        <v>1</v>
      </c>
      <c r="L5" s="5"/>
      <c r="M5" s="5"/>
    </row>
    <row r="6" spans="2:13" x14ac:dyDescent="0.25">
      <c r="B6" s="4"/>
      <c r="C6" s="5">
        <v>44195.541666666664</v>
      </c>
      <c r="D6" s="5">
        <f t="shared" si="0"/>
        <v>44195.541666666664</v>
      </c>
      <c r="E6" t="str">
        <f t="shared" si="1"/>
        <v>Декабрь</v>
      </c>
      <c r="F6" t="str">
        <f>IF(_xlfn.AGGREGATE(15,6,ROW($1:$1000)/(_xlfn.AGGREGATE(15,6,D$4:D$1000/(G$4:G$1000=G6),1)=D$4:D$1000)/(G6=G$4:G$1000),1)=ROWS($4:6),"Новый","Старый")</f>
        <v>Новый</v>
      </c>
      <c r="G6" t="s">
        <v>6</v>
      </c>
      <c r="H6" t="str">
        <f t="array" ref="H6">IF(--C6=MIN(IF($G$4:$G$105=G6,--$C$4:$C$105)),"новый","старый")</f>
        <v>новый</v>
      </c>
      <c r="I6" t="b">
        <f t="shared" si="2"/>
        <v>1</v>
      </c>
    </row>
    <row r="7" spans="2:13" x14ac:dyDescent="0.25">
      <c r="B7" s="4"/>
      <c r="C7" s="5">
        <v>44194.75</v>
      </c>
      <c r="D7" s="5">
        <f t="shared" si="0"/>
        <v>44194.75</v>
      </c>
      <c r="E7" t="str">
        <f t="shared" si="1"/>
        <v>Декабрь</v>
      </c>
      <c r="F7" t="str">
        <f>IF(_xlfn.AGGREGATE(15,6,ROW($1:$1000)/(_xlfn.AGGREGATE(15,6,D$4:D$1000/(G$4:G$1000=G7),1)=D$4:D$1000)/(G7=G$4:G$1000),1)=ROWS($4:7),"Новый","Старый")</f>
        <v>Старый</v>
      </c>
      <c r="G7" t="s">
        <v>7</v>
      </c>
      <c r="H7" t="str">
        <f t="array" ref="H7">IF(--C7=MIN(IF($G$4:$G$105=G7,--$C$4:$C$105)),"новый","старый")</f>
        <v>старый</v>
      </c>
      <c r="I7" t="b">
        <f t="shared" si="2"/>
        <v>1</v>
      </c>
    </row>
    <row r="8" spans="2:13" x14ac:dyDescent="0.25">
      <c r="B8" s="4"/>
      <c r="C8" s="5">
        <v>44194.75</v>
      </c>
      <c r="D8" s="5">
        <f t="shared" si="0"/>
        <v>44194.75</v>
      </c>
      <c r="E8" t="str">
        <f t="shared" si="1"/>
        <v>Декабрь</v>
      </c>
      <c r="F8" t="str">
        <f>IF(_xlfn.AGGREGATE(15,6,ROW($1:$1000)/(_xlfn.AGGREGATE(15,6,D$4:D$1000/(G$4:G$1000=G8),1)=D$4:D$1000)/(G8=G$4:G$1000),1)=ROWS($4:8),"Новый","Старый")</f>
        <v>Старый</v>
      </c>
      <c r="G8" t="s">
        <v>8</v>
      </c>
      <c r="H8" t="str">
        <f t="array" ref="H8">IF(--C8=MIN(IF($G$4:$G$105=G8,--$C$4:$C$105)),"новый","старый")</f>
        <v>старый</v>
      </c>
      <c r="I8" t="b">
        <f t="shared" si="2"/>
        <v>1</v>
      </c>
    </row>
    <row r="9" spans="2:13" x14ac:dyDescent="0.25">
      <c r="B9" s="4"/>
      <c r="C9" s="5">
        <v>44194.6875</v>
      </c>
      <c r="D9" s="5">
        <f t="shared" si="0"/>
        <v>44194.6875</v>
      </c>
      <c r="E9" t="str">
        <f t="shared" si="1"/>
        <v>Декабрь</v>
      </c>
      <c r="F9" t="str">
        <f>IF(_xlfn.AGGREGATE(15,6,ROW($1:$1000)/(_xlfn.AGGREGATE(15,6,D$4:D$1000/(G$4:G$1000=G9),1)=D$4:D$1000)/(G9=G$4:G$1000),1)=ROWS($4:9),"Новый","Старый")</f>
        <v>Старый</v>
      </c>
      <c r="G9" t="s">
        <v>9</v>
      </c>
      <c r="H9" t="str">
        <f t="array" ref="H9">IF(--C9=MIN(IF($G$4:$G$105=G9,--$C$4:$C$105)),"новый","старый")</f>
        <v>старый</v>
      </c>
      <c r="I9" t="b">
        <f t="shared" si="2"/>
        <v>1</v>
      </c>
    </row>
    <row r="10" spans="2:13" x14ac:dyDescent="0.25">
      <c r="B10" s="4"/>
      <c r="C10" s="5">
        <v>44194.6875</v>
      </c>
      <c r="D10" s="5">
        <f t="shared" si="0"/>
        <v>44194.6875</v>
      </c>
      <c r="E10" t="str">
        <f t="shared" si="1"/>
        <v>Декабрь</v>
      </c>
      <c r="F10" t="str">
        <f>IF(_xlfn.AGGREGATE(15,6,ROW($1:$1000)/(_xlfn.AGGREGATE(15,6,D$4:D$1000/(G$4:G$1000=G10),1)=D$4:D$1000)/(G10=G$4:G$1000),1)=ROWS($4:10),"Новый","Старый")</f>
        <v>Старый</v>
      </c>
      <c r="G10" t="s">
        <v>9</v>
      </c>
      <c r="H10" t="str">
        <f t="array" ref="H10">IF(--C10=MIN(IF($G$4:$G$105=G10,--$C$4:$C$105)),"новый","старый")</f>
        <v>старый</v>
      </c>
      <c r="I10" t="b">
        <f t="shared" si="2"/>
        <v>1</v>
      </c>
    </row>
    <row r="11" spans="2:13" x14ac:dyDescent="0.25">
      <c r="B11" s="4"/>
      <c r="C11" s="5">
        <v>44194.583333333336</v>
      </c>
      <c r="D11" s="5">
        <f t="shared" si="0"/>
        <v>44194.583333333336</v>
      </c>
      <c r="E11" t="str">
        <f t="shared" si="1"/>
        <v>Декабрь</v>
      </c>
      <c r="F11" t="str">
        <f>IF(_xlfn.AGGREGATE(15,6,ROW($1:$1000)/(_xlfn.AGGREGATE(15,6,D$4:D$1000/(G$4:G$1000=G11),1)=D$4:D$1000)/(G11=G$4:G$1000),1)=ROWS($4:11),"Новый","Старый")</f>
        <v>Старый</v>
      </c>
      <c r="G11" t="s">
        <v>10</v>
      </c>
      <c r="H11" t="str">
        <f t="array" ref="H11">IF(--C11=MIN(IF($G$4:$G$105=G11,--$C$4:$C$105)),"новый","старый")</f>
        <v>старый</v>
      </c>
      <c r="I11" t="b">
        <f t="shared" si="2"/>
        <v>1</v>
      </c>
    </row>
    <row r="12" spans="2:13" x14ac:dyDescent="0.25">
      <c r="B12" s="4"/>
      <c r="C12" s="5">
        <v>44194.583333333336</v>
      </c>
      <c r="D12" s="5">
        <f t="shared" si="0"/>
        <v>44194.583333333336</v>
      </c>
      <c r="E12" t="str">
        <f t="shared" si="1"/>
        <v>Декабрь</v>
      </c>
      <c r="F12" t="str">
        <f>IF(_xlfn.AGGREGATE(15,6,ROW($1:$1000)/(_xlfn.AGGREGATE(15,6,D$4:D$1000/(G$4:G$1000=G12),1)=D$4:D$1000)/(G12=G$4:G$1000),1)=ROWS($4:12),"Новый","Старый")</f>
        <v>Старый</v>
      </c>
      <c r="G12" t="s">
        <v>11</v>
      </c>
      <c r="H12" t="str">
        <f t="array" ref="H12">IF(--C12=MIN(IF($G$4:$G$105=G12,--$C$4:$C$105)),"новый","старый")</f>
        <v>старый</v>
      </c>
      <c r="I12" t="b">
        <f t="shared" si="2"/>
        <v>1</v>
      </c>
    </row>
    <row r="13" spans="2:13" x14ac:dyDescent="0.25">
      <c r="B13" s="4"/>
      <c r="C13" s="5">
        <v>44194.416666666664</v>
      </c>
      <c r="D13" s="5">
        <f t="shared" si="0"/>
        <v>44194.416666666664</v>
      </c>
      <c r="E13" t="str">
        <f t="shared" si="1"/>
        <v>Декабрь</v>
      </c>
      <c r="F13" t="str">
        <f>IF(_xlfn.AGGREGATE(15,6,ROW($1:$1000)/(_xlfn.AGGREGATE(15,6,D$4:D$1000/(G$4:G$1000=G13),1)=D$4:D$1000)/(G13=G$4:G$1000),1)=ROWS($4:13),"Новый","Старый")</f>
        <v>Новый</v>
      </c>
      <c r="G13" t="s">
        <v>12</v>
      </c>
      <c r="H13" t="str">
        <f t="array" ref="H13">IF(--C13=MIN(IF($G$4:$G$105=G13,--$C$4:$C$105)),"новый","старый")</f>
        <v>новый</v>
      </c>
      <c r="I13" t="b">
        <f t="shared" si="2"/>
        <v>1</v>
      </c>
    </row>
    <row r="14" spans="2:13" x14ac:dyDescent="0.25">
      <c r="B14" s="4"/>
      <c r="C14" s="5">
        <v>44193.75</v>
      </c>
      <c r="D14" s="5">
        <f t="shared" si="0"/>
        <v>44193.75</v>
      </c>
      <c r="E14" t="str">
        <f t="shared" si="1"/>
        <v>Декабрь</v>
      </c>
      <c r="F14" t="str">
        <f>IF(_xlfn.AGGREGATE(15,6,ROW($1:$1000)/(_xlfn.AGGREGATE(15,6,D$4:D$1000/(G$4:G$1000=G14),1)=D$4:D$1000)/(G14=G$4:G$1000),1)=ROWS($4:14),"Новый","Старый")</f>
        <v>Новый</v>
      </c>
      <c r="G14" t="s">
        <v>13</v>
      </c>
      <c r="H14" t="str">
        <f t="array" ref="H14">IF(--C14=MIN(IF($G$4:$G$105=G14,--$C$4:$C$105)),"новый","старый")</f>
        <v>новый</v>
      </c>
      <c r="I14" t="b">
        <f t="shared" si="2"/>
        <v>1</v>
      </c>
    </row>
    <row r="15" spans="2:13" x14ac:dyDescent="0.25">
      <c r="B15" s="4"/>
      <c r="C15" s="5">
        <v>44193.708333333336</v>
      </c>
      <c r="D15" s="5">
        <f t="shared" si="0"/>
        <v>44193.708333333336</v>
      </c>
      <c r="E15" t="str">
        <f t="shared" si="1"/>
        <v>Декабрь</v>
      </c>
      <c r="F15" t="str">
        <f>IF(_xlfn.AGGREGATE(15,6,ROW($1:$1000)/(_xlfn.AGGREGATE(15,6,D$4:D$1000/(G$4:G$1000=G15),1)=D$4:D$1000)/(G15=G$4:G$1000),1)=ROWS($4:15),"Новый","Старый")</f>
        <v>Старый</v>
      </c>
      <c r="G15" t="s">
        <v>10</v>
      </c>
      <c r="H15" t="str">
        <f t="array" ref="H15">IF(--C15=MIN(IF($G$4:$G$105=G15,--$C$4:$C$105)),"новый","старый")</f>
        <v>старый</v>
      </c>
      <c r="I15" t="b">
        <f t="shared" si="2"/>
        <v>1</v>
      </c>
    </row>
    <row r="16" spans="2:13" x14ac:dyDescent="0.25">
      <c r="B16" s="4"/>
      <c r="C16" s="5">
        <v>44193.708333333336</v>
      </c>
      <c r="D16" s="5">
        <f t="shared" si="0"/>
        <v>44193.708333333336</v>
      </c>
      <c r="E16" t="str">
        <f t="shared" si="1"/>
        <v>Декабрь</v>
      </c>
      <c r="F16" t="str">
        <f>IF(_xlfn.AGGREGATE(15,6,ROW($1:$1000)/(_xlfn.AGGREGATE(15,6,D$4:D$1000/(G$4:G$1000=G16),1)=D$4:D$1000)/(G16=G$4:G$1000),1)=ROWS($4:16),"Новый","Старый")</f>
        <v>Старый</v>
      </c>
      <c r="G16" t="s">
        <v>14</v>
      </c>
      <c r="H16" t="str">
        <f t="array" ref="H16">IF(--C16=MIN(IF($G$4:$G$105=G16,--$C$4:$C$105)),"новый","старый")</f>
        <v>старый</v>
      </c>
      <c r="I16" t="b">
        <f t="shared" si="2"/>
        <v>1</v>
      </c>
    </row>
    <row r="17" spans="2:9" x14ac:dyDescent="0.25">
      <c r="B17" s="4"/>
      <c r="C17" s="5">
        <v>44193.625</v>
      </c>
      <c r="D17" s="5">
        <f t="shared" si="0"/>
        <v>44193.625</v>
      </c>
      <c r="E17" t="str">
        <f t="shared" si="1"/>
        <v>Декабрь</v>
      </c>
      <c r="F17" t="str">
        <f>IF(_xlfn.AGGREGATE(15,6,ROW($1:$1000)/(_xlfn.AGGREGATE(15,6,D$4:D$1000/(G$4:G$1000=G17),1)=D$4:D$1000)/(G17=G$4:G$1000),1)=ROWS($4:17),"Новый","Старый")</f>
        <v>Старый</v>
      </c>
      <c r="G17" t="s">
        <v>15</v>
      </c>
      <c r="H17" t="str">
        <f t="array" ref="H17">IF(--C17=MIN(IF($G$4:$G$105=G17,--$C$4:$C$105)),"новый","старый")</f>
        <v>старый</v>
      </c>
      <c r="I17" t="b">
        <f t="shared" si="2"/>
        <v>1</v>
      </c>
    </row>
    <row r="18" spans="2:9" x14ac:dyDescent="0.25">
      <c r="B18" s="4"/>
      <c r="C18" s="5">
        <v>44192.625</v>
      </c>
      <c r="D18" s="5">
        <f t="shared" si="0"/>
        <v>44192.625</v>
      </c>
      <c r="E18" t="str">
        <f t="shared" si="1"/>
        <v>Декабрь</v>
      </c>
      <c r="F18" t="str">
        <f>IF(_xlfn.AGGREGATE(15,6,ROW($1:$1000)/(_xlfn.AGGREGATE(15,6,D$4:D$1000/(G$4:G$1000=G18),1)=D$4:D$1000)/(G18=G$4:G$1000),1)=ROWS($4:18),"Новый","Старый")</f>
        <v>Новый</v>
      </c>
      <c r="G18" t="s">
        <v>16</v>
      </c>
      <c r="H18" t="str">
        <f t="array" ref="H18">IF(--C18=MIN(IF($G$4:$G$105=G18,--$C$4:$C$105)),"новый","старый")</f>
        <v>новый</v>
      </c>
      <c r="I18" t="b">
        <f t="shared" si="2"/>
        <v>1</v>
      </c>
    </row>
    <row r="19" spans="2:9" x14ac:dyDescent="0.25">
      <c r="B19" s="4"/>
      <c r="C19" s="5">
        <v>44192.458333333336</v>
      </c>
      <c r="D19" s="5">
        <f t="shared" si="0"/>
        <v>44192.458333333336</v>
      </c>
      <c r="E19" t="str">
        <f t="shared" si="1"/>
        <v>Декабрь</v>
      </c>
      <c r="F19" t="str">
        <f>IF(_xlfn.AGGREGATE(15,6,ROW($1:$1000)/(_xlfn.AGGREGATE(15,6,D$4:D$1000/(G$4:G$1000=G19),1)=D$4:D$1000)/(G19=G$4:G$1000),1)=ROWS($4:19),"Новый","Старый")</f>
        <v>Старый</v>
      </c>
      <c r="G19" t="s">
        <v>17</v>
      </c>
      <c r="H19" t="str">
        <f t="array" ref="H19">IF(--C19=MIN(IF($G$4:$G$105=G19,--$C$4:$C$105)),"новый","старый")</f>
        <v>старый</v>
      </c>
      <c r="I19" t="b">
        <f t="shared" si="2"/>
        <v>1</v>
      </c>
    </row>
    <row r="20" spans="2:9" x14ac:dyDescent="0.25">
      <c r="B20" s="4"/>
      <c r="C20" s="5">
        <v>44192.458333333336</v>
      </c>
      <c r="D20" s="5">
        <f t="shared" si="0"/>
        <v>44192.458333333336</v>
      </c>
      <c r="E20" t="str">
        <f t="shared" si="1"/>
        <v>Декабрь</v>
      </c>
      <c r="F20" t="str">
        <f>IF(_xlfn.AGGREGATE(15,6,ROW($1:$1000)/(_xlfn.AGGREGATE(15,6,D$4:D$1000/(G$4:G$1000=G20),1)=D$4:D$1000)/(G20=G$4:G$1000),1)=ROWS($4:20),"Новый","Старый")</f>
        <v>Старый</v>
      </c>
      <c r="G20" t="s">
        <v>17</v>
      </c>
      <c r="H20" t="str">
        <f t="array" ref="H20">IF(--C20=MIN(IF($G$4:$G$105=G20,--$C$4:$C$105)),"новый","старый")</f>
        <v>старый</v>
      </c>
      <c r="I20" t="b">
        <f t="shared" si="2"/>
        <v>1</v>
      </c>
    </row>
    <row r="21" spans="2:9" x14ac:dyDescent="0.25">
      <c r="B21" s="4"/>
      <c r="C21" s="5">
        <v>44192.416666666664</v>
      </c>
      <c r="D21" s="5">
        <f t="shared" si="0"/>
        <v>44192.416666666664</v>
      </c>
      <c r="E21" t="str">
        <f t="shared" si="1"/>
        <v>Декабрь</v>
      </c>
      <c r="F21" t="str">
        <f>IF(_xlfn.AGGREGATE(15,6,ROW($1:$1000)/(_xlfn.AGGREGATE(15,6,D$4:D$1000/(G$4:G$1000=G21),1)=D$4:D$1000)/(G21=G$4:G$1000),1)=ROWS($4:21),"Новый","Старый")</f>
        <v>Новый</v>
      </c>
      <c r="G21" t="s">
        <v>18</v>
      </c>
      <c r="H21" t="str">
        <f t="array" ref="H21">IF(--C21=MIN(IF($G$4:$G$105=G21,--$C$4:$C$105)),"новый","старый")</f>
        <v>новый</v>
      </c>
      <c r="I21" t="b">
        <f t="shared" si="2"/>
        <v>1</v>
      </c>
    </row>
    <row r="22" spans="2:9" x14ac:dyDescent="0.25">
      <c r="B22" s="4"/>
      <c r="C22" s="5">
        <v>44191.541666666664</v>
      </c>
      <c r="D22" s="5">
        <f t="shared" si="0"/>
        <v>44191.541666666664</v>
      </c>
      <c r="E22" t="str">
        <f t="shared" si="1"/>
        <v>Декабрь</v>
      </c>
      <c r="F22" t="str">
        <f>IF(_xlfn.AGGREGATE(15,6,ROW($1:$1000)/(_xlfn.AGGREGATE(15,6,D$4:D$1000/(G$4:G$1000=G22),1)=D$4:D$1000)/(G22=G$4:G$1000),1)=ROWS($4:22),"Новый","Старый")</f>
        <v>Новый</v>
      </c>
      <c r="G22" t="s">
        <v>19</v>
      </c>
      <c r="H22" t="str">
        <f t="array" ref="H22">IF(--C22=MIN(IF($G$4:$G$105=G22,--$C$4:$C$105)),"новый","старый")</f>
        <v>новый</v>
      </c>
      <c r="I22" t="b">
        <f t="shared" si="2"/>
        <v>1</v>
      </c>
    </row>
    <row r="23" spans="2:9" x14ac:dyDescent="0.25">
      <c r="B23" s="4"/>
      <c r="C23" s="5">
        <v>44190.833333333336</v>
      </c>
      <c r="D23" s="5">
        <f t="shared" si="0"/>
        <v>44190.833333333336</v>
      </c>
      <c r="E23" t="str">
        <f t="shared" si="1"/>
        <v>Декабрь</v>
      </c>
      <c r="F23" t="str">
        <f>IF(_xlfn.AGGREGATE(15,6,ROW($1:$1000)/(_xlfn.AGGREGATE(15,6,D$4:D$1000/(G$4:G$1000=G23),1)=D$4:D$1000)/(G23=G$4:G$1000),1)=ROWS($4:23),"Новый","Старый")</f>
        <v>Новый</v>
      </c>
      <c r="G23" t="s">
        <v>20</v>
      </c>
      <c r="H23" t="str">
        <f t="array" ref="H23">IF(--C23=MIN(IF($G$4:$G$105=G23,--$C$4:$C$105)),"новый","старый")</f>
        <v>новый</v>
      </c>
      <c r="I23" t="b">
        <f t="shared" si="2"/>
        <v>1</v>
      </c>
    </row>
    <row r="24" spans="2:9" x14ac:dyDescent="0.25">
      <c r="B24" s="4"/>
      <c r="C24" s="5">
        <v>44190.791666666664</v>
      </c>
      <c r="D24" s="5">
        <f t="shared" si="0"/>
        <v>44190.791666666664</v>
      </c>
      <c r="E24" t="str">
        <f t="shared" si="1"/>
        <v>Декабрь</v>
      </c>
      <c r="F24" t="str">
        <f>IF(_xlfn.AGGREGATE(15,6,ROW($1:$1000)/(_xlfn.AGGREGATE(15,6,D$4:D$1000/(G$4:G$1000=G24),1)=D$4:D$1000)/(G24=G$4:G$1000),1)=ROWS($4:24),"Новый","Старый")</f>
        <v>Старый</v>
      </c>
      <c r="G24" t="s">
        <v>21</v>
      </c>
      <c r="H24" t="str">
        <f t="array" ref="H24">IF(--C24=MIN(IF($G$4:$G$105=G24,--$C$4:$C$105)),"новый","старый")</f>
        <v>старый</v>
      </c>
      <c r="I24" t="b">
        <f t="shared" si="2"/>
        <v>1</v>
      </c>
    </row>
    <row r="25" spans="2:9" x14ac:dyDescent="0.25">
      <c r="B25" s="4"/>
      <c r="C25" s="5">
        <v>44190.583333333336</v>
      </c>
      <c r="D25" s="5">
        <f t="shared" si="0"/>
        <v>44190.583333333336</v>
      </c>
      <c r="E25" t="str">
        <f t="shared" si="1"/>
        <v>Декабрь</v>
      </c>
      <c r="F25" t="str">
        <f>IF(_xlfn.AGGREGATE(15,6,ROW($1:$1000)/(_xlfn.AGGREGATE(15,6,D$4:D$1000/(G$4:G$1000=G25),1)=D$4:D$1000)/(G25=G$4:G$1000),1)=ROWS($4:25),"Новый","Старый")</f>
        <v>Новый</v>
      </c>
      <c r="G25" t="s">
        <v>22</v>
      </c>
      <c r="H25" t="str">
        <f t="array" ref="H25">IF(--C25=MIN(IF($G$4:$G$105=G25,--$C$4:$C$105)),"новый","старый")</f>
        <v>новый</v>
      </c>
      <c r="I25" t="b">
        <f t="shared" si="2"/>
        <v>1</v>
      </c>
    </row>
    <row r="26" spans="2:9" x14ac:dyDescent="0.25">
      <c r="B26" s="4"/>
      <c r="C26" s="5">
        <v>44190.541666666664</v>
      </c>
      <c r="D26" s="5">
        <f t="shared" si="0"/>
        <v>44190.541666666664</v>
      </c>
      <c r="E26" t="str">
        <f t="shared" si="1"/>
        <v>Декабрь</v>
      </c>
      <c r="F26" t="str">
        <f>IF(_xlfn.AGGREGATE(15,6,ROW($1:$1000)/(_xlfn.AGGREGATE(15,6,D$4:D$1000/(G$4:G$1000=G26),1)=D$4:D$1000)/(G26=G$4:G$1000),1)=ROWS($4:26),"Новый","Старый")</f>
        <v>Новый</v>
      </c>
      <c r="G26" t="s">
        <v>23</v>
      </c>
      <c r="H26" t="str">
        <f t="array" ref="H26">IF(--C26=MIN(IF($G$4:$G$105=G26,--$C$4:$C$105)),"новый","старый")</f>
        <v>новый</v>
      </c>
      <c r="I26" t="b">
        <f t="shared" si="2"/>
        <v>1</v>
      </c>
    </row>
    <row r="27" spans="2:9" x14ac:dyDescent="0.25">
      <c r="B27" s="4"/>
      <c r="C27" s="5">
        <v>44190.416666666664</v>
      </c>
      <c r="D27" s="5">
        <f t="shared" si="0"/>
        <v>44190.416666666664</v>
      </c>
      <c r="E27" t="str">
        <f t="shared" si="1"/>
        <v>Декабрь</v>
      </c>
      <c r="F27" t="str">
        <f>IF(_xlfn.AGGREGATE(15,6,ROW($1:$1000)/(_xlfn.AGGREGATE(15,6,D$4:D$1000/(G$4:G$1000=G27),1)=D$4:D$1000)/(G27=G$4:G$1000),1)=ROWS($4:27),"Новый","Старый")</f>
        <v>Старый</v>
      </c>
      <c r="G27" t="s">
        <v>24</v>
      </c>
      <c r="H27" t="str">
        <f t="array" ref="H27">IF(--C27=MIN(IF($G$4:$G$105=G27,--$C$4:$C$105)),"новый","старый")</f>
        <v>старый</v>
      </c>
      <c r="I27" t="b">
        <f t="shared" si="2"/>
        <v>1</v>
      </c>
    </row>
    <row r="28" spans="2:9" x14ac:dyDescent="0.25">
      <c r="B28" s="4"/>
      <c r="C28" s="5">
        <v>44190.416666666664</v>
      </c>
      <c r="D28" s="5">
        <f t="shared" si="0"/>
        <v>44190.416666666664</v>
      </c>
      <c r="E28" t="str">
        <f t="shared" si="1"/>
        <v>Декабрь</v>
      </c>
      <c r="F28" t="str">
        <f>IF(_xlfn.AGGREGATE(15,6,ROW($1:$1000)/(_xlfn.AGGREGATE(15,6,D$4:D$1000/(G$4:G$1000=G28),1)=D$4:D$1000)/(G28=G$4:G$1000),1)=ROWS($4:28),"Новый","Старый")</f>
        <v>Старый</v>
      </c>
      <c r="G28" t="s">
        <v>24</v>
      </c>
      <c r="H28" t="str">
        <f t="array" ref="H28">IF(--C28=MIN(IF($G$4:$G$105=G28,--$C$4:$C$105)),"новый","старый")</f>
        <v>старый</v>
      </c>
      <c r="I28" t="b">
        <f t="shared" si="2"/>
        <v>1</v>
      </c>
    </row>
    <row r="29" spans="2:9" x14ac:dyDescent="0.25">
      <c r="B29" s="4"/>
      <c r="C29" s="5">
        <v>44190.416666666664</v>
      </c>
      <c r="D29" s="5">
        <f t="shared" si="0"/>
        <v>44190.416666666664</v>
      </c>
      <c r="E29" t="str">
        <f t="shared" si="1"/>
        <v>Декабрь</v>
      </c>
      <c r="F29" t="str">
        <f>IF(_xlfn.AGGREGATE(15,6,ROW($1:$1000)/(_xlfn.AGGREGATE(15,6,D$4:D$1000/(G$4:G$1000=G29),1)=D$4:D$1000)/(G29=G$4:G$1000),1)=ROWS($4:29),"Новый","Старый")</f>
        <v>Новый</v>
      </c>
      <c r="G29" t="s">
        <v>25</v>
      </c>
      <c r="H29" t="str">
        <f t="array" ref="H29">IF(--C29=MIN(IF($G$4:$G$105=G29,--$C$4:$C$105)),"новый","старый")</f>
        <v>новый</v>
      </c>
      <c r="I29" t="b">
        <f>F29=H29</f>
        <v>1</v>
      </c>
    </row>
    <row r="30" spans="2:9" x14ac:dyDescent="0.25">
      <c r="B30" s="4"/>
      <c r="C30" s="5">
        <v>44189.729166666664</v>
      </c>
      <c r="D30" s="5">
        <f t="shared" si="0"/>
        <v>44189.729166666664</v>
      </c>
      <c r="E30" t="str">
        <f t="shared" si="1"/>
        <v>Декабрь</v>
      </c>
      <c r="F30" t="str">
        <f>IF(_xlfn.AGGREGATE(15,6,ROW($1:$1000)/(_xlfn.AGGREGATE(15,6,D$4:D$1000/(G$4:G$1000=G30),1)=D$4:D$1000)/(G30=G$4:G$1000),1)=ROWS($4:30),"Новый","Старый")</f>
        <v>Новый</v>
      </c>
      <c r="G30" t="s">
        <v>26</v>
      </c>
      <c r="H30" t="str">
        <f t="array" ref="H30">IF(--C30=MIN(IF($G$4:$G$105=G30,--$C$4:$C$105)),"новый","старый")</f>
        <v>новый</v>
      </c>
      <c r="I30" t="b">
        <f t="shared" si="2"/>
        <v>1</v>
      </c>
    </row>
    <row r="31" spans="2:9" x14ac:dyDescent="0.25">
      <c r="B31" s="4"/>
      <c r="C31" s="5">
        <v>44189.5</v>
      </c>
      <c r="D31" s="5">
        <f t="shared" si="0"/>
        <v>44189.5</v>
      </c>
      <c r="E31" t="str">
        <f t="shared" si="1"/>
        <v>Декабрь</v>
      </c>
      <c r="F31" t="str">
        <f>IF(_xlfn.AGGREGATE(15,6,ROW($1:$1000)/(_xlfn.AGGREGATE(15,6,D$4:D$1000/(G$4:G$1000=G31),1)=D$4:D$1000)/(G31=G$4:G$1000),1)=ROWS($4:31),"Новый","Старый")</f>
        <v>Новый</v>
      </c>
      <c r="G31" t="s">
        <v>27</v>
      </c>
      <c r="H31" t="str">
        <f t="array" ref="H31">IF(--C31=MIN(IF($G$4:$G$105=G31,--$C$4:$C$105)),"новый","старый")</f>
        <v>новый</v>
      </c>
      <c r="I31" t="b">
        <f t="shared" si="2"/>
        <v>1</v>
      </c>
    </row>
    <row r="32" spans="2:9" x14ac:dyDescent="0.25">
      <c r="B32" s="4"/>
      <c r="C32" s="5">
        <v>44188.75</v>
      </c>
      <c r="D32" s="5">
        <f t="shared" si="0"/>
        <v>44188.75</v>
      </c>
      <c r="E32" t="str">
        <f t="shared" si="1"/>
        <v>Декабрь</v>
      </c>
      <c r="F32" t="str">
        <f>IF(_xlfn.AGGREGATE(15,6,ROW($1:$1000)/(_xlfn.AGGREGATE(15,6,D$4:D$1000/(G$4:G$1000=G32),1)=D$4:D$1000)/(G32=G$4:G$1000),1)=ROWS($4:32),"Новый","Старый")</f>
        <v>Старый</v>
      </c>
      <c r="G32" t="s">
        <v>28</v>
      </c>
      <c r="H32" t="str">
        <f t="array" ref="H32">IF(--C32=MIN(IF($G$4:$G$105=G32,--$C$4:$C$105)),"новый","старый")</f>
        <v>старый</v>
      </c>
      <c r="I32" t="b">
        <f t="shared" si="2"/>
        <v>1</v>
      </c>
    </row>
    <row r="33" spans="2:9" x14ac:dyDescent="0.25">
      <c r="B33" s="4"/>
      <c r="C33" s="5">
        <v>44188.75</v>
      </c>
      <c r="D33" s="5">
        <f t="shared" si="0"/>
        <v>44188.75</v>
      </c>
      <c r="E33" t="str">
        <f t="shared" si="1"/>
        <v>Декабрь</v>
      </c>
      <c r="F33" t="str">
        <f>IF(_xlfn.AGGREGATE(15,6,ROW($1:$1000)/(_xlfn.AGGREGATE(15,6,D$4:D$1000/(G$4:G$1000=G33),1)=D$4:D$1000)/(G33=G$4:G$1000),1)=ROWS($4:33),"Новый","Старый")</f>
        <v>Новый</v>
      </c>
      <c r="G33" t="s">
        <v>29</v>
      </c>
      <c r="H33" t="str">
        <f t="array" ref="H33">IF(--C33=MIN(IF($G$4:$G$105=G33,--$C$4:$C$105)),"новый","старый")</f>
        <v>новый</v>
      </c>
      <c r="I33" t="b">
        <f t="shared" si="2"/>
        <v>1</v>
      </c>
    </row>
    <row r="34" spans="2:9" x14ac:dyDescent="0.25">
      <c r="B34" s="4"/>
      <c r="C34" s="5">
        <v>44188.666666666664</v>
      </c>
      <c r="D34" s="5">
        <f t="shared" si="0"/>
        <v>44188.666666666664</v>
      </c>
      <c r="E34" t="str">
        <f t="shared" si="1"/>
        <v>Декабрь</v>
      </c>
      <c r="F34" t="str">
        <f>IF(_xlfn.AGGREGATE(15,6,ROW($1:$1000)/(_xlfn.AGGREGATE(15,6,D$4:D$1000/(G$4:G$1000=G34),1)=D$4:D$1000)/(G34=G$4:G$1000),1)=ROWS($4:34),"Новый","Старый")</f>
        <v>Старый</v>
      </c>
      <c r="G34" t="s">
        <v>30</v>
      </c>
      <c r="H34" t="str">
        <f t="array" ref="H34">IF(--C34=MIN(IF($G$4:$G$105=G34,--$C$4:$C$105)),"новый","старый")</f>
        <v>старый</v>
      </c>
      <c r="I34" t="b">
        <f t="shared" si="2"/>
        <v>1</v>
      </c>
    </row>
    <row r="35" spans="2:9" x14ac:dyDescent="0.25">
      <c r="B35" s="4"/>
      <c r="C35" s="5">
        <v>44188.625</v>
      </c>
      <c r="D35" s="5">
        <f t="shared" si="0"/>
        <v>44188.625</v>
      </c>
      <c r="E35" t="str">
        <f t="shared" si="1"/>
        <v>Декабрь</v>
      </c>
      <c r="F35" t="str">
        <f>IF(_xlfn.AGGREGATE(15,6,ROW($1:$1000)/(_xlfn.AGGREGATE(15,6,D$4:D$1000/(G$4:G$1000=G35),1)=D$4:D$1000)/(G35=G$4:G$1000),1)=ROWS($4:35),"Новый","Старый")</f>
        <v>Новый</v>
      </c>
      <c r="G35" t="s">
        <v>31</v>
      </c>
      <c r="H35" t="str">
        <f t="array" ref="H35">IF(--C35=MIN(IF($G$4:$G$105=G35,--$C$4:$C$105)),"новый","старый")</f>
        <v>новый</v>
      </c>
      <c r="I35" t="b">
        <f t="shared" si="2"/>
        <v>1</v>
      </c>
    </row>
    <row r="36" spans="2:9" x14ac:dyDescent="0.25">
      <c r="B36" s="4"/>
      <c r="C36" s="5">
        <v>44188.583333333336</v>
      </c>
      <c r="D36" s="5">
        <f t="shared" ref="D36:D67" si="3">(C36)*1</f>
        <v>44188.583333333336</v>
      </c>
      <c r="E36" t="str">
        <f t="shared" si="1"/>
        <v>Декабрь</v>
      </c>
      <c r="F36" t="str">
        <f>IF(_xlfn.AGGREGATE(15,6,ROW($1:$1000)/(_xlfn.AGGREGATE(15,6,D$4:D$1000/(G$4:G$1000=G36),1)=D$4:D$1000)/(G36=G$4:G$1000),1)=ROWS($4:36),"Новый","Старый")</f>
        <v>Новый</v>
      </c>
      <c r="G36" t="s">
        <v>32</v>
      </c>
      <c r="H36" t="str">
        <f t="array" ref="H36">IF(--C36=MIN(IF($G$4:$G$105=G36,--$C$4:$C$105)),"новый","старый")</f>
        <v>новый</v>
      </c>
      <c r="I36" t="b">
        <f t="shared" si="2"/>
        <v>1</v>
      </c>
    </row>
    <row r="37" spans="2:9" x14ac:dyDescent="0.25">
      <c r="B37" s="4"/>
      <c r="C37" s="5">
        <v>44188.583333333336</v>
      </c>
      <c r="D37" s="5">
        <f t="shared" si="3"/>
        <v>44188.583333333336</v>
      </c>
      <c r="E37" t="str">
        <f t="shared" si="1"/>
        <v>Декабрь</v>
      </c>
      <c r="F37" t="str">
        <f>IF(_xlfn.AGGREGATE(15,6,ROW($1:$1000)/(_xlfn.AGGREGATE(15,6,D$4:D$1000/(G$4:G$1000=G37),1)=D$4:D$1000)/(G37=G$4:G$1000),1)=ROWS($4:37),"Новый","Старый")</f>
        <v>Новый</v>
      </c>
      <c r="G37" t="s">
        <v>33</v>
      </c>
      <c r="H37" t="str">
        <f t="array" ref="H37">IF(--C37=MIN(IF($G$4:$G$105=G37,--$C$4:$C$105)),"новый","старый")</f>
        <v>новый</v>
      </c>
      <c r="I37" t="b">
        <f t="shared" si="2"/>
        <v>1</v>
      </c>
    </row>
    <row r="38" spans="2:9" x14ac:dyDescent="0.25">
      <c r="B38" s="4"/>
      <c r="C38" s="5">
        <v>44188.416666666664</v>
      </c>
      <c r="D38" s="5">
        <f t="shared" si="3"/>
        <v>44188.416666666664</v>
      </c>
      <c r="E38" t="str">
        <f t="shared" si="1"/>
        <v>Декабрь</v>
      </c>
      <c r="F38" t="str">
        <f>IF(_xlfn.AGGREGATE(15,6,ROW($1:$1000)/(_xlfn.AGGREGATE(15,6,D$4:D$1000/(G$4:G$1000=G38),1)=D$4:D$1000)/(G38=G$4:G$1000),1)=ROWS($4:38),"Новый","Старый")</f>
        <v>Старый</v>
      </c>
      <c r="G38" t="s">
        <v>34</v>
      </c>
      <c r="H38" t="str">
        <f t="array" ref="H38">IF(--C38=MIN(IF($G$4:$G$105=G38,--$C$4:$C$105)),"новый","старый")</f>
        <v>старый</v>
      </c>
      <c r="I38" t="b">
        <f t="shared" si="2"/>
        <v>1</v>
      </c>
    </row>
    <row r="39" spans="2:9" x14ac:dyDescent="0.25">
      <c r="B39" s="4"/>
      <c r="C39" s="5">
        <v>44187.854166666664</v>
      </c>
      <c r="D39" s="5">
        <f t="shared" si="3"/>
        <v>44187.854166666664</v>
      </c>
      <c r="E39" t="str">
        <f t="shared" si="1"/>
        <v>Декабрь</v>
      </c>
      <c r="F39" t="str">
        <f>IF(_xlfn.AGGREGATE(15,6,ROW($1:$1000)/(_xlfn.AGGREGATE(15,6,D$4:D$1000/(G$4:G$1000=G39),1)=D$4:D$1000)/(G39=G$4:G$1000),1)=ROWS($4:39),"Новый","Старый")</f>
        <v>Новый</v>
      </c>
      <c r="G39" t="s">
        <v>35</v>
      </c>
      <c r="H39" t="str">
        <f t="array" ref="H39">IF(--C39=MIN(IF($G$4:$G$105=G39,--$C$4:$C$105)),"новый","старый")</f>
        <v>новый</v>
      </c>
      <c r="I39" t="b">
        <f t="shared" si="2"/>
        <v>1</v>
      </c>
    </row>
    <row r="40" spans="2:9" x14ac:dyDescent="0.25">
      <c r="B40" s="4"/>
      <c r="C40" s="5">
        <v>44187.770833333336</v>
      </c>
      <c r="D40" s="5">
        <f t="shared" si="3"/>
        <v>44187.770833333336</v>
      </c>
      <c r="E40" t="str">
        <f t="shared" si="1"/>
        <v>Декабрь</v>
      </c>
      <c r="F40" t="str">
        <f>IF(_xlfn.AGGREGATE(15,6,ROW($1:$1000)/(_xlfn.AGGREGATE(15,6,D$4:D$1000/(G$4:G$1000=G40),1)=D$4:D$1000)/(G40=G$4:G$1000),1)=ROWS($4:40),"Новый","Старый")</f>
        <v>Новый</v>
      </c>
      <c r="G40" t="s">
        <v>8</v>
      </c>
      <c r="H40" t="str">
        <f t="array" ref="H40">IF(--C40=MIN(IF($G$4:$G$105=G40,--$C$4:$C$105)),"новый","старый")</f>
        <v>новый</v>
      </c>
      <c r="I40" t="b">
        <f t="shared" si="2"/>
        <v>1</v>
      </c>
    </row>
    <row r="41" spans="2:9" x14ac:dyDescent="0.25">
      <c r="B41" s="4"/>
      <c r="C41" s="5">
        <v>44187.708333333336</v>
      </c>
      <c r="D41" s="5">
        <f t="shared" si="3"/>
        <v>44187.708333333336</v>
      </c>
      <c r="E41" t="str">
        <f t="shared" si="1"/>
        <v>Декабрь</v>
      </c>
      <c r="F41" t="str">
        <f>IF(_xlfn.AGGREGATE(15,6,ROW($1:$1000)/(_xlfn.AGGREGATE(15,6,D$4:D$1000/(G$4:G$1000=G41),1)=D$4:D$1000)/(G41=G$4:G$1000),1)=ROWS($4:41),"Новый","Старый")</f>
        <v>Новый</v>
      </c>
      <c r="G41" t="s">
        <v>5</v>
      </c>
      <c r="H41" t="str">
        <f t="array" ref="H41">IF(--C41=MIN(IF($G$4:$G$105=G41,--$C$4:$C$105)),"новый","старый")</f>
        <v>новый</v>
      </c>
      <c r="I41" t="b">
        <f t="shared" si="2"/>
        <v>1</v>
      </c>
    </row>
    <row r="42" spans="2:9" x14ac:dyDescent="0.25">
      <c r="B42" s="4"/>
      <c r="C42" s="5">
        <v>44187.583333333336</v>
      </c>
      <c r="D42" s="5">
        <f t="shared" si="3"/>
        <v>44187.583333333336</v>
      </c>
      <c r="E42" t="str">
        <f t="shared" si="1"/>
        <v>Декабрь</v>
      </c>
      <c r="F42" t="str">
        <f>IF(_xlfn.AGGREGATE(15,6,ROW($1:$1000)/(_xlfn.AGGREGATE(15,6,D$4:D$1000/(G$4:G$1000=G42),1)=D$4:D$1000)/(G42=G$4:G$1000),1)=ROWS($4:42),"Новый","Старый")</f>
        <v>Старый</v>
      </c>
      <c r="G42" t="s">
        <v>11</v>
      </c>
      <c r="H42" t="str">
        <f t="array" ref="H42">IF(--C42=MIN(IF($G$4:$G$105=G42,--$C$4:$C$105)),"новый","старый")</f>
        <v>старый</v>
      </c>
      <c r="I42" t="b">
        <f t="shared" si="2"/>
        <v>1</v>
      </c>
    </row>
    <row r="43" spans="2:9" x14ac:dyDescent="0.25">
      <c r="B43" s="4"/>
      <c r="C43" s="5">
        <v>44187.583333333336</v>
      </c>
      <c r="D43" s="5">
        <f t="shared" si="3"/>
        <v>44187.583333333336</v>
      </c>
      <c r="E43" t="str">
        <f t="shared" si="1"/>
        <v>Декабрь</v>
      </c>
      <c r="F43" t="str">
        <f>IF(_xlfn.AGGREGATE(15,6,ROW($1:$1000)/(_xlfn.AGGREGATE(15,6,D$4:D$1000/(G$4:G$1000=G43),1)=D$4:D$1000)/(G43=G$4:G$1000),1)=ROWS($4:43),"Новый","Старый")</f>
        <v>Новый</v>
      </c>
      <c r="G43" t="s">
        <v>36</v>
      </c>
      <c r="H43" t="str">
        <f t="array" ref="H43">IF(--C43=MIN(IF($G$4:$G$105=G43,--$C$4:$C$105)),"новый","старый")</f>
        <v>новый</v>
      </c>
      <c r="I43" t="b">
        <f t="shared" si="2"/>
        <v>1</v>
      </c>
    </row>
    <row r="44" spans="2:9" x14ac:dyDescent="0.25">
      <c r="B44" s="4"/>
      <c r="C44" s="5">
        <v>44187.458333333336</v>
      </c>
      <c r="D44" s="5">
        <f t="shared" si="3"/>
        <v>44187.458333333336</v>
      </c>
      <c r="E44" t="str">
        <f t="shared" si="1"/>
        <v>Декабрь</v>
      </c>
      <c r="F44" t="str">
        <f>IF(_xlfn.AGGREGATE(15,6,ROW($1:$1000)/(_xlfn.AGGREGATE(15,6,D$4:D$1000/(G$4:G$1000=G44),1)=D$4:D$1000)/(G44=G$4:G$1000),1)=ROWS($4:44),"Новый","Старый")</f>
        <v>Новый</v>
      </c>
      <c r="G44" t="s">
        <v>37</v>
      </c>
      <c r="H44" t="str">
        <f t="array" ref="H44">IF(--C44=MIN(IF($G$4:$G$105=G44,--$C$4:$C$105)),"новый","старый")</f>
        <v>новый</v>
      </c>
      <c r="I44" t="b">
        <f t="shared" si="2"/>
        <v>1</v>
      </c>
    </row>
    <row r="45" spans="2:9" x14ac:dyDescent="0.25">
      <c r="B45" s="4"/>
      <c r="C45" s="5">
        <v>44186.708333333336</v>
      </c>
      <c r="D45" s="5">
        <f t="shared" si="3"/>
        <v>44186.708333333336</v>
      </c>
      <c r="E45" t="str">
        <f t="shared" si="1"/>
        <v>Декабрь</v>
      </c>
      <c r="F45" t="str">
        <f>IF(_xlfn.AGGREGATE(15,6,ROW($1:$1000)/(_xlfn.AGGREGATE(15,6,D$4:D$1000/(G$4:G$1000=G45),1)=D$4:D$1000)/(G45=G$4:G$1000),1)=ROWS($4:45),"Новый","Старый")</f>
        <v>Новый</v>
      </c>
      <c r="G45" t="s">
        <v>38</v>
      </c>
      <c r="H45" t="str">
        <f t="array" ref="H45">IF(--C45=MIN(IF($G$4:$G$105=G45,--$C$4:$C$105)),"новый","старый")</f>
        <v>новый</v>
      </c>
      <c r="I45" t="b">
        <f t="shared" si="2"/>
        <v>1</v>
      </c>
    </row>
    <row r="46" spans="2:9" x14ac:dyDescent="0.25">
      <c r="B46" s="4"/>
      <c r="C46" s="5">
        <v>44186.625</v>
      </c>
      <c r="D46" s="5">
        <f t="shared" si="3"/>
        <v>44186.625</v>
      </c>
      <c r="E46" t="str">
        <f t="shared" si="1"/>
        <v>Декабрь</v>
      </c>
      <c r="F46" t="str">
        <f>IF(_xlfn.AGGREGATE(15,6,ROW($1:$1000)/(_xlfn.AGGREGATE(15,6,D$4:D$1000/(G$4:G$1000=G46),1)=D$4:D$1000)/(G46=G$4:G$1000),1)=ROWS($4:46),"Новый","Старый")</f>
        <v>Новый</v>
      </c>
      <c r="G46" t="s">
        <v>39</v>
      </c>
      <c r="H46" t="str">
        <f t="array" ref="H46">IF(--C46=MIN(IF($G$4:$G$105=G46,--$C$4:$C$105)),"новый","старый")</f>
        <v>новый</v>
      </c>
      <c r="I46" t="b">
        <f>F46=H46</f>
        <v>1</v>
      </c>
    </row>
    <row r="47" spans="2:9" x14ac:dyDescent="0.25">
      <c r="B47" s="4"/>
      <c r="C47" s="5">
        <v>44186.583333333336</v>
      </c>
      <c r="D47" s="5">
        <f t="shared" si="3"/>
        <v>44186.583333333336</v>
      </c>
      <c r="E47" t="str">
        <f t="shared" si="1"/>
        <v>Декабрь</v>
      </c>
      <c r="F47" t="str">
        <f>IF(_xlfn.AGGREGATE(15,6,ROW($1:$1000)/(_xlfn.AGGREGATE(15,6,D$4:D$1000/(G$4:G$1000=G47),1)=D$4:D$1000)/(G47=G$4:G$1000),1)=ROWS($4:47),"Новый","Старый")</f>
        <v>Новый</v>
      </c>
      <c r="G47" t="s">
        <v>34</v>
      </c>
      <c r="H47" t="str">
        <f t="array" ref="H47">IF(--C47=MIN(IF($G$4:$G$105=G47,--$C$4:$C$105)),"новый","старый")</f>
        <v>новый</v>
      </c>
      <c r="I47" t="b">
        <f t="shared" si="2"/>
        <v>1</v>
      </c>
    </row>
    <row r="48" spans="2:9" x14ac:dyDescent="0.25">
      <c r="B48" s="4"/>
      <c r="C48" s="5">
        <v>44186.4375</v>
      </c>
      <c r="D48" s="5">
        <f t="shared" si="3"/>
        <v>44186.4375</v>
      </c>
      <c r="E48" t="str">
        <f t="shared" si="1"/>
        <v>Декабрь</v>
      </c>
      <c r="F48" t="str">
        <f>IF(_xlfn.AGGREGATE(15,6,ROW($1:$1000)/(_xlfn.AGGREGATE(15,6,D$4:D$1000/(G$4:G$1000=G48),1)=D$4:D$1000)/(G48=G$4:G$1000),1)=ROWS($4:48),"Новый","Старый")</f>
        <v>Новый</v>
      </c>
      <c r="G48" t="s">
        <v>40</v>
      </c>
      <c r="H48" t="str">
        <f t="array" ref="H48">IF(--C48=MIN(IF($G$4:$G$105=G48,--$C$4:$C$105)),"новый","старый")</f>
        <v>новый</v>
      </c>
      <c r="I48" t="b">
        <f t="shared" si="2"/>
        <v>1</v>
      </c>
    </row>
    <row r="49" spans="2:9" x14ac:dyDescent="0.25">
      <c r="B49" s="4"/>
      <c r="C49" s="5">
        <v>44185.583333333336</v>
      </c>
      <c r="D49" s="5">
        <f t="shared" si="3"/>
        <v>44185.583333333336</v>
      </c>
      <c r="E49" t="str">
        <f t="shared" si="1"/>
        <v>Декабрь</v>
      </c>
      <c r="F49" t="str">
        <f>IF(_xlfn.AGGREGATE(15,6,ROW($1:$1000)/(_xlfn.AGGREGATE(15,6,D$4:D$1000/(G$4:G$1000=G49),1)=D$4:D$1000)/(G49=G$4:G$1000),1)=ROWS($4:49),"Новый","Старый")</f>
        <v>Новый</v>
      </c>
      <c r="G49" t="s">
        <v>41</v>
      </c>
      <c r="H49" t="str">
        <f t="array" ref="H49">IF(--C49=MIN(IF($G$4:$G$105=G49,--$C$4:$C$105)),"новый","старый")</f>
        <v>новый</v>
      </c>
      <c r="I49" t="b">
        <f t="shared" si="2"/>
        <v>1</v>
      </c>
    </row>
    <row r="50" spans="2:9" x14ac:dyDescent="0.25">
      <c r="B50" s="4"/>
      <c r="C50" s="5">
        <v>44185.583333333336</v>
      </c>
      <c r="D50" s="5">
        <f t="shared" si="3"/>
        <v>44185.583333333336</v>
      </c>
      <c r="E50" t="str">
        <f t="shared" si="1"/>
        <v>Декабрь</v>
      </c>
      <c r="F50" t="str">
        <f>IF(_xlfn.AGGREGATE(15,6,ROW($1:$1000)/(_xlfn.AGGREGATE(15,6,D$4:D$1000/(G$4:G$1000=G50),1)=D$4:D$1000)/(G50=G$4:G$1000),1)=ROWS($4:50),"Новый","Старый")</f>
        <v>Старый</v>
      </c>
      <c r="G50" t="s">
        <v>41</v>
      </c>
      <c r="H50" t="str">
        <f t="array" ref="H50">IF(--C50=MIN(IF($G$4:$G$105=G50,--$C$4:$C$105)),"новый","старый")</f>
        <v>новый</v>
      </c>
      <c r="I50" t="b">
        <f t="shared" si="2"/>
        <v>0</v>
      </c>
    </row>
    <row r="51" spans="2:9" x14ac:dyDescent="0.25">
      <c r="B51" s="4"/>
      <c r="C51" s="5">
        <v>44185.416666666664</v>
      </c>
      <c r="D51" s="5">
        <f t="shared" si="3"/>
        <v>44185.416666666664</v>
      </c>
      <c r="E51" t="str">
        <f t="shared" si="1"/>
        <v>Декабрь</v>
      </c>
      <c r="F51" t="str">
        <f>IF(_xlfn.AGGREGATE(15,6,ROW($1:$1000)/(_xlfn.AGGREGATE(15,6,D$4:D$1000/(G$4:G$1000=G51),1)=D$4:D$1000)/(G51=G$4:G$1000),1)=ROWS($4:51),"Новый","Старый")</f>
        <v>Старый</v>
      </c>
      <c r="G51" t="s">
        <v>42</v>
      </c>
      <c r="H51" t="str">
        <f t="array" ref="H51">IF(--C51=MIN(IF($G$4:$G$105=G51,--$C$4:$C$105)),"новый","старый")</f>
        <v>старый</v>
      </c>
      <c r="I51" t="b">
        <f t="shared" si="2"/>
        <v>1</v>
      </c>
    </row>
    <row r="52" spans="2:9" x14ac:dyDescent="0.25">
      <c r="B52" s="4"/>
      <c r="C52" s="5">
        <v>44185.416666666664</v>
      </c>
      <c r="D52" s="5">
        <f t="shared" si="3"/>
        <v>44185.416666666664</v>
      </c>
      <c r="E52" t="str">
        <f t="shared" si="1"/>
        <v>Декабрь</v>
      </c>
      <c r="F52" t="str">
        <f>IF(_xlfn.AGGREGATE(15,6,ROW($1:$1000)/(_xlfn.AGGREGATE(15,6,D$4:D$1000/(G$4:G$1000=G52),1)=D$4:D$1000)/(G52=G$4:G$1000),1)=ROWS($4:52),"Новый","Старый")</f>
        <v>Новый</v>
      </c>
      <c r="G52" t="s">
        <v>43</v>
      </c>
      <c r="H52" t="str">
        <f t="array" ref="H52">IF(--C52=MIN(IF($G$4:$G$105=G52,--$C$4:$C$105)),"новый","старый")</f>
        <v>новый</v>
      </c>
      <c r="I52" t="b">
        <f t="shared" si="2"/>
        <v>1</v>
      </c>
    </row>
    <row r="53" spans="2:9" x14ac:dyDescent="0.25">
      <c r="B53" s="4"/>
      <c r="C53" s="5">
        <v>44185.416666666664</v>
      </c>
      <c r="D53" s="5">
        <f t="shared" si="3"/>
        <v>44185.416666666664</v>
      </c>
      <c r="E53" t="str">
        <f t="shared" si="1"/>
        <v>Декабрь</v>
      </c>
      <c r="F53" t="str">
        <f>IF(_xlfn.AGGREGATE(15,6,ROW($1:$1000)/(_xlfn.AGGREGATE(15,6,D$4:D$1000/(G$4:G$1000=G53),1)=D$4:D$1000)/(G53=G$4:G$1000),1)=ROWS($4:53),"Новый","Старый")</f>
        <v>Старый</v>
      </c>
      <c r="G53" t="s">
        <v>43</v>
      </c>
      <c r="H53" t="str">
        <f t="array" ref="H53">IF(--C53=MIN(IF($G$4:$G$105=G53,--$C$4:$C$105)),"новый","старый")</f>
        <v>новый</v>
      </c>
      <c r="I53" t="b">
        <f t="shared" si="2"/>
        <v>0</v>
      </c>
    </row>
    <row r="54" spans="2:9" x14ac:dyDescent="0.25">
      <c r="B54" s="4"/>
      <c r="C54" s="5">
        <v>44185.416666666664</v>
      </c>
      <c r="D54" s="5">
        <f t="shared" si="3"/>
        <v>44185.416666666664</v>
      </c>
      <c r="E54" t="str">
        <f t="shared" si="1"/>
        <v>Декабрь</v>
      </c>
      <c r="F54" t="str">
        <f>IF(_xlfn.AGGREGATE(15,6,ROW($1:$1000)/(_xlfn.AGGREGATE(15,6,D$4:D$1000/(G$4:G$1000=G54),1)=D$4:D$1000)/(G54=G$4:G$1000),1)=ROWS($4:54),"Новый","Старый")</f>
        <v>Старый</v>
      </c>
      <c r="G54" t="s">
        <v>43</v>
      </c>
      <c r="H54" t="str">
        <f t="array" ref="H54">IF(--C54=MIN(IF($G$4:$G$105=G54,--$C$4:$C$105)),"новый","старый")</f>
        <v>новый</v>
      </c>
      <c r="I54" t="b">
        <f t="shared" si="2"/>
        <v>0</v>
      </c>
    </row>
    <row r="55" spans="2:9" x14ac:dyDescent="0.25">
      <c r="B55" s="4"/>
      <c r="C55" s="5">
        <v>44184.583333333336</v>
      </c>
      <c r="D55" s="5">
        <f t="shared" si="3"/>
        <v>44184.583333333336</v>
      </c>
      <c r="E55" t="str">
        <f t="shared" si="1"/>
        <v>Декабрь</v>
      </c>
      <c r="F55" t="str">
        <f>IF(_xlfn.AGGREGATE(15,6,ROW($1:$1000)/(_xlfn.AGGREGATE(15,6,D$4:D$1000/(G$4:G$1000=G55),1)=D$4:D$1000)/(G55=G$4:G$1000),1)=ROWS($4:55),"Новый","Старый")</f>
        <v>Новый</v>
      </c>
      <c r="G55" t="s">
        <v>44</v>
      </c>
      <c r="H55" t="str">
        <f t="array" ref="H55">IF(--C55=MIN(IF($G$4:$G$105=G55,--$C$4:$C$105)),"новый","старый")</f>
        <v>новый</v>
      </c>
      <c r="I55" t="b">
        <f t="shared" si="2"/>
        <v>1</v>
      </c>
    </row>
    <row r="56" spans="2:9" x14ac:dyDescent="0.25">
      <c r="B56" s="4"/>
      <c r="C56" s="5">
        <v>44184.583333333336</v>
      </c>
      <c r="D56" s="5">
        <f t="shared" si="3"/>
        <v>44184.583333333336</v>
      </c>
      <c r="E56" t="str">
        <f t="shared" si="1"/>
        <v>Декабрь</v>
      </c>
      <c r="F56" t="str">
        <f>IF(_xlfn.AGGREGATE(15,6,ROW($1:$1000)/(_xlfn.AGGREGATE(15,6,D$4:D$1000/(G$4:G$1000=G56),1)=D$4:D$1000)/(G56=G$4:G$1000),1)=ROWS($4:56),"Новый","Старый")</f>
        <v>Старый</v>
      </c>
      <c r="G56" t="s">
        <v>44</v>
      </c>
      <c r="H56" t="str">
        <f t="array" ref="H56">IF(--C56=MIN(IF($G$4:$G$105=G56,--$C$4:$C$105)),"новый","старый")</f>
        <v>новый</v>
      </c>
      <c r="I56" t="b">
        <f t="shared" si="2"/>
        <v>0</v>
      </c>
    </row>
    <row r="57" spans="2:9" x14ac:dyDescent="0.25">
      <c r="B57" s="4"/>
      <c r="C57" s="5">
        <v>44183.75</v>
      </c>
      <c r="D57" s="5">
        <f t="shared" si="3"/>
        <v>44183.75</v>
      </c>
      <c r="E57" t="str">
        <f t="shared" si="1"/>
        <v>Декабрь</v>
      </c>
      <c r="F57" t="str">
        <f>IF(_xlfn.AGGREGATE(15,6,ROW($1:$1000)/(_xlfn.AGGREGATE(15,6,D$4:D$1000/(G$4:G$1000=G57),1)=D$4:D$1000)/(G57=G$4:G$1000),1)=ROWS($4:57),"Новый","Старый")</f>
        <v>Новый</v>
      </c>
      <c r="G57" t="s">
        <v>21</v>
      </c>
      <c r="H57" t="str">
        <f t="array" ref="H57">IF(--C57=MIN(IF($G$4:$G$105=G57,--$C$4:$C$105)),"новый","старый")</f>
        <v>новый</v>
      </c>
      <c r="I57" t="b">
        <f t="shared" si="2"/>
        <v>1</v>
      </c>
    </row>
    <row r="58" spans="2:9" x14ac:dyDescent="0.25">
      <c r="B58" s="4"/>
      <c r="C58" s="5">
        <v>44183.75</v>
      </c>
      <c r="D58" s="5">
        <f t="shared" si="3"/>
        <v>44183.75</v>
      </c>
      <c r="E58" t="str">
        <f t="shared" si="1"/>
        <v>Декабрь</v>
      </c>
      <c r="F58" t="str">
        <f>IF(_xlfn.AGGREGATE(15,6,ROW($1:$1000)/(_xlfn.AGGREGATE(15,6,D$4:D$1000/(G$4:G$1000=G58),1)=D$4:D$1000)/(G58=G$4:G$1000),1)=ROWS($4:58),"Новый","Старый")</f>
        <v>Старый</v>
      </c>
      <c r="G58" t="s">
        <v>21</v>
      </c>
      <c r="H58" t="str">
        <f t="array" ref="H58">IF(--C58=MIN(IF($G$4:$G$105=G58,--$C$4:$C$105)),"новый","старый")</f>
        <v>новый</v>
      </c>
      <c r="I58" t="b">
        <f>F58=H58</f>
        <v>0</v>
      </c>
    </row>
    <row r="59" spans="2:9" x14ac:dyDescent="0.25">
      <c r="B59" s="4"/>
      <c r="C59" s="5">
        <v>44183.708333333336</v>
      </c>
      <c r="D59" s="5">
        <f t="shared" si="3"/>
        <v>44183.708333333336</v>
      </c>
      <c r="E59" t="str">
        <f t="shared" si="1"/>
        <v>Декабрь</v>
      </c>
      <c r="F59" t="str">
        <f>IF(_xlfn.AGGREGATE(15,6,ROW($1:$1000)/(_xlfn.AGGREGATE(15,6,D$4:D$1000/(G$4:G$1000=G59),1)=D$4:D$1000)/(G59=G$4:G$1000),1)=ROWS($4:59),"Новый","Старый")</f>
        <v>Новый</v>
      </c>
      <c r="G59" t="s">
        <v>45</v>
      </c>
      <c r="H59" t="str">
        <f t="array" ref="H59">IF(--C59=MIN(IF($G$4:$G$105=G59,--$C$4:$C$105)),"новый","старый")</f>
        <v>новый</v>
      </c>
      <c r="I59" t="b">
        <f t="shared" si="2"/>
        <v>1</v>
      </c>
    </row>
    <row r="60" spans="2:9" x14ac:dyDescent="0.25">
      <c r="B60" s="4"/>
      <c r="C60" s="5">
        <v>44182.770833333336</v>
      </c>
      <c r="D60" s="5">
        <f t="shared" si="3"/>
        <v>44182.770833333336</v>
      </c>
      <c r="E60" t="str">
        <f t="shared" si="1"/>
        <v>Декабрь</v>
      </c>
      <c r="F60" t="str">
        <f>IF(_xlfn.AGGREGATE(15,6,ROW($1:$1000)/(_xlfn.AGGREGATE(15,6,D$4:D$1000/(G$4:G$1000=G60),1)=D$4:D$1000)/(G60=G$4:G$1000),1)=ROWS($4:60),"Новый","Старый")</f>
        <v>Новый</v>
      </c>
      <c r="G60" t="s">
        <v>46</v>
      </c>
      <c r="H60" t="str">
        <f t="array" ref="H60">IF(--C60=MIN(IF($G$4:$G$105=G60,--$C$4:$C$105)),"новый","старый")</f>
        <v>новый</v>
      </c>
      <c r="I60" t="b">
        <f t="shared" si="2"/>
        <v>1</v>
      </c>
    </row>
    <row r="61" spans="2:9" x14ac:dyDescent="0.25">
      <c r="B61" s="4"/>
      <c r="C61" s="5">
        <v>44182.739583333336</v>
      </c>
      <c r="D61" s="5">
        <f t="shared" si="3"/>
        <v>44182.739583333336</v>
      </c>
      <c r="E61" t="str">
        <f t="shared" si="1"/>
        <v>Декабрь</v>
      </c>
      <c r="F61" t="str">
        <f>IF(_xlfn.AGGREGATE(15,6,ROW($1:$1000)/(_xlfn.AGGREGATE(15,6,D$4:D$1000/(G$4:G$1000=G61),1)=D$4:D$1000)/(G61=G$4:G$1000),1)=ROWS($4:61),"Новый","Старый")</f>
        <v>Новый</v>
      </c>
      <c r="G61" t="s">
        <v>47</v>
      </c>
      <c r="H61" t="str">
        <f t="array" ref="H61">IF(--C61=MIN(IF($G$4:$G$105=G61,--$C$4:$C$105)),"новый","старый")</f>
        <v>новый</v>
      </c>
      <c r="I61" t="b">
        <f t="shared" si="2"/>
        <v>1</v>
      </c>
    </row>
    <row r="62" spans="2:9" x14ac:dyDescent="0.25">
      <c r="B62" s="4"/>
      <c r="C62" s="5">
        <v>44182.541666666664</v>
      </c>
      <c r="D62" s="5">
        <f t="shared" si="3"/>
        <v>44182.541666666664</v>
      </c>
      <c r="E62" t="str">
        <f t="shared" si="1"/>
        <v>Декабрь</v>
      </c>
      <c r="F62" t="str">
        <f>IF(_xlfn.AGGREGATE(15,6,ROW($1:$1000)/(_xlfn.AGGREGATE(15,6,D$4:D$1000/(G$4:G$1000=G62),1)=D$4:D$1000)/(G62=G$4:G$1000),1)=ROWS($4:62),"Новый","Старый")</f>
        <v>Новый</v>
      </c>
      <c r="G62" t="s">
        <v>48</v>
      </c>
      <c r="H62" t="str">
        <f t="array" ref="H62">IF(--C62=MIN(IF($G$4:$G$105=G62,--$C$4:$C$105)),"новый","старый")</f>
        <v>новый</v>
      </c>
      <c r="I62" t="b">
        <f t="shared" si="2"/>
        <v>1</v>
      </c>
    </row>
    <row r="63" spans="2:9" x14ac:dyDescent="0.25">
      <c r="B63" s="4"/>
      <c r="C63" s="5">
        <v>44181.833333333336</v>
      </c>
      <c r="D63" s="5">
        <f t="shared" si="3"/>
        <v>44181.833333333336</v>
      </c>
      <c r="E63" t="str">
        <f t="shared" si="1"/>
        <v>Декабрь</v>
      </c>
      <c r="F63" t="str">
        <f>IF(_xlfn.AGGREGATE(15,6,ROW($1:$1000)/(_xlfn.AGGREGATE(15,6,D$4:D$1000/(G$4:G$1000=G63),1)=D$4:D$1000)/(G63=G$4:G$1000),1)=ROWS($4:63),"Новый","Старый")</f>
        <v>Новый</v>
      </c>
      <c r="G63" t="s">
        <v>24</v>
      </c>
      <c r="H63" t="str">
        <f t="array" ref="H63">IF(--C63=MIN(IF($G$4:$G$105=G63,--$C$4:$C$105)),"новый","старый")</f>
        <v>новый</v>
      </c>
      <c r="I63" t="b">
        <f t="shared" si="2"/>
        <v>1</v>
      </c>
    </row>
    <row r="64" spans="2:9" x14ac:dyDescent="0.25">
      <c r="B64" s="4"/>
      <c r="C64" s="5">
        <v>44181.791666666664</v>
      </c>
      <c r="D64" s="5">
        <f t="shared" si="3"/>
        <v>44181.791666666664</v>
      </c>
      <c r="E64" t="str">
        <f t="shared" si="1"/>
        <v>Декабрь</v>
      </c>
      <c r="F64" t="str">
        <f>IF(_xlfn.AGGREGATE(15,6,ROW($1:$1000)/(_xlfn.AGGREGATE(15,6,D$4:D$1000/(G$4:G$1000=G64),1)=D$4:D$1000)/(G64=G$4:G$1000),1)=ROWS($4:64),"Новый","Старый")</f>
        <v>Новый</v>
      </c>
      <c r="G64" t="s">
        <v>49</v>
      </c>
      <c r="H64" t="str">
        <f t="array" ref="H64">IF(--C64=MIN(IF($G$4:$G$105=G64,--$C$4:$C$105)),"новый","старый")</f>
        <v>новый</v>
      </c>
      <c r="I64" t="b">
        <f t="shared" si="2"/>
        <v>1</v>
      </c>
    </row>
    <row r="65" spans="2:9" x14ac:dyDescent="0.25">
      <c r="B65" s="4"/>
      <c r="C65" s="5">
        <v>44181.708333333336</v>
      </c>
      <c r="D65" s="5">
        <f t="shared" si="3"/>
        <v>44181.708333333336</v>
      </c>
      <c r="E65" t="str">
        <f t="shared" si="1"/>
        <v>Декабрь</v>
      </c>
      <c r="F65" t="str">
        <f>IF(_xlfn.AGGREGATE(15,6,ROW($1:$1000)/(_xlfn.AGGREGATE(15,6,D$4:D$1000/(G$4:G$1000=G65),1)=D$4:D$1000)/(G65=G$4:G$1000),1)=ROWS($4:65),"Новый","Старый")</f>
        <v>Новый</v>
      </c>
      <c r="G65" t="s">
        <v>50</v>
      </c>
      <c r="H65" t="str">
        <f t="array" ref="H65">IF(--C65=MIN(IF($G$4:$G$105=G65,--$C$4:$C$105)),"новый","старый")</f>
        <v>новый</v>
      </c>
      <c r="I65" t="b">
        <f t="shared" si="2"/>
        <v>1</v>
      </c>
    </row>
    <row r="66" spans="2:9" x14ac:dyDescent="0.25">
      <c r="B66" s="4"/>
      <c r="C66" s="5">
        <v>44181.666666666664</v>
      </c>
      <c r="D66" s="5">
        <f t="shared" si="3"/>
        <v>44181.666666666664</v>
      </c>
      <c r="E66" t="str">
        <f t="shared" si="1"/>
        <v>Декабрь</v>
      </c>
      <c r="F66" t="str">
        <f>IF(_xlfn.AGGREGATE(15,6,ROW($1:$1000)/(_xlfn.AGGREGATE(15,6,D$4:D$1000/(G$4:G$1000=G66),1)=D$4:D$1000)/(G66=G$4:G$1000),1)=ROWS($4:66),"Новый","Старый")</f>
        <v>Новый</v>
      </c>
      <c r="G66" t="s">
        <v>51</v>
      </c>
      <c r="H66" t="str">
        <f t="array" ref="H66">IF(--C66=MIN(IF($G$4:$G$105=G66,--$C$4:$C$105)),"новый","старый")</f>
        <v>новый</v>
      </c>
      <c r="I66" t="b">
        <f t="shared" si="2"/>
        <v>1</v>
      </c>
    </row>
    <row r="67" spans="2:9" x14ac:dyDescent="0.25">
      <c r="B67" s="4"/>
      <c r="C67" s="5">
        <v>44181.625</v>
      </c>
      <c r="D67" s="5">
        <f t="shared" si="3"/>
        <v>44181.625</v>
      </c>
      <c r="E67" t="str">
        <f t="shared" si="1"/>
        <v>Декабрь</v>
      </c>
      <c r="F67" t="str">
        <f>IF(_xlfn.AGGREGATE(15,6,ROW($1:$1000)/(_xlfn.AGGREGATE(15,6,D$4:D$1000/(G$4:G$1000=G67),1)=D$4:D$1000)/(G67=G$4:G$1000),1)=ROWS($4:67),"Новый","Старый")</f>
        <v>Старый</v>
      </c>
      <c r="G67" t="s">
        <v>28</v>
      </c>
      <c r="H67" t="str">
        <f t="array" ref="H67">IF(--C67=MIN(IF($G$4:$G$105=G67,--$C$4:$C$105)),"новый","старый")</f>
        <v>старый</v>
      </c>
      <c r="I67" t="b">
        <f t="shared" si="2"/>
        <v>1</v>
      </c>
    </row>
    <row r="68" spans="2:9" x14ac:dyDescent="0.25">
      <c r="B68" s="4"/>
      <c r="C68" s="5">
        <v>44181.625</v>
      </c>
      <c r="D68" s="5">
        <f t="shared" ref="D68:D99" si="4">(C68)*1</f>
        <v>44181.625</v>
      </c>
      <c r="E68" t="str">
        <f t="shared" si="1"/>
        <v>Декабрь</v>
      </c>
      <c r="F68" t="str">
        <f>IF(_xlfn.AGGREGATE(15,6,ROW($1:$1000)/(_xlfn.AGGREGATE(15,6,D$4:D$1000/(G$4:G$1000=G68),1)=D$4:D$1000)/(G68=G$4:G$1000),1)=ROWS($4:68),"Новый","Старый")</f>
        <v>Новый</v>
      </c>
      <c r="G68" t="s">
        <v>52</v>
      </c>
      <c r="H68" t="str">
        <f t="array" ref="H68">IF(--C68=MIN(IF($G$4:$G$105=G68,--$C$4:$C$105)),"новый","старый")</f>
        <v>новый</v>
      </c>
      <c r="I68" t="b">
        <f t="shared" si="2"/>
        <v>1</v>
      </c>
    </row>
    <row r="69" spans="2:9" x14ac:dyDescent="0.25">
      <c r="B69" s="4"/>
      <c r="C69" s="5">
        <v>44181.625</v>
      </c>
      <c r="D69" s="5">
        <f t="shared" si="4"/>
        <v>44181.625</v>
      </c>
      <c r="E69" t="str">
        <f t="shared" ref="E69:E105" si="5">IF(C69=0,"",CHOOSE(MONTH(C69),"Январь","Февраль","Март","Апрель","Май","Июнь","Июль","Август","Сентябрь","Октябрь","Ноябрь","Декабрь"))</f>
        <v>Декабрь</v>
      </c>
      <c r="F69" t="str">
        <f>IF(_xlfn.AGGREGATE(15,6,ROW($1:$1000)/(_xlfn.AGGREGATE(15,6,D$4:D$1000/(G$4:G$1000=G69),1)=D$4:D$1000)/(G69=G$4:G$1000),1)=ROWS($4:69),"Новый","Старый")</f>
        <v>Старый</v>
      </c>
      <c r="G69" t="s">
        <v>52</v>
      </c>
      <c r="H69" t="str">
        <f t="array" ref="H69">IF(--C69=MIN(IF($G$4:$G$105=G69,--$C$4:$C$105)),"новый","старый")</f>
        <v>новый</v>
      </c>
      <c r="I69" t="b">
        <f t="shared" ref="I69:I105" si="6">F69=H69</f>
        <v>0</v>
      </c>
    </row>
    <row r="70" spans="2:9" x14ac:dyDescent="0.25">
      <c r="B70" s="4"/>
      <c r="C70" s="5">
        <v>44181.583333333336</v>
      </c>
      <c r="D70" s="5">
        <f t="shared" si="4"/>
        <v>44181.583333333336</v>
      </c>
      <c r="E70" t="str">
        <f t="shared" si="5"/>
        <v>Декабрь</v>
      </c>
      <c r="F70" t="str">
        <f>IF(_xlfn.AGGREGATE(15,6,ROW($1:$1000)/(_xlfn.AGGREGATE(15,6,D$4:D$1000/(G$4:G$1000=G70),1)=D$4:D$1000)/(G70=G$4:G$1000),1)=ROWS($4:70),"Новый","Старый")</f>
        <v>Новый</v>
      </c>
      <c r="G70" t="s">
        <v>53</v>
      </c>
      <c r="H70" t="str">
        <f t="array" ref="H70">IF(--C70=MIN(IF($G$4:$G$105=G70,--$C$4:$C$105)),"новый","старый")</f>
        <v>новый</v>
      </c>
      <c r="I70" t="b">
        <f t="shared" si="6"/>
        <v>1</v>
      </c>
    </row>
    <row r="71" spans="2:9" x14ac:dyDescent="0.25">
      <c r="B71" s="4"/>
      <c r="C71" s="5">
        <v>44181.583333333336</v>
      </c>
      <c r="D71" s="5">
        <f t="shared" si="4"/>
        <v>44181.583333333336</v>
      </c>
      <c r="E71" t="str">
        <f t="shared" si="5"/>
        <v>Декабрь</v>
      </c>
      <c r="F71" t="str">
        <f>IF(_xlfn.AGGREGATE(15,6,ROW($1:$1000)/(_xlfn.AGGREGATE(15,6,D$4:D$1000/(G$4:G$1000=G71),1)=D$4:D$1000)/(G71=G$4:G$1000),1)=ROWS($4:71),"Новый","Старый")</f>
        <v>Старый</v>
      </c>
      <c r="G71" t="s">
        <v>53</v>
      </c>
      <c r="H71" t="str">
        <f t="array" ref="H71">IF(--C71=MIN(IF($G$4:$G$105=G71,--$C$4:$C$105)),"новый","старый")</f>
        <v>новый</v>
      </c>
      <c r="I71" t="b">
        <f t="shared" si="6"/>
        <v>0</v>
      </c>
    </row>
    <row r="72" spans="2:9" x14ac:dyDescent="0.25">
      <c r="B72" s="4"/>
      <c r="C72" s="5">
        <v>44181.541666666664</v>
      </c>
      <c r="D72" s="5">
        <f t="shared" si="4"/>
        <v>44181.541666666664</v>
      </c>
      <c r="E72" t="str">
        <f t="shared" si="5"/>
        <v>Декабрь</v>
      </c>
      <c r="F72" t="str">
        <f>IF(_xlfn.AGGREGATE(15,6,ROW($1:$1000)/(_xlfn.AGGREGATE(15,6,D$4:D$1000/(G$4:G$1000=G72),1)=D$4:D$1000)/(G72=G$4:G$1000),1)=ROWS($4:72),"Новый","Старый")</f>
        <v>Новый</v>
      </c>
      <c r="G72" t="s">
        <v>17</v>
      </c>
      <c r="H72" t="str">
        <f t="array" ref="H72">IF(--C72=MIN(IF($G$4:$G$105=G72,--$C$4:$C$105)),"новый","старый")</f>
        <v>новый</v>
      </c>
      <c r="I72" t="b">
        <f t="shared" si="6"/>
        <v>1</v>
      </c>
    </row>
    <row r="73" spans="2:9" x14ac:dyDescent="0.25">
      <c r="B73" s="4"/>
      <c r="C73" s="5">
        <v>44181.541666666664</v>
      </c>
      <c r="D73" s="5">
        <f t="shared" si="4"/>
        <v>44181.541666666664</v>
      </c>
      <c r="E73" t="str">
        <f t="shared" si="5"/>
        <v>Декабрь</v>
      </c>
      <c r="F73" t="str">
        <f>IF(_xlfn.AGGREGATE(15,6,ROW($1:$1000)/(_xlfn.AGGREGATE(15,6,D$4:D$1000/(G$4:G$1000=G73),1)=D$4:D$1000)/(G73=G$4:G$1000),1)=ROWS($4:73),"Новый","Старый")</f>
        <v>Новый</v>
      </c>
      <c r="G73" t="s">
        <v>10</v>
      </c>
      <c r="H73" t="str">
        <f t="array" ref="H73">IF(--C73=MIN(IF($G$4:$G$105=G73,--$C$4:$C$105)),"новый","старый")</f>
        <v>новый</v>
      </c>
      <c r="I73" t="b">
        <f t="shared" si="6"/>
        <v>1</v>
      </c>
    </row>
    <row r="74" spans="2:9" x14ac:dyDescent="0.25">
      <c r="B74" s="4"/>
      <c r="C74" s="5">
        <v>44180.791666666664</v>
      </c>
      <c r="D74" s="5">
        <f t="shared" si="4"/>
        <v>44180.791666666664</v>
      </c>
      <c r="E74" t="str">
        <f t="shared" si="5"/>
        <v>Декабрь</v>
      </c>
      <c r="F74" t="str">
        <f>IF(_xlfn.AGGREGATE(15,6,ROW($1:$1000)/(_xlfn.AGGREGATE(15,6,D$4:D$1000/(G$4:G$1000=G74),1)=D$4:D$1000)/(G74=G$4:G$1000),1)=ROWS($4:74),"Новый","Старый")</f>
        <v>Новый</v>
      </c>
      <c r="G74" t="s">
        <v>54</v>
      </c>
      <c r="H74" t="str">
        <f t="array" ref="H74">IF(--C74=MIN(IF($G$4:$G$105=G74,--$C$4:$C$105)),"новый","старый")</f>
        <v>новый</v>
      </c>
      <c r="I74" t="b">
        <f t="shared" si="6"/>
        <v>1</v>
      </c>
    </row>
    <row r="75" spans="2:9" x14ac:dyDescent="0.25">
      <c r="B75" s="4"/>
      <c r="C75" s="5">
        <v>44180.75</v>
      </c>
      <c r="D75" s="5">
        <f t="shared" si="4"/>
        <v>44180.75</v>
      </c>
      <c r="E75" t="str">
        <f t="shared" si="5"/>
        <v>Декабрь</v>
      </c>
      <c r="F75" t="str">
        <f>IF(_xlfn.AGGREGATE(15,6,ROW($1:$1000)/(_xlfn.AGGREGATE(15,6,D$4:D$1000/(G$4:G$1000=G75),1)=D$4:D$1000)/(G75=G$4:G$1000),1)=ROWS($4:75),"Новый","Старый")</f>
        <v>Новый</v>
      </c>
      <c r="G75" t="s">
        <v>7</v>
      </c>
      <c r="H75" t="str">
        <f t="array" ref="H75">IF(--C75=MIN(IF($G$4:$G$105=G75,--$C$4:$C$105)),"новый","старый")</f>
        <v>новый</v>
      </c>
      <c r="I75" t="b">
        <f t="shared" si="6"/>
        <v>1</v>
      </c>
    </row>
    <row r="76" spans="2:9" x14ac:dyDescent="0.25">
      <c r="B76" s="4"/>
      <c r="C76" s="5">
        <v>44180.729166666664</v>
      </c>
      <c r="D76" s="5">
        <f t="shared" si="4"/>
        <v>44180.729166666664</v>
      </c>
      <c r="E76" t="str">
        <f t="shared" si="5"/>
        <v>Декабрь</v>
      </c>
      <c r="F76" t="str">
        <f>IF(_xlfn.AGGREGATE(15,6,ROW($1:$1000)/(_xlfn.AGGREGATE(15,6,D$4:D$1000/(G$4:G$1000=G76),1)=D$4:D$1000)/(G76=G$4:G$1000),1)=ROWS($4:76),"Новый","Старый")</f>
        <v>Новый</v>
      </c>
      <c r="G76" t="s">
        <v>30</v>
      </c>
      <c r="H76" t="str">
        <f t="array" ref="H76">IF(--C76=MIN(IF($G$4:$G$105=G76,--$C$4:$C$105)),"новый","старый")</f>
        <v>новый</v>
      </c>
      <c r="I76" t="b">
        <f t="shared" si="6"/>
        <v>1</v>
      </c>
    </row>
    <row r="77" spans="2:9" x14ac:dyDescent="0.25">
      <c r="B77" s="4"/>
      <c r="C77" s="5">
        <v>44180.729166666664</v>
      </c>
      <c r="D77" s="5">
        <f t="shared" si="4"/>
        <v>44180.729166666664</v>
      </c>
      <c r="E77" t="str">
        <f t="shared" si="5"/>
        <v>Декабрь</v>
      </c>
      <c r="F77" t="str">
        <f>IF(_xlfn.AGGREGATE(15,6,ROW($1:$1000)/(_xlfn.AGGREGATE(15,6,D$4:D$1000/(G$4:G$1000=G77),1)=D$4:D$1000)/(G77=G$4:G$1000),1)=ROWS($4:77),"Новый","Старый")</f>
        <v>Новый</v>
      </c>
      <c r="G77" t="s">
        <v>55</v>
      </c>
      <c r="H77" t="str">
        <f t="array" ref="H77">IF(--C77=MIN(IF($G$4:$G$105=G77,--$C$4:$C$105)),"новый","старый")</f>
        <v>новый</v>
      </c>
      <c r="I77" t="b">
        <f t="shared" si="6"/>
        <v>1</v>
      </c>
    </row>
    <row r="78" spans="2:9" x14ac:dyDescent="0.25">
      <c r="B78" s="4"/>
      <c r="C78" s="5">
        <v>44180.625</v>
      </c>
      <c r="D78" s="5">
        <f t="shared" si="4"/>
        <v>44180.625</v>
      </c>
      <c r="E78" t="str">
        <f t="shared" si="5"/>
        <v>Декабрь</v>
      </c>
      <c r="F78" t="str">
        <f>IF(_xlfn.AGGREGATE(15,6,ROW($1:$1000)/(_xlfn.AGGREGATE(15,6,D$4:D$1000/(G$4:G$1000=G78),1)=D$4:D$1000)/(G78=G$4:G$1000),1)=ROWS($4:78),"Новый","Старый")</f>
        <v>Новый</v>
      </c>
      <c r="G78" t="s">
        <v>11</v>
      </c>
      <c r="H78" t="str">
        <f t="array" ref="H78">IF(--C78=MIN(IF($G$4:$G$105=G78,--$C$4:$C$105)),"новый","старый")</f>
        <v>новый</v>
      </c>
      <c r="I78" t="b">
        <f t="shared" si="6"/>
        <v>1</v>
      </c>
    </row>
    <row r="79" spans="2:9" x14ac:dyDescent="0.25">
      <c r="B79" s="4"/>
      <c r="C79" s="5">
        <v>44180.625</v>
      </c>
      <c r="D79" s="5">
        <f t="shared" si="4"/>
        <v>44180.625</v>
      </c>
      <c r="E79" t="str">
        <f t="shared" si="5"/>
        <v>Декабрь</v>
      </c>
      <c r="F79" t="str">
        <f>IF(_xlfn.AGGREGATE(15,6,ROW($1:$1000)/(_xlfn.AGGREGATE(15,6,D$4:D$1000/(G$4:G$1000=G79),1)=D$4:D$1000)/(G79=G$4:G$1000),1)=ROWS($4:79),"Новый","Старый")</f>
        <v>Старый</v>
      </c>
      <c r="G79" t="s">
        <v>11</v>
      </c>
      <c r="H79" t="str">
        <f t="array" ref="H79">IF(--C79=MIN(IF($G$4:$G$105=G79,--$C$4:$C$105)),"новый","старый")</f>
        <v>новый</v>
      </c>
      <c r="I79" t="b">
        <f t="shared" si="6"/>
        <v>0</v>
      </c>
    </row>
    <row r="80" spans="2:9" x14ac:dyDescent="0.25">
      <c r="B80" s="4"/>
      <c r="C80" s="5">
        <v>44179.708333333336</v>
      </c>
      <c r="D80" s="5">
        <f t="shared" si="4"/>
        <v>44179.708333333336</v>
      </c>
      <c r="E80" t="str">
        <f t="shared" si="5"/>
        <v>Декабрь</v>
      </c>
      <c r="F80" t="str">
        <f>IF(_xlfn.AGGREGATE(15,6,ROW($1:$1000)/(_xlfn.AGGREGATE(15,6,D$4:D$1000/(G$4:G$1000=G80),1)=D$4:D$1000)/(G80=G$4:G$1000),1)=ROWS($4:80),"Новый","Старый")</f>
        <v>Новый</v>
      </c>
      <c r="G80" t="s">
        <v>14</v>
      </c>
      <c r="H80" t="str">
        <f t="array" ref="H80">IF(--C80=MIN(IF($G$4:$G$105=G80,--$C$4:$C$105)),"новый","старый")</f>
        <v>новый</v>
      </c>
      <c r="I80" t="b">
        <f t="shared" si="6"/>
        <v>1</v>
      </c>
    </row>
    <row r="81" spans="2:9" x14ac:dyDescent="0.25">
      <c r="B81" s="4"/>
      <c r="C81" s="5">
        <v>44179.708333333336</v>
      </c>
      <c r="D81" s="5">
        <f t="shared" si="4"/>
        <v>44179.708333333336</v>
      </c>
      <c r="E81" t="str">
        <f t="shared" si="5"/>
        <v>Декабрь</v>
      </c>
      <c r="F81" t="str">
        <f>IF(_xlfn.AGGREGATE(15,6,ROW($1:$1000)/(_xlfn.AGGREGATE(15,6,D$4:D$1000/(G$4:G$1000=G81),1)=D$4:D$1000)/(G81=G$4:G$1000),1)=ROWS($4:81),"Новый","Старый")</f>
        <v>Старый</v>
      </c>
      <c r="G81" t="s">
        <v>14</v>
      </c>
      <c r="H81" t="str">
        <f t="array" ref="H81">IF(--C81=MIN(IF($G$4:$G$105=G81,--$C$4:$C$105)),"новый","старый")</f>
        <v>новый</v>
      </c>
      <c r="I81" t="b">
        <f t="shared" si="6"/>
        <v>0</v>
      </c>
    </row>
    <row r="82" spans="2:9" x14ac:dyDescent="0.25">
      <c r="B82" s="4"/>
      <c r="C82" s="5">
        <v>44179.458333333336</v>
      </c>
      <c r="D82" s="5">
        <f t="shared" si="4"/>
        <v>44179.458333333336</v>
      </c>
      <c r="E82" t="str">
        <f t="shared" si="5"/>
        <v>Декабрь</v>
      </c>
      <c r="F82" t="str">
        <f>IF(_xlfn.AGGREGATE(15,6,ROW($1:$1000)/(_xlfn.AGGREGATE(15,6,D$4:D$1000/(G$4:G$1000=G82),1)=D$4:D$1000)/(G82=G$4:G$1000),1)=ROWS($4:82),"Новый","Старый")</f>
        <v>Новый</v>
      </c>
      <c r="G82" t="s">
        <v>56</v>
      </c>
      <c r="H82" t="str">
        <f t="array" ref="H82">IF(--C82=MIN(IF($G$4:$G$105=G82,--$C$4:$C$105)),"новый","старый")</f>
        <v>новый</v>
      </c>
      <c r="I82" t="b">
        <f t="shared" si="6"/>
        <v>1</v>
      </c>
    </row>
    <row r="83" spans="2:9" x14ac:dyDescent="0.25">
      <c r="B83" s="4"/>
      <c r="C83" s="5">
        <v>44178.708333333336</v>
      </c>
      <c r="D83" s="5">
        <f t="shared" si="4"/>
        <v>44178.708333333336</v>
      </c>
      <c r="E83" t="str">
        <f t="shared" si="5"/>
        <v>Декабрь</v>
      </c>
      <c r="F83" t="str">
        <f>IF(_xlfn.AGGREGATE(15,6,ROW($1:$1000)/(_xlfn.AGGREGATE(15,6,D$4:D$1000/(G$4:G$1000=G83),1)=D$4:D$1000)/(G83=G$4:G$1000),1)=ROWS($4:83),"Новый","Старый")</f>
        <v>Новый</v>
      </c>
      <c r="G83" t="s">
        <v>42</v>
      </c>
      <c r="H83" t="str">
        <f t="array" ref="H83">IF(--C83=MIN(IF($G$4:$G$105=G83,--$C$4:$C$105)),"новый","старый")</f>
        <v>новый</v>
      </c>
      <c r="I83" t="b">
        <f>F83=H83</f>
        <v>1</v>
      </c>
    </row>
    <row r="84" spans="2:9" x14ac:dyDescent="0.25">
      <c r="B84" s="4"/>
      <c r="C84" s="5">
        <v>44178.645833333336</v>
      </c>
      <c r="D84" s="5">
        <f t="shared" si="4"/>
        <v>44178.645833333336</v>
      </c>
      <c r="E84" t="str">
        <f t="shared" si="5"/>
        <v>Декабрь</v>
      </c>
      <c r="F84" t="str">
        <f>IF(_xlfn.AGGREGATE(15,6,ROW($1:$1000)/(_xlfn.AGGREGATE(15,6,D$4:D$1000/(G$4:G$1000=G84),1)=D$4:D$1000)/(G84=G$4:G$1000),1)=ROWS($4:84),"Новый","Старый")</f>
        <v>Новый</v>
      </c>
      <c r="G84" t="s">
        <v>57</v>
      </c>
      <c r="H84" t="str">
        <f t="array" ref="H84">IF(--C84=MIN(IF($G$4:$G$105=G84,--$C$4:$C$105)),"новый","старый")</f>
        <v>новый</v>
      </c>
      <c r="I84" t="b">
        <f t="shared" si="6"/>
        <v>1</v>
      </c>
    </row>
    <row r="85" spans="2:9" x14ac:dyDescent="0.25">
      <c r="B85" s="4"/>
      <c r="C85" s="5">
        <v>44178.416666666664</v>
      </c>
      <c r="D85" s="5">
        <f t="shared" si="4"/>
        <v>44178.416666666664</v>
      </c>
      <c r="E85" t="str">
        <f t="shared" si="5"/>
        <v>Декабрь</v>
      </c>
      <c r="F85" t="str">
        <f>IF(_xlfn.AGGREGATE(15,6,ROW($1:$1000)/(_xlfn.AGGREGATE(15,6,D$4:D$1000/(G$4:G$1000=G85),1)=D$4:D$1000)/(G85=G$4:G$1000),1)=ROWS($4:85),"Новый","Старый")</f>
        <v>Новый</v>
      </c>
      <c r="G85" t="s">
        <v>58</v>
      </c>
      <c r="H85" t="str">
        <f t="array" ref="H85">IF(--C85=MIN(IF($G$4:$G$105=G85,--$C$4:$C$105)),"новый","старый")</f>
        <v>новый</v>
      </c>
      <c r="I85" t="b">
        <f t="shared" si="6"/>
        <v>1</v>
      </c>
    </row>
    <row r="86" spans="2:9" x14ac:dyDescent="0.25">
      <c r="B86" s="4"/>
      <c r="C86" s="5">
        <v>44177.708333333336</v>
      </c>
      <c r="D86" s="5">
        <f t="shared" si="4"/>
        <v>44177.708333333336</v>
      </c>
      <c r="E86" t="str">
        <f t="shared" si="5"/>
        <v>Декабрь</v>
      </c>
      <c r="F86" t="str">
        <f>IF(_xlfn.AGGREGATE(15,6,ROW($1:$1000)/(_xlfn.AGGREGATE(15,6,D$4:D$1000/(G$4:G$1000=G86),1)=D$4:D$1000)/(G86=G$4:G$1000),1)=ROWS($4:86),"Новый","Старый")</f>
        <v>Новый</v>
      </c>
      <c r="G86" t="s">
        <v>59</v>
      </c>
      <c r="H86" t="str">
        <f t="array" ref="H86">IF(--C86=MIN(IF($G$4:$G$105=G86,--$C$4:$C$105)),"новый","старый")</f>
        <v>новый</v>
      </c>
      <c r="I86" t="b">
        <f t="shared" si="6"/>
        <v>1</v>
      </c>
    </row>
    <row r="87" spans="2:9" x14ac:dyDescent="0.25">
      <c r="B87" s="4"/>
      <c r="C87" s="5">
        <v>44177.635416666664</v>
      </c>
      <c r="D87" s="5">
        <f t="shared" si="4"/>
        <v>44177.635416666664</v>
      </c>
      <c r="E87" t="str">
        <f t="shared" si="5"/>
        <v>Декабрь</v>
      </c>
      <c r="F87" t="str">
        <f>IF(_xlfn.AGGREGATE(15,6,ROW($1:$1000)/(_xlfn.AGGREGATE(15,6,D$4:D$1000/(G$4:G$1000=G87),1)=D$4:D$1000)/(G87=G$4:G$1000),1)=ROWS($4:87),"Новый","Старый")</f>
        <v>Новый</v>
      </c>
      <c r="G87" t="s">
        <v>60</v>
      </c>
      <c r="H87" t="str">
        <f t="array" ref="H87">IF(--C87=MIN(IF($G$4:$G$105=G87,--$C$4:$C$105)),"новый","старый")</f>
        <v>новый</v>
      </c>
      <c r="I87" t="b">
        <f t="shared" si="6"/>
        <v>1</v>
      </c>
    </row>
    <row r="88" spans="2:9" x14ac:dyDescent="0.25">
      <c r="B88" s="4"/>
      <c r="C88" s="5">
        <v>44176.75</v>
      </c>
      <c r="D88" s="5">
        <f t="shared" si="4"/>
        <v>44176.75</v>
      </c>
      <c r="E88" t="str">
        <f t="shared" si="5"/>
        <v>Декабрь</v>
      </c>
      <c r="F88" t="str">
        <f>IF(_xlfn.AGGREGATE(15,6,ROW($1:$1000)/(_xlfn.AGGREGATE(15,6,D$4:D$1000/(G$4:G$1000=G88),1)=D$4:D$1000)/(G88=G$4:G$1000),1)=ROWS($4:88),"Новый","Старый")</f>
        <v>Новый</v>
      </c>
      <c r="G88" t="s">
        <v>9</v>
      </c>
      <c r="H88" t="str">
        <f t="array" ref="H88">IF(--C88=MIN(IF($G$4:$G$105=G88,--$C$4:$C$105)),"новый","старый")</f>
        <v>новый</v>
      </c>
      <c r="I88" t="b">
        <f t="shared" si="6"/>
        <v>1</v>
      </c>
    </row>
    <row r="89" spans="2:9" x14ac:dyDescent="0.25">
      <c r="B89" s="4"/>
      <c r="C89" s="5">
        <v>44176.75</v>
      </c>
      <c r="D89" s="5">
        <f t="shared" si="4"/>
        <v>44176.75</v>
      </c>
      <c r="E89" t="str">
        <f t="shared" si="5"/>
        <v>Декабрь</v>
      </c>
      <c r="F89" t="str">
        <f>IF(_xlfn.AGGREGATE(15,6,ROW($1:$1000)/(_xlfn.AGGREGATE(15,6,D$4:D$1000/(G$4:G$1000=G89),1)=D$4:D$1000)/(G89=G$4:G$1000),1)=ROWS($4:89),"Новый","Старый")</f>
        <v>Старый</v>
      </c>
      <c r="G89" t="s">
        <v>9</v>
      </c>
      <c r="H89" t="str">
        <f t="array" ref="H89">IF(--C89=MIN(IF($G$4:$G$105=G89,--$C$4:$C$105)),"новый","старый")</f>
        <v>новый</v>
      </c>
      <c r="I89" t="b">
        <f t="shared" si="6"/>
        <v>0</v>
      </c>
    </row>
    <row r="90" spans="2:9" x14ac:dyDescent="0.25">
      <c r="B90" s="4"/>
      <c r="C90" s="5">
        <v>44176.708333333336</v>
      </c>
      <c r="D90" s="5">
        <f t="shared" si="4"/>
        <v>44176.708333333336</v>
      </c>
      <c r="E90" t="str">
        <f t="shared" si="5"/>
        <v>Декабрь</v>
      </c>
      <c r="F90" t="str">
        <f>IF(_xlfn.AGGREGATE(15,6,ROW($1:$1000)/(_xlfn.AGGREGATE(15,6,D$4:D$1000/(G$4:G$1000=G90),1)=D$4:D$1000)/(G90=G$4:G$1000),1)=ROWS($4:90),"Новый","Старый")</f>
        <v>Новый</v>
      </c>
      <c r="G90" t="s">
        <v>15</v>
      </c>
      <c r="H90" t="str">
        <f t="array" ref="H90">IF(--C90=MIN(IF($G$4:$G$105=G90,--$C$4:$C$105)),"новый","старый")</f>
        <v>новый</v>
      </c>
      <c r="I90" t="b">
        <f t="shared" si="6"/>
        <v>1</v>
      </c>
    </row>
    <row r="91" spans="2:9" x14ac:dyDescent="0.25">
      <c r="B91" s="4"/>
      <c r="C91" s="5">
        <v>44176.583333333336</v>
      </c>
      <c r="D91" s="5">
        <f t="shared" si="4"/>
        <v>44176.583333333336</v>
      </c>
      <c r="E91" t="str">
        <f t="shared" si="5"/>
        <v>Декабрь</v>
      </c>
      <c r="F91" t="str">
        <f>IF(_xlfn.AGGREGATE(15,6,ROW($1:$1000)/(_xlfn.AGGREGATE(15,6,D$4:D$1000/(G$4:G$1000=G91),1)=D$4:D$1000)/(G91=G$4:G$1000),1)=ROWS($4:91),"Новый","Старый")</f>
        <v>Новый</v>
      </c>
      <c r="G91" t="s">
        <v>61</v>
      </c>
      <c r="H91" t="str">
        <f t="array" ref="H91">IF(--C91=MIN(IF($G$4:$G$105=G91,--$C$4:$C$105)),"новый","старый")</f>
        <v>новый</v>
      </c>
      <c r="I91" t="b">
        <f t="shared" si="6"/>
        <v>1</v>
      </c>
    </row>
    <row r="92" spans="2:9" x14ac:dyDescent="0.25">
      <c r="B92" s="4"/>
      <c r="C92" s="5">
        <v>44176.5</v>
      </c>
      <c r="D92" s="5">
        <f t="shared" si="4"/>
        <v>44176.5</v>
      </c>
      <c r="E92" t="str">
        <f t="shared" si="5"/>
        <v>Декабрь</v>
      </c>
      <c r="F92" t="str">
        <f>IF(_xlfn.AGGREGATE(15,6,ROW($1:$1000)/(_xlfn.AGGREGATE(15,6,D$4:D$1000/(G$4:G$1000=G92),1)=D$4:D$1000)/(G92=G$4:G$1000),1)=ROWS($4:92),"Новый","Старый")</f>
        <v>Новый</v>
      </c>
      <c r="G92" t="s">
        <v>62</v>
      </c>
      <c r="H92" t="str">
        <f t="array" ref="H92">IF(--C92=MIN(IF($G$4:$G$105=G92,--$C$4:$C$105)),"новый","старый")</f>
        <v>новый</v>
      </c>
      <c r="I92" t="b">
        <f t="shared" si="6"/>
        <v>1</v>
      </c>
    </row>
    <row r="93" spans="2:9" x14ac:dyDescent="0.25">
      <c r="B93" s="4"/>
      <c r="C93" s="5">
        <v>44176.416666666664</v>
      </c>
      <c r="D93" s="5">
        <f t="shared" si="4"/>
        <v>44176.416666666664</v>
      </c>
      <c r="E93" t="str">
        <f t="shared" si="5"/>
        <v>Декабрь</v>
      </c>
      <c r="F93" t="str">
        <f>IF(_xlfn.AGGREGATE(15,6,ROW($1:$1000)/(_xlfn.AGGREGATE(15,6,D$4:D$1000/(G$4:G$1000=G93),1)=D$4:D$1000)/(G93=G$4:G$1000),1)=ROWS($4:93),"Новый","Старый")</f>
        <v>Новый</v>
      </c>
      <c r="G93" t="s">
        <v>63</v>
      </c>
      <c r="H93" t="str">
        <f t="array" ref="H93">IF(--C93=MIN(IF($G$4:$G$105=G93,--$C$4:$C$105)),"новый","старый")</f>
        <v>новый</v>
      </c>
      <c r="I93" t="b">
        <f t="shared" si="6"/>
        <v>1</v>
      </c>
    </row>
    <row r="94" spans="2:9" x14ac:dyDescent="0.25">
      <c r="B94" s="4"/>
      <c r="C94" s="5">
        <v>44175.697916666664</v>
      </c>
      <c r="D94" s="5">
        <f t="shared" si="4"/>
        <v>44175.697916666664</v>
      </c>
      <c r="E94" t="str">
        <f t="shared" si="5"/>
        <v>Декабрь</v>
      </c>
      <c r="F94" t="str">
        <f>IF(_xlfn.AGGREGATE(15,6,ROW($1:$1000)/(_xlfn.AGGREGATE(15,6,D$4:D$1000/(G$4:G$1000=G94),1)=D$4:D$1000)/(G94=G$4:G$1000),1)=ROWS($4:94),"Новый","Старый")</f>
        <v>Новый</v>
      </c>
      <c r="G94" t="s">
        <v>28</v>
      </c>
      <c r="H94" t="str">
        <f t="array" ref="H94">IF(--C94=MIN(IF($G$4:$G$105=G94,--$C$4:$C$105)),"новый","старый")</f>
        <v>новый</v>
      </c>
      <c r="I94" t="b">
        <f t="shared" si="6"/>
        <v>1</v>
      </c>
    </row>
    <row r="95" spans="2:9" x14ac:dyDescent="0.25">
      <c r="B95" s="4"/>
      <c r="C95" s="5">
        <v>44175.625</v>
      </c>
      <c r="D95" s="5">
        <f t="shared" si="4"/>
        <v>44175.625</v>
      </c>
      <c r="E95" t="str">
        <f t="shared" si="5"/>
        <v>Декабрь</v>
      </c>
      <c r="F95" t="str">
        <f>IF(_xlfn.AGGREGATE(15,6,ROW($1:$1000)/(_xlfn.AGGREGATE(15,6,D$4:D$1000/(G$4:G$1000=G95),1)=D$4:D$1000)/(G95=G$4:G$1000),1)=ROWS($4:95),"Новый","Старый")</f>
        <v>Новый</v>
      </c>
      <c r="G95" t="s">
        <v>64</v>
      </c>
      <c r="H95" t="str">
        <f t="array" ref="H95">IF(--C95=MIN(IF($G$4:$G$105=G95,--$C$4:$C$105)),"новый","старый")</f>
        <v>новый</v>
      </c>
      <c r="I95" t="b">
        <f t="shared" si="6"/>
        <v>1</v>
      </c>
    </row>
    <row r="96" spans="2:9" x14ac:dyDescent="0.25">
      <c r="B96" s="4"/>
      <c r="C96" s="5">
        <v>44174.8125</v>
      </c>
      <c r="D96" s="5">
        <f t="shared" si="4"/>
        <v>44174.8125</v>
      </c>
      <c r="E96" t="str">
        <f t="shared" si="5"/>
        <v>Декабрь</v>
      </c>
      <c r="F96" t="str">
        <f>IF(_xlfn.AGGREGATE(15,6,ROW($1:$1000)/(_xlfn.AGGREGATE(15,6,D$4:D$1000/(G$4:G$1000=G96),1)=D$4:D$1000)/(G96=G$4:G$1000),1)=ROWS($4:96),"Новый","Старый")</f>
        <v>Новый</v>
      </c>
      <c r="G96" t="s">
        <v>65</v>
      </c>
      <c r="H96" t="str">
        <f t="array" ref="H96">IF(--C96=MIN(IF($G$4:$G$105=G96,--$C$4:$C$105)),"новый","старый")</f>
        <v>новый</v>
      </c>
      <c r="I96" t="b">
        <f t="shared" si="6"/>
        <v>1</v>
      </c>
    </row>
    <row r="97" spans="2:9" x14ac:dyDescent="0.25">
      <c r="B97" s="4"/>
      <c r="C97" s="5">
        <v>44174.78125</v>
      </c>
      <c r="D97" s="5">
        <f t="shared" si="4"/>
        <v>44174.78125</v>
      </c>
      <c r="E97" t="str">
        <f t="shared" si="5"/>
        <v>Декабрь</v>
      </c>
      <c r="F97" t="str">
        <f>IF(_xlfn.AGGREGATE(15,6,ROW($1:$1000)/(_xlfn.AGGREGATE(15,6,D$4:D$1000/(G$4:G$1000=G97),1)=D$4:D$1000)/(G97=G$4:G$1000),1)=ROWS($4:97),"Новый","Старый")</f>
        <v>Новый</v>
      </c>
      <c r="G97" t="s">
        <v>4</v>
      </c>
      <c r="H97" t="str">
        <f t="array" ref="H97">IF(--C97=MIN(IF($G$4:$G$105=G97,--$C$4:$C$105)),"новый","старый")</f>
        <v>новый</v>
      </c>
      <c r="I97" t="b">
        <f t="shared" si="6"/>
        <v>1</v>
      </c>
    </row>
    <row r="98" spans="2:9" x14ac:dyDescent="0.25">
      <c r="B98" s="4"/>
      <c r="C98" s="5">
        <v>44174.78125</v>
      </c>
      <c r="D98" s="5">
        <f t="shared" si="4"/>
        <v>44174.78125</v>
      </c>
      <c r="E98" t="str">
        <f t="shared" si="5"/>
        <v>Декабрь</v>
      </c>
      <c r="F98" t="str">
        <f>IF(_xlfn.AGGREGATE(15,6,ROW($1:$1000)/(_xlfn.AGGREGATE(15,6,D$4:D$1000/(G$4:G$1000=G98),1)=D$4:D$1000)/(G98=G$4:G$1000),1)=ROWS($4:98),"Новый","Старый")</f>
        <v>Новый</v>
      </c>
      <c r="G98" t="s">
        <v>66</v>
      </c>
      <c r="H98" t="str">
        <f t="array" ref="H98">IF(--C98=MIN(IF($G$4:$G$105=G98,--$C$4:$C$105)),"новый","старый")</f>
        <v>новый</v>
      </c>
      <c r="I98" t="b">
        <f t="shared" si="6"/>
        <v>1</v>
      </c>
    </row>
    <row r="99" spans="2:9" x14ac:dyDescent="0.25">
      <c r="B99" s="4"/>
      <c r="C99" s="5">
        <v>44204.583333333336</v>
      </c>
      <c r="D99" s="5">
        <f t="shared" si="4"/>
        <v>44204.583333333336</v>
      </c>
      <c r="E99" t="str">
        <f t="shared" si="5"/>
        <v>Январь</v>
      </c>
      <c r="F99" t="str">
        <f>IF(_xlfn.AGGREGATE(15,6,ROW($1:$1000)/(_xlfn.AGGREGATE(15,6,D$4:D$1000/(G$4:G$1000=G99),1)=D$4:D$1000)/(G99=G$4:G$1000),1)=ROWS($4:99),"Новый","Старый")</f>
        <v>Старый</v>
      </c>
      <c r="G99" t="s">
        <v>66</v>
      </c>
      <c r="H99" t="str">
        <f t="array" ref="H99">IF(--C99=MIN(IF($G$4:$G$105=G99,--$C$4:$C$105)),"новый","старый")</f>
        <v>старый</v>
      </c>
      <c r="I99" t="b">
        <f t="shared" si="6"/>
        <v>1</v>
      </c>
    </row>
    <row r="100" spans="2:9" x14ac:dyDescent="0.25">
      <c r="B100" s="4"/>
      <c r="C100" s="5">
        <v>44203.625</v>
      </c>
      <c r="D100" s="5">
        <f t="shared" ref="D100:D105" si="7">(C100)*1</f>
        <v>44203.625</v>
      </c>
      <c r="E100" t="str">
        <f t="shared" si="5"/>
        <v>Январь</v>
      </c>
      <c r="F100" t="str">
        <f>IF(_xlfn.AGGREGATE(15,6,ROW($1:$1000)/(_xlfn.AGGREGATE(15,6,D$4:D$1000/(G$4:G$1000=G100),1)=D$4:D$1000)/(G100=G$4:G$1000),1)=ROWS($4:100),"Новый","Старый")</f>
        <v>Новый</v>
      </c>
      <c r="G100" t="s">
        <v>67</v>
      </c>
      <c r="H100" t="str">
        <f t="array" ref="H100">IF(--C100=MIN(IF($G$4:$G$105=G100,--$C$4:$C$105)),"новый","старый")</f>
        <v>новый</v>
      </c>
      <c r="I100" t="b">
        <f>F100=H100</f>
        <v>1</v>
      </c>
    </row>
    <row r="101" spans="2:9" x14ac:dyDescent="0.25">
      <c r="B101" s="4"/>
      <c r="C101" s="5">
        <v>44203.5</v>
      </c>
      <c r="D101" s="5">
        <f t="shared" si="7"/>
        <v>44203.5</v>
      </c>
      <c r="E101" t="str">
        <f t="shared" si="5"/>
        <v>Январь</v>
      </c>
      <c r="F101" t="str">
        <f>IF(_xlfn.AGGREGATE(15,6,ROW($1:$1000)/(_xlfn.AGGREGATE(15,6,D$4:D$1000/(G$4:G$1000=G101),1)=D$4:D$1000)/(G101=G$4:G$1000),1)=ROWS($4:101),"Новый","Старый")</f>
        <v>Старый</v>
      </c>
      <c r="G101" t="s">
        <v>48</v>
      </c>
      <c r="H101" t="str">
        <f t="array" ref="H101">IF(--C101=MIN(IF($G$4:$G$105=G101,--$C$4:$C$105)),"новый","старый")</f>
        <v>старый</v>
      </c>
      <c r="I101" t="b">
        <f t="shared" si="6"/>
        <v>1</v>
      </c>
    </row>
    <row r="102" spans="2:9" x14ac:dyDescent="0.25">
      <c r="B102" s="4"/>
      <c r="C102" s="5">
        <v>44201.666666666664</v>
      </c>
      <c r="D102" s="5">
        <f t="shared" si="7"/>
        <v>44201.666666666664</v>
      </c>
      <c r="E102" t="str">
        <f t="shared" si="5"/>
        <v>Январь</v>
      </c>
      <c r="F102" t="str">
        <f>IF(_xlfn.AGGREGATE(15,6,ROW($1:$1000)/(_xlfn.AGGREGATE(15,6,D$4:D$1000/(G$4:G$1000=G102),1)=D$4:D$1000)/(G102=G$4:G$1000),1)=ROWS($4:102),"Новый","Старый")</f>
        <v>Старый</v>
      </c>
      <c r="G102" t="s">
        <v>10</v>
      </c>
      <c r="H102" t="str">
        <f t="array" ref="H102">IF(--C102=MIN(IF($G$4:$G$105=G102,--$C$4:$C$105)),"новый","старый")</f>
        <v>старый</v>
      </c>
      <c r="I102" t="b">
        <f t="shared" si="6"/>
        <v>1</v>
      </c>
    </row>
    <row r="103" spans="2:9" x14ac:dyDescent="0.25">
      <c r="B103" s="4"/>
      <c r="C103" s="5">
        <v>44200.541666666664</v>
      </c>
      <c r="D103" s="5">
        <f t="shared" si="7"/>
        <v>44200.541666666664</v>
      </c>
      <c r="E103" t="str">
        <f t="shared" si="5"/>
        <v>Январь</v>
      </c>
      <c r="F103" t="str">
        <f>IF(_xlfn.AGGREGATE(15,6,ROW($1:$1000)/(_xlfn.AGGREGATE(15,6,D$4:D$1000/(G$4:G$1000=G103),1)=D$4:D$1000)/(G103=G$4:G$1000),1)=ROWS($4:103),"Новый","Старый")</f>
        <v>Старый</v>
      </c>
      <c r="G103" t="s">
        <v>51</v>
      </c>
      <c r="H103" t="str">
        <f t="array" ref="H103">IF(--C103=MIN(IF($G$4:$G$105=G103,--$C$4:$C$105)),"новый","старый")</f>
        <v>старый</v>
      </c>
      <c r="I103" t="b">
        <f t="shared" si="6"/>
        <v>1</v>
      </c>
    </row>
    <row r="104" spans="2:9" x14ac:dyDescent="0.25">
      <c r="B104" s="4"/>
      <c r="C104" s="5">
        <v>44200.541666666664</v>
      </c>
      <c r="D104" s="5">
        <f t="shared" si="7"/>
        <v>44200.541666666664</v>
      </c>
      <c r="E104" t="str">
        <f t="shared" si="5"/>
        <v>Январь</v>
      </c>
      <c r="F104" t="str">
        <f>IF(_xlfn.AGGREGATE(15,6,ROW($1:$1000)/(_xlfn.AGGREGATE(15,6,D$4:D$1000/(G$4:G$1000=G104),1)=D$4:D$1000)/(G104=G$4:G$1000),1)=ROWS($4:104),"Новый","Старый")</f>
        <v>Старый</v>
      </c>
      <c r="G104" t="s">
        <v>51</v>
      </c>
      <c r="H104" t="str">
        <f t="array" ref="H104">IF(--C104=MIN(IF($G$4:$G$105=G104,--$C$4:$C$105)),"новый","старый")</f>
        <v>старый</v>
      </c>
      <c r="I104" t="b">
        <f t="shared" si="6"/>
        <v>1</v>
      </c>
    </row>
    <row r="105" spans="2:9" x14ac:dyDescent="0.25">
      <c r="B105" s="4"/>
      <c r="C105" s="5">
        <v>44200.458333333336</v>
      </c>
      <c r="D105" s="5">
        <f t="shared" si="7"/>
        <v>44200.458333333336</v>
      </c>
      <c r="E105" t="str">
        <f t="shared" si="5"/>
        <v>Январь</v>
      </c>
      <c r="F105" t="str">
        <f>IF(_xlfn.AGGREGATE(15,6,ROW($1:$1000)/(_xlfn.AGGREGATE(15,6,D$4:D$1000/(G$4:G$1000=G105),1)=D$4:D$1000)/(G105=G$4:G$1000),1)=ROWS($4:105),"Новый","Старый")</f>
        <v>Старый</v>
      </c>
      <c r="G105" t="s">
        <v>64</v>
      </c>
      <c r="H105" t="str">
        <f t="array" ref="H105">IF(--C105=MIN(IF($G$4:$G$105=G105,--$C$4:$C$105)),"новый","старый")</f>
        <v>старый</v>
      </c>
      <c r="I105" t="b">
        <f t="shared" si="6"/>
        <v>1</v>
      </c>
    </row>
    <row r="106" spans="2:9" x14ac:dyDescent="0.25">
      <c r="C106" s="5"/>
    </row>
    <row r="107" spans="2:9" x14ac:dyDescent="0.25">
      <c r="C107" s="5"/>
    </row>
  </sheetData>
  <conditionalFormatting sqref="I4:I105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AVP</dc:creator>
  <cp:lastModifiedBy>Adm</cp:lastModifiedBy>
  <dcterms:created xsi:type="dcterms:W3CDTF">2021-01-11T12:52:11Z</dcterms:created>
  <dcterms:modified xsi:type="dcterms:W3CDTF">2021-01-11T15:38:12Z</dcterms:modified>
</cp:coreProperties>
</file>