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9D43A81E-CD32-41EC-BEDD-93E156D5E342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O8" i="1"/>
  <c r="P7" i="1"/>
  <c r="O7" i="1"/>
  <c r="P6" i="1"/>
  <c r="O6" i="1"/>
  <c r="P5" i="1"/>
  <c r="O5" i="1"/>
  <c r="P4" i="1"/>
  <c r="O4" i="1"/>
  <c r="P3" i="1"/>
  <c r="O3" i="1"/>
  <c r="M8" i="1"/>
  <c r="M7" i="1"/>
  <c r="M6" i="1"/>
  <c r="L6" i="1" s="1"/>
  <c r="M5" i="1"/>
  <c r="M4" i="1"/>
  <c r="M3" i="1"/>
  <c r="F4" i="1"/>
  <c r="E4" i="1" s="1"/>
  <c r="F5" i="1"/>
  <c r="F6" i="1"/>
  <c r="E6" i="1" s="1"/>
  <c r="F7" i="1"/>
  <c r="F8" i="1"/>
  <c r="E8" i="1" s="1"/>
  <c r="F3" i="1"/>
  <c r="E3" i="1" s="1"/>
  <c r="I6" i="1"/>
  <c r="J4" i="1"/>
  <c r="I4" i="1" s="1"/>
  <c r="J5" i="1"/>
  <c r="J6" i="1"/>
  <c r="J7" i="1"/>
  <c r="J8" i="1"/>
  <c r="I8" i="1" s="1"/>
  <c r="L8" i="1" s="1"/>
  <c r="J3" i="1"/>
  <c r="I3" i="1" s="1"/>
  <c r="L3" i="1" s="1"/>
  <c r="D8" i="1"/>
  <c r="D7" i="1"/>
  <c r="D6" i="1"/>
  <c r="D5" i="1"/>
  <c r="D4" i="1"/>
  <c r="D3" i="1"/>
  <c r="I7" i="1" l="1"/>
  <c r="L7" i="1" s="1"/>
  <c r="E7" i="1"/>
  <c r="L4" i="1"/>
  <c r="I5" i="1"/>
  <c r="L5" i="1" s="1"/>
  <c r="E5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<sst xmlns="http://schemas.openxmlformats.org/spreadsheetml/2006/main" count="45" uniqueCount="34">
  <si>
    <t>Итого 2021</t>
  </si>
  <si>
    <t>SKU 1</t>
  </si>
  <si>
    <t>SKU 2</t>
  </si>
  <si>
    <t>SKU 3</t>
  </si>
  <si>
    <t>SKU 4</t>
  </si>
  <si>
    <t>SKU 5</t>
  </si>
  <si>
    <t>SKU 6</t>
  </si>
  <si>
    <t>Остаток на 01 января</t>
  </si>
  <si>
    <t>План продаж январь</t>
  </si>
  <si>
    <t xml:space="preserve"> План продаж февраль</t>
  </si>
  <si>
    <t xml:space="preserve"> План продаж март</t>
  </si>
  <si>
    <t xml:space="preserve"> План продаж апрель</t>
  </si>
  <si>
    <t xml:space="preserve"> План продаж май</t>
  </si>
  <si>
    <t xml:space="preserve"> План продаж июнь</t>
  </si>
  <si>
    <t xml:space="preserve"> План продаж июль</t>
  </si>
  <si>
    <t xml:space="preserve"> План продаж август</t>
  </si>
  <si>
    <t xml:space="preserve"> План продаж сентябрь</t>
  </si>
  <si>
    <t xml:space="preserve"> План продаж октябрь</t>
  </si>
  <si>
    <t xml:space="preserve"> План продаж ноябрь</t>
  </si>
  <si>
    <t xml:space="preserve"> План продаж декабрь</t>
  </si>
  <si>
    <t>Обесп. %</t>
  </si>
  <si>
    <t>План пр-ва январь</t>
  </si>
  <si>
    <t>Остаток на 01 февраля</t>
  </si>
  <si>
    <t>Условие</t>
  </si>
  <si>
    <t>2021 тыс тн.</t>
  </si>
  <si>
    <t>Обесп. продаж января %</t>
  </si>
  <si>
    <t>Обесп. Продаж февраля %</t>
  </si>
  <si>
    <t>Продукт</t>
  </si>
  <si>
    <t>План пр-ва февраль</t>
  </si>
  <si>
    <t>Остаток на 01 марта</t>
  </si>
  <si>
    <t>План пр-ва март</t>
  </si>
  <si>
    <t>Остаток на 01 апреля</t>
  </si>
  <si>
    <t>План пр-ва апрель</t>
  </si>
  <si>
    <t>Остаток на 01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</si>
</sst>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Times New Roman Cyr"/>
      <charset val="204"/>
    </font>
    <font>
      <sz val="10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2" fontId="3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9" fontId="0" fillId="3" borderId="3" xfId="0" applyNumberFormat="1" applyFill="1" applyBorder="1"/>
    <xf numFmtId="0" fontId="5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9" fontId="0" fillId="4" borderId="3" xfId="0" applyNumberFormat="1" applyFill="1" applyBorder="1"/>
    <xf numFmtId="0" fontId="3" fillId="2" borderId="3" xfId="3" applyFont="1" applyFill="1" applyBorder="1" applyAlignment="1" applyProtection="1">
      <alignment horizontal="center" vertical="center"/>
      <protection hidden="1"/>
    </xf>
    <xf numFmtId="2" fontId="3" fillId="2" borderId="3" xfId="3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>
      <alignment horizontal="left" vertical="center"/>
    </xf>
    <xf numFmtId="0" fontId="0" fillId="0" borderId="0" xfId="0" applyFill="1"/>
    <xf numFmtId="2" fontId="3" fillId="2" borderId="3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/>
    </xf>
    <xf numFmtId="9" fontId="3" fillId="2" borderId="3" xfId="2" applyFont="1" applyFill="1" applyBorder="1" applyAlignment="1">
      <alignment horizontal="center" vertical="center"/>
    </xf>
    <xf numFmtId="164" fontId="3" fillId="2" borderId="3" xfId="1" applyFont="1" applyFill="1" applyBorder="1" applyAlignment="1">
      <alignment horizontal="center" vertical="center"/>
    </xf>
    <xf numFmtId="2" fontId="3" fillId="5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164" fontId="0" fillId="0" borderId="0" xfId="0" applyNumberFormat="1"/>
    <xf numFmtId="2" fontId="3" fillId="0" borderId="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64" fontId="3" fillId="5" borderId="3" xfId="2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Калк 05_их_Гофролоток" xfId="3" xr:uid="{00000000-0005-0000-0000-000001000000}"/>
    <cellStyle name="Процентный" xfId="2" builtinId="5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"/>
  <sheetViews>
    <sheetView tabSelected="1" zoomScale="160" zoomScaleNormal="160" workbookViewId="0">
      <selection activeCell="M10" sqref="M10:M15"/>
    </sheetView>
  </sheetViews>
  <sheetFormatPr defaultRowHeight="15" outlineLevelCol="1" x14ac:dyDescent="0.25"/>
  <cols>
    <col min="1" max="1" width="10.42578125" customWidth="1"/>
    <col min="2" max="2" width="10.140625" customWidth="1"/>
    <col min="4" max="4" width="8" customWidth="1"/>
    <col min="6" max="6" width="8.140625" bestFit="1" customWidth="1"/>
    <col min="7" max="7" width="8.140625" customWidth="1"/>
    <col min="8" max="8" width="9" customWidth="1"/>
    <col min="9" max="9" width="10" bestFit="1" customWidth="1"/>
    <col min="10" max="10" width="9" customWidth="1"/>
    <col min="11" max="12" width="9.140625" customWidth="1" outlineLevel="1"/>
    <col min="13" max="13" width="10" customWidth="1" outlineLevel="1"/>
    <col min="14" max="25" width="9.140625" customWidth="1" outlineLevel="1"/>
  </cols>
  <sheetData>
    <row r="1" spans="1:25" s="12" customFormat="1" x14ac:dyDescent="0.25">
      <c r="A1" s="11"/>
      <c r="B1" s="11"/>
      <c r="C1" s="20" t="s">
        <v>24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1"/>
    </row>
    <row r="2" spans="1:25" s="12" customFormat="1" ht="51" x14ac:dyDescent="0.25">
      <c r="A2" s="9" t="s">
        <v>27</v>
      </c>
      <c r="B2" s="10" t="s">
        <v>7</v>
      </c>
      <c r="C2" s="15" t="s">
        <v>8</v>
      </c>
      <c r="D2" s="15" t="s">
        <v>25</v>
      </c>
      <c r="E2" s="19" t="s">
        <v>21</v>
      </c>
      <c r="F2" s="15" t="s">
        <v>22</v>
      </c>
      <c r="G2" s="24" t="s">
        <v>9</v>
      </c>
      <c r="H2" s="15" t="s">
        <v>26</v>
      </c>
      <c r="I2" s="19" t="s">
        <v>28</v>
      </c>
      <c r="J2" s="15" t="s">
        <v>29</v>
      </c>
      <c r="K2" s="24" t="s">
        <v>10</v>
      </c>
      <c r="L2" s="19" t="s">
        <v>30</v>
      </c>
      <c r="M2" s="15" t="s">
        <v>31</v>
      </c>
      <c r="N2" s="24" t="s">
        <v>11</v>
      </c>
      <c r="O2" s="19" t="s">
        <v>32</v>
      </c>
      <c r="P2" s="15" t="s">
        <v>33</v>
      </c>
      <c r="Q2" s="24" t="s">
        <v>12</v>
      </c>
      <c r="R2" s="24" t="s">
        <v>13</v>
      </c>
      <c r="S2" s="24" t="s">
        <v>14</v>
      </c>
      <c r="T2" s="24" t="s">
        <v>15</v>
      </c>
      <c r="U2" s="24" t="s">
        <v>16</v>
      </c>
      <c r="V2" s="24" t="s">
        <v>17</v>
      </c>
      <c r="W2" s="24" t="s">
        <v>18</v>
      </c>
      <c r="X2" s="24" t="s">
        <v>19</v>
      </c>
      <c r="Y2" s="25" t="s">
        <v>0</v>
      </c>
    </row>
    <row r="3" spans="1:25" s="12" customFormat="1" x14ac:dyDescent="0.25">
      <c r="A3" s="16" t="s">
        <v>1</v>
      </c>
      <c r="B3" s="13">
        <v>2.5</v>
      </c>
      <c r="C3" s="14">
        <v>5.76</v>
      </c>
      <c r="D3" s="17">
        <f>IFERROR(B3/C3,0)</f>
        <v>0.43402777777777779</v>
      </c>
      <c r="E3" s="26">
        <f>F3+C3-B3</f>
        <v>9.98</v>
      </c>
      <c r="F3" s="18">
        <f>G3*VLOOKUP($A3,$A$11:$C$16,3,0)</f>
        <v>6.7200000000000006</v>
      </c>
      <c r="G3" s="1">
        <v>9.6000000000000014</v>
      </c>
      <c r="H3" s="17">
        <f>IFERROR(F3/G3,0)</f>
        <v>0.7</v>
      </c>
      <c r="I3" s="26">
        <f>J3+G3-F3</f>
        <v>12.288000000000002</v>
      </c>
      <c r="J3" s="18">
        <f>K3*VLOOKUP($A3,$A$11:$C$16,3,0)</f>
        <v>9.4079999999999995</v>
      </c>
      <c r="K3" s="1">
        <v>13.440000000000001</v>
      </c>
      <c r="L3" s="26">
        <f>M3+J3-I3</f>
        <v>7.8719999999999946</v>
      </c>
      <c r="M3" s="18">
        <f>N3*VLOOKUP($A3,$A$11:$C$16,3,0)</f>
        <v>10.751999999999999</v>
      </c>
      <c r="N3" s="1">
        <v>15.36</v>
      </c>
      <c r="O3" s="26">
        <f>P3+M3-L3</f>
        <v>14.976000000000004</v>
      </c>
      <c r="P3" s="18">
        <f>Q3*VLOOKUP($A3,$A$11:$C$16,3,0)</f>
        <v>12.096</v>
      </c>
      <c r="Q3" s="1">
        <v>17.28</v>
      </c>
      <c r="R3" s="1">
        <v>19.200000000000003</v>
      </c>
      <c r="S3" s="1">
        <v>23.04</v>
      </c>
      <c r="T3" s="1">
        <v>26.880000000000003</v>
      </c>
      <c r="U3" s="1">
        <v>24.96</v>
      </c>
      <c r="V3" s="1">
        <v>19.200000000000003</v>
      </c>
      <c r="W3" s="1">
        <v>9.6000000000000014</v>
      </c>
      <c r="X3" s="1">
        <v>7.68</v>
      </c>
      <c r="Y3" s="2">
        <v>192.00000000000003</v>
      </c>
    </row>
    <row r="4" spans="1:25" s="12" customFormat="1" x14ac:dyDescent="0.25">
      <c r="A4" s="16" t="s">
        <v>2</v>
      </c>
      <c r="B4" s="13">
        <v>0.5</v>
      </c>
      <c r="C4" s="14">
        <v>1.44</v>
      </c>
      <c r="D4" s="17">
        <f t="shared" ref="D4:D8" si="0">IFERROR(B4/C4,0)</f>
        <v>0.34722222222222221</v>
      </c>
      <c r="E4" s="26">
        <f t="shared" ref="E4:E8" si="1">F4+C4-B4</f>
        <v>2.62</v>
      </c>
      <c r="F4" s="18">
        <f t="shared" ref="F4:F8" si="2">G4*VLOOKUP($A4,$A$11:$C$16,3,0)</f>
        <v>1.6800000000000002</v>
      </c>
      <c r="G4" s="1">
        <v>2.4000000000000004</v>
      </c>
      <c r="H4" s="17">
        <f t="shared" ref="H4:H8" si="3">IFERROR(F4/G4,0)</f>
        <v>0.7</v>
      </c>
      <c r="I4" s="26">
        <f t="shared" ref="I4:I8" si="4">J4+G4-F4</f>
        <v>3.0720000000000005</v>
      </c>
      <c r="J4" s="18">
        <f t="shared" ref="J4:J8" si="5">K4*VLOOKUP($A4,$A$11:$C$16,3,0)</f>
        <v>2.3519999999999999</v>
      </c>
      <c r="K4" s="1">
        <v>3.3600000000000003</v>
      </c>
      <c r="L4" s="26">
        <f t="shared" ref="L4:L8" si="6">M4+J4-I4</f>
        <v>1.9679999999999986</v>
      </c>
      <c r="M4" s="18">
        <f>N4*VLOOKUP($A4,$A$11:$C$16,3,0)</f>
        <v>2.6879999999999997</v>
      </c>
      <c r="N4" s="1">
        <v>3.84</v>
      </c>
      <c r="O4" s="26">
        <f t="shared" ref="O4:O8" si="7">P4+M4-L4</f>
        <v>3.7440000000000011</v>
      </c>
      <c r="P4" s="18">
        <f>Q4*VLOOKUP($A4,$A$11:$C$16,3,0)</f>
        <v>3.024</v>
      </c>
      <c r="Q4" s="1">
        <v>4.32</v>
      </c>
      <c r="R4" s="1">
        <v>4.8000000000000007</v>
      </c>
      <c r="S4" s="1">
        <v>5.76</v>
      </c>
      <c r="T4" s="1">
        <v>6.7200000000000006</v>
      </c>
      <c r="U4" s="1">
        <v>6.24</v>
      </c>
      <c r="V4" s="1">
        <v>4.8000000000000007</v>
      </c>
      <c r="W4" s="1">
        <v>2.4000000000000004</v>
      </c>
      <c r="X4" s="1">
        <v>1.92</v>
      </c>
      <c r="Y4" s="2">
        <v>48.000000000000007</v>
      </c>
    </row>
    <row r="5" spans="1:25" s="12" customFormat="1" x14ac:dyDescent="0.25">
      <c r="A5" s="16" t="s">
        <v>3</v>
      </c>
      <c r="B5" s="13">
        <v>5</v>
      </c>
      <c r="C5" s="14">
        <v>5.76</v>
      </c>
      <c r="D5" s="17">
        <f t="shared" si="0"/>
        <v>0.86805555555555558</v>
      </c>
      <c r="E5" s="26">
        <f t="shared" si="1"/>
        <v>7.48</v>
      </c>
      <c r="F5" s="18">
        <f t="shared" si="2"/>
        <v>6.7200000000000006</v>
      </c>
      <c r="G5" s="1">
        <v>9.6000000000000014</v>
      </c>
      <c r="H5" s="17">
        <f t="shared" si="3"/>
        <v>0.7</v>
      </c>
      <c r="I5" s="26">
        <f t="shared" si="4"/>
        <v>12.288000000000002</v>
      </c>
      <c r="J5" s="18">
        <f t="shared" si="5"/>
        <v>9.4079999999999995</v>
      </c>
      <c r="K5" s="1">
        <v>13.440000000000001</v>
      </c>
      <c r="L5" s="26">
        <f t="shared" si="6"/>
        <v>7.8719999999999946</v>
      </c>
      <c r="M5" s="18">
        <f>N5*VLOOKUP($A5,$A$11:$C$16,3,0)</f>
        <v>10.751999999999999</v>
      </c>
      <c r="N5" s="1">
        <v>15.36</v>
      </c>
      <c r="O5" s="26">
        <f t="shared" si="7"/>
        <v>14.976000000000004</v>
      </c>
      <c r="P5" s="18">
        <f>Q5*VLOOKUP($A5,$A$11:$C$16,3,0)</f>
        <v>12.096</v>
      </c>
      <c r="Q5" s="1">
        <v>17.28</v>
      </c>
      <c r="R5" s="1">
        <v>19.200000000000003</v>
      </c>
      <c r="S5" s="1">
        <v>23.04</v>
      </c>
      <c r="T5" s="1">
        <v>26.880000000000003</v>
      </c>
      <c r="U5" s="1">
        <v>24.96</v>
      </c>
      <c r="V5" s="1">
        <v>19.200000000000003</v>
      </c>
      <c r="W5" s="1">
        <v>9.6000000000000014</v>
      </c>
      <c r="X5" s="1">
        <v>7.68</v>
      </c>
      <c r="Y5" s="2">
        <v>192.00000000000003</v>
      </c>
    </row>
    <row r="6" spans="1:25" s="12" customFormat="1" x14ac:dyDescent="0.25">
      <c r="A6" s="16" t="s">
        <v>4</v>
      </c>
      <c r="B6" s="13">
        <v>1</v>
      </c>
      <c r="C6" s="14">
        <v>1.44</v>
      </c>
      <c r="D6" s="17">
        <f t="shared" si="0"/>
        <v>0.69444444444444442</v>
      </c>
      <c r="E6" s="26">
        <f t="shared" si="1"/>
        <v>1.6400000000000001</v>
      </c>
      <c r="F6" s="18">
        <f t="shared" si="2"/>
        <v>1.2000000000000002</v>
      </c>
      <c r="G6" s="1">
        <v>2.4000000000000004</v>
      </c>
      <c r="H6" s="17">
        <f t="shared" si="3"/>
        <v>0.5</v>
      </c>
      <c r="I6" s="26">
        <f t="shared" si="4"/>
        <v>2.88</v>
      </c>
      <c r="J6" s="18">
        <f t="shared" si="5"/>
        <v>1.6800000000000002</v>
      </c>
      <c r="K6" s="1">
        <v>3.3600000000000003</v>
      </c>
      <c r="L6" s="26">
        <f t="shared" si="6"/>
        <v>0.7200000000000002</v>
      </c>
      <c r="M6" s="18">
        <f>N6*VLOOKUP($A6,$A$11:$C$16,3,0)</f>
        <v>1.92</v>
      </c>
      <c r="N6" s="1">
        <v>3.84</v>
      </c>
      <c r="O6" s="26">
        <f t="shared" si="7"/>
        <v>3.36</v>
      </c>
      <c r="P6" s="18">
        <f>Q6*VLOOKUP($A6,$A$11:$C$16,3,0)</f>
        <v>2.16</v>
      </c>
      <c r="Q6" s="1">
        <v>4.32</v>
      </c>
      <c r="R6" s="1">
        <v>4.8000000000000007</v>
      </c>
      <c r="S6" s="1">
        <v>5.76</v>
      </c>
      <c r="T6" s="1">
        <v>6.7200000000000006</v>
      </c>
      <c r="U6" s="1">
        <v>6.24</v>
      </c>
      <c r="V6" s="1">
        <v>4.8000000000000007</v>
      </c>
      <c r="W6" s="1">
        <v>2.4000000000000004</v>
      </c>
      <c r="X6" s="1">
        <v>1.92</v>
      </c>
      <c r="Y6" s="2">
        <v>48.000000000000007</v>
      </c>
    </row>
    <row r="7" spans="1:25" s="12" customFormat="1" x14ac:dyDescent="0.25">
      <c r="A7" s="16" t="s">
        <v>5</v>
      </c>
      <c r="B7" s="13">
        <v>2</v>
      </c>
      <c r="C7" s="14">
        <v>2.6999999999999997</v>
      </c>
      <c r="D7" s="17">
        <f t="shared" si="0"/>
        <v>0.74074074074074081</v>
      </c>
      <c r="E7" s="26">
        <f t="shared" si="1"/>
        <v>2.9499999999999993</v>
      </c>
      <c r="F7" s="18">
        <f t="shared" si="2"/>
        <v>2.25</v>
      </c>
      <c r="G7" s="1">
        <v>4.5</v>
      </c>
      <c r="H7" s="17">
        <f t="shared" si="3"/>
        <v>0.5</v>
      </c>
      <c r="I7" s="26">
        <f t="shared" si="4"/>
        <v>5.4</v>
      </c>
      <c r="J7" s="18">
        <f t="shared" si="5"/>
        <v>3.1500000000000004</v>
      </c>
      <c r="K7" s="1">
        <v>6.3000000000000007</v>
      </c>
      <c r="L7" s="26">
        <f t="shared" si="6"/>
        <v>1.3499999999999996</v>
      </c>
      <c r="M7" s="18">
        <f>N7*VLOOKUP($A7,$A$11:$C$16,3,0)</f>
        <v>3.6</v>
      </c>
      <c r="N7" s="1">
        <v>7.2</v>
      </c>
      <c r="O7" s="26">
        <f t="shared" si="7"/>
        <v>6.3000000000000007</v>
      </c>
      <c r="P7" s="18">
        <f>Q7*VLOOKUP($A7,$A$11:$C$16,3,0)</f>
        <v>4.05</v>
      </c>
      <c r="Q7" s="1">
        <v>8.1</v>
      </c>
      <c r="R7" s="1">
        <v>9</v>
      </c>
      <c r="S7" s="1">
        <v>10.799999999999999</v>
      </c>
      <c r="T7" s="1">
        <v>12.600000000000001</v>
      </c>
      <c r="U7" s="1">
        <v>11.700000000000001</v>
      </c>
      <c r="V7" s="1">
        <v>9</v>
      </c>
      <c r="W7" s="1">
        <v>4.5</v>
      </c>
      <c r="X7" s="1">
        <v>3.6</v>
      </c>
      <c r="Y7" s="2">
        <v>89.999999999999986</v>
      </c>
    </row>
    <row r="8" spans="1:25" s="12" customFormat="1" x14ac:dyDescent="0.25">
      <c r="A8" s="16" t="s">
        <v>6</v>
      </c>
      <c r="B8" s="13">
        <v>3.5</v>
      </c>
      <c r="C8" s="14">
        <v>5.3999999999999995</v>
      </c>
      <c r="D8" s="17">
        <f t="shared" si="0"/>
        <v>0.64814814814814825</v>
      </c>
      <c r="E8" s="26">
        <f t="shared" si="1"/>
        <v>6.3999999999999986</v>
      </c>
      <c r="F8" s="18">
        <f t="shared" si="2"/>
        <v>4.5</v>
      </c>
      <c r="G8" s="1">
        <v>9</v>
      </c>
      <c r="H8" s="17">
        <f t="shared" si="3"/>
        <v>0.5</v>
      </c>
      <c r="I8" s="26">
        <f t="shared" si="4"/>
        <v>10.8</v>
      </c>
      <c r="J8" s="18">
        <f t="shared" si="5"/>
        <v>6.3000000000000007</v>
      </c>
      <c r="K8" s="1">
        <v>12.600000000000001</v>
      </c>
      <c r="L8" s="26">
        <f t="shared" si="6"/>
        <v>2.6999999999999993</v>
      </c>
      <c r="M8" s="18">
        <f>N8*VLOOKUP($A8,$A$11:$C$16,3,0)</f>
        <v>7.2</v>
      </c>
      <c r="N8" s="1">
        <v>14.4</v>
      </c>
      <c r="O8" s="26">
        <f t="shared" si="7"/>
        <v>12.600000000000001</v>
      </c>
      <c r="P8" s="18">
        <f>Q8*VLOOKUP($A8,$A$11:$C$16,3,0)</f>
        <v>8.1</v>
      </c>
      <c r="Q8" s="1">
        <v>16.2</v>
      </c>
      <c r="R8" s="1">
        <v>18</v>
      </c>
      <c r="S8" s="1">
        <v>21.599999999999998</v>
      </c>
      <c r="T8" s="1">
        <v>25.200000000000003</v>
      </c>
      <c r="U8" s="1">
        <v>23.400000000000002</v>
      </c>
      <c r="V8" s="1">
        <v>18</v>
      </c>
      <c r="W8" s="1">
        <v>9</v>
      </c>
      <c r="X8" s="1">
        <v>7.2</v>
      </c>
      <c r="Y8" s="2">
        <v>179.99999999999997</v>
      </c>
    </row>
    <row r="10" spans="1:25" x14ac:dyDescent="0.25">
      <c r="A10" s="22" t="s">
        <v>23</v>
      </c>
      <c r="B10" s="22"/>
      <c r="C10" s="22"/>
      <c r="M10" s="23"/>
    </row>
    <row r="11" spans="1:25" x14ac:dyDescent="0.25">
      <c r="A11" s="3" t="s">
        <v>1</v>
      </c>
      <c r="B11" s="4" t="s">
        <v>20</v>
      </c>
      <c r="C11" s="5">
        <v>0.7</v>
      </c>
      <c r="J11" s="23"/>
      <c r="M11" s="23"/>
    </row>
    <row r="12" spans="1:25" x14ac:dyDescent="0.25">
      <c r="A12" s="3" t="s">
        <v>2</v>
      </c>
      <c r="B12" s="4" t="s">
        <v>20</v>
      </c>
      <c r="C12" s="5">
        <v>0.7</v>
      </c>
      <c r="J12" s="23"/>
      <c r="M12" s="23"/>
    </row>
    <row r="13" spans="1:25" x14ac:dyDescent="0.25">
      <c r="A13" s="3" t="s">
        <v>3</v>
      </c>
      <c r="B13" s="4" t="s">
        <v>20</v>
      </c>
      <c r="C13" s="5">
        <v>0.7</v>
      </c>
      <c r="J13" s="23"/>
      <c r="M13" s="23"/>
    </row>
    <row r="14" spans="1:25" x14ac:dyDescent="0.25">
      <c r="A14" s="6" t="s">
        <v>4</v>
      </c>
      <c r="B14" s="7" t="s">
        <v>20</v>
      </c>
      <c r="C14" s="8">
        <v>0.5</v>
      </c>
      <c r="J14" s="23"/>
      <c r="M14" s="23"/>
    </row>
    <row r="15" spans="1:25" x14ac:dyDescent="0.25">
      <c r="A15" s="6" t="s">
        <v>5</v>
      </c>
      <c r="B15" s="7" t="s">
        <v>20</v>
      </c>
      <c r="C15" s="8">
        <v>0.5</v>
      </c>
      <c r="J15" s="23"/>
      <c r="M15" s="23"/>
    </row>
    <row r="16" spans="1:25" x14ac:dyDescent="0.25">
      <c r="A16" s="6" t="s">
        <v>6</v>
      </c>
      <c r="B16" s="7" t="s">
        <v>20</v>
      </c>
      <c r="C16" s="8">
        <v>0.5</v>
      </c>
      <c r="J16" s="23"/>
    </row>
  </sheetData>
  <mergeCells count="2">
    <mergeCell ref="C1:Y1"/>
    <mergeCell ref="A10:C10"/>
  </mergeCells>
  <conditionalFormatting sqref="A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Воронин</dc:creator>
  <cp:lastModifiedBy>Elena</cp:lastModifiedBy>
  <dcterms:created xsi:type="dcterms:W3CDTF">2021-01-08T09:46:05Z</dcterms:created>
  <dcterms:modified xsi:type="dcterms:W3CDTF">2021-01-08T18:18:02Z</dcterms:modified>
</cp:coreProperties>
</file>