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730" windowHeight="11760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62913"/>
</workbook>
</file>

<file path=xl/calcChain.xml><?xml version="1.0" encoding="utf-8"?>
<calcChain xmlns="http://schemas.openxmlformats.org/spreadsheetml/2006/main">
  <c r="N33" i="1" l="1"/>
  <c r="Q4" i="1"/>
  <c r="N34" i="1"/>
  <c r="Q14" i="1" l="1"/>
  <c r="Q15" i="1" l="1"/>
  <c r="Q16" i="1"/>
  <c r="Q17" i="1"/>
  <c r="P14" i="1" l="1" a="1"/>
  <c r="P14" i="1" s="1"/>
  <c r="Q5" i="1" l="1"/>
  <c r="S14" i="1" a="1"/>
  <c r="S14" i="1" s="1"/>
  <c r="P15" i="1" l="1" a="1"/>
  <c r="P15" i="1" s="1"/>
  <c r="P4" i="1"/>
  <c r="P5" i="1"/>
  <c r="P16" i="1" l="1" a="1"/>
  <c r="P16" i="1" s="1"/>
  <c r="P17" i="1" s="1" a="1"/>
  <c r="P17" i="1" s="1"/>
</calcChain>
</file>

<file path=xl/sharedStrings.xml><?xml version="1.0" encoding="utf-8"?>
<sst xmlns="http://schemas.openxmlformats.org/spreadsheetml/2006/main" count="322" uniqueCount="41">
  <si>
    <t>00:00:24</t>
  </si>
  <si>
    <t>00:00:01</t>
  </si>
  <si>
    <t>00:00:11</t>
  </si>
  <si>
    <t>00:00:13</t>
  </si>
  <si>
    <t>00:00:54</t>
  </si>
  <si>
    <t>00:00:09</t>
  </si>
  <si>
    <t>00:00:22</t>
  </si>
  <si>
    <t>00:00:26</t>
  </si>
  <si>
    <t>00:00:18</t>
  </si>
  <si>
    <t>00:00:12</t>
  </si>
  <si>
    <t>00:00:05</t>
  </si>
  <si>
    <t>00:02:53</t>
  </si>
  <si>
    <t>00:00:42</t>
  </si>
  <si>
    <t>00:00:02</t>
  </si>
  <si>
    <t>00:00:15</t>
  </si>
  <si>
    <t>00:00:40</t>
  </si>
  <si>
    <t>00:00:14</t>
  </si>
  <si>
    <t>00:00:27</t>
  </si>
  <si>
    <t>00:00:47</t>
  </si>
  <si>
    <t>00:00:20</t>
  </si>
  <si>
    <t>00:00:06</t>
  </si>
  <si>
    <t>00:00:07</t>
  </si>
  <si>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</si>
  <si>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</si>
  <si>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</si>
  <si>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</si>
  <si>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</si>
  <si>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</si>
  <si>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</si>
  <si>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</si>
  <si>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</si>
  <si>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</si>
  <si>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</si>
  <si>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</si>
  <si>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</si>
  <si>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</si>
  <si>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</si>
  <si>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</si>
  <si>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</si>
  <si>
    <t>Кол-во уникальных дат</t>
  </si>
  <si>
    <t>СУММПРОИЗВ($H$4:$H$46*($C$4:$C$46=N7)*(ЛЕВСИМВ($J$4:$J$46)="Р")*($D$4:$D$46;"&gt;="&amp;ДАТА(ГОД($P$1);МЕСЯЦ($P$1);ДЕНЬ($P$1))*($D$4:$D$46;"&lt;="&amp;ДАТА(ГОД($P$2);МЕСЯЦ($P$2);ДЕНЬ($P$2)))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</si>
</sst>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[$-409]yyyy\-mm\-dd\ hh:mm:ss"/>
    <numFmt numFmtId="166" formatCode="[$-F400]h:mm:ss\ AM/PM"/>
  </numFmts>
  <fonts count="8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2" xfId="0" applyBorder="1"/>
    <xf numFmtId="0" fontId="0" fillId="0" borderId="5" xfId="0" applyBorder="1"/>
    <xf numFmtId="14" fontId="0" fillId="2" borderId="2" xfId="0" applyNumberFormat="1" applyFill="1" applyBorder="1"/>
    <xf numFmtId="0" fontId="0" fillId="2" borderId="2" xfId="0" applyFill="1" applyBorder="1"/>
    <xf numFmtId="14" fontId="0" fillId="0" borderId="0" xfId="0" applyNumberFormat="1" applyAlignment="1"/>
    <xf numFmtId="0" fontId="0" fillId="0" borderId="0" xfId="0" applyAlignment="1"/>
    <xf numFmtId="0" fontId="7" fillId="0" borderId="0" xfId="0" applyFont="1"/>
    <xf numFmtId="165" fontId="0" fillId="6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4" fontId="0" fillId="0" borderId="0" xfId="0" applyNumberFormat="1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2" xfId="0" applyNumberForma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3" fillId="3" borderId="0" xfId="0" applyNumberFormat="1" applyFont="1" applyFill="1" applyAlignment="1">
      <alignment horizontal="left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B1" zoomScale="80" zoomScaleNormal="80" workbookViewId="0">
      <pane ySplit="3" topLeftCell="A22" activePane="bottomLeft" state="frozen"/>
      <selection pane="bottomLeft" activeCell="P36" sqref="P36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2.42578125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6" max="16" width="18.85546875" customWidth="1"/>
    <col min="17" max="17" width="18.42578125" customWidth="1"/>
    <col min="19" max="19" width="11.5703125" bestFit="1" customWidth="1"/>
  </cols>
  <sheetData>
    <row r="1" spans="1:20" ht="18.75" x14ac:dyDescent="0.3">
      <c r="D1" s="23" t="s">
        <v>33</v>
      </c>
      <c r="E1" s="23"/>
      <c r="F1" s="23"/>
      <c r="G1" s="23"/>
      <c r="H1" s="23"/>
      <c r="O1" s="8" t="s">
        <v>30</v>
      </c>
      <c r="P1" s="16">
        <v>44183</v>
      </c>
      <c r="Q1" s="17"/>
    </row>
    <row r="2" spans="1:20" ht="15.75" thickBot="1" x14ac:dyDescent="0.3">
      <c r="O2" s="8" t="s">
        <v>31</v>
      </c>
      <c r="P2" s="16">
        <v>44185</v>
      </c>
      <c r="Q2" s="17"/>
    </row>
    <row r="3" spans="1:2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29</v>
      </c>
      <c r="Q3" s="26" t="s">
        <v>28</v>
      </c>
    </row>
    <row r="4" spans="1:20" ht="15.75" thickBot="1" x14ac:dyDescent="0.3">
      <c r="A4" s="7" t="s">
        <v>22</v>
      </c>
      <c r="B4" s="7" t="s">
        <v>25</v>
      </c>
      <c r="C4" s="7" t="s">
        <v>27</v>
      </c>
      <c r="D4" s="19">
        <v>44183</v>
      </c>
      <c r="E4" s="1"/>
      <c r="F4" s="1"/>
      <c r="G4" s="1"/>
      <c r="H4" s="1" t="s">
        <v>0</v>
      </c>
      <c r="I4" s="7" t="s">
        <v>22</v>
      </c>
      <c r="J4" s="7" t="s">
        <v>24</v>
      </c>
      <c r="K4" s="7" t="s">
        <v>26</v>
      </c>
      <c r="N4" s="7" t="s">
        <v>24</v>
      </c>
      <c r="P4" s="5">
        <f>COUNTIFS($B$4:$B$46,$N4,$A$4:$A$46,$N10)</f>
        <v>21</v>
      </c>
      <c r="Q4" s="27">
        <f>COUNTIFS($B$4:$B$46,$N4,$A$4:$A$46,$N10,$D$4:$D$46,"&gt;="&amp;DATE(YEAR($P$1),MONTH($P$1),DAY($P$1)),$D$4:$D$46,"&lt;="&amp;DATE(YEAR($P$2),MONTH($P$2),DAY($P$2)))</f>
        <v>21</v>
      </c>
      <c r="S4" s="22"/>
    </row>
    <row r="5" spans="1:20" ht="15.75" thickBot="1" x14ac:dyDescent="0.3">
      <c r="A5" s="7" t="s">
        <v>23</v>
      </c>
      <c r="B5" s="7" t="s">
        <v>25</v>
      </c>
      <c r="C5" s="7" t="s">
        <v>27</v>
      </c>
      <c r="D5" s="19">
        <v>44183</v>
      </c>
      <c r="E5" s="1"/>
      <c r="F5" s="1"/>
      <c r="G5" s="1"/>
      <c r="H5" s="1" t="s">
        <v>1</v>
      </c>
      <c r="I5" s="7" t="s">
        <v>23</v>
      </c>
      <c r="J5" s="7" t="s">
        <v>25</v>
      </c>
      <c r="K5" s="7" t="s">
        <v>26</v>
      </c>
      <c r="N5" s="7" t="s">
        <v>25</v>
      </c>
      <c r="P5" s="5">
        <f>COUNTIFS($B$4:$B$46,$N5,$A$4:$A$46,$N11)</f>
        <v>21</v>
      </c>
      <c r="Q5" s="27">
        <f>COUNTIFS($B$4:$B$46,$N5,$A$4:$A$46,$N11,$D$4:$D$46,"&gt;="&amp;DATE(YEAR($P$1),MONTH($P$1),DAY($P$1)),$D$4:$D$46,"&lt;="&amp;DATE(YEAR($P$2),MONTH($P$2),DAY($P$2)))</f>
        <v>21</v>
      </c>
    </row>
    <row r="6" spans="1:20" ht="15.75" thickBot="1" x14ac:dyDescent="0.3">
      <c r="A6" s="7" t="s">
        <v>22</v>
      </c>
      <c r="B6" s="7" t="s">
        <v>24</v>
      </c>
      <c r="C6" s="7" t="s">
        <v>26</v>
      </c>
      <c r="D6" s="19">
        <v>44183</v>
      </c>
      <c r="E6" s="1"/>
      <c r="F6" s="1"/>
      <c r="G6" s="1"/>
      <c r="H6" s="1" t="s">
        <v>2</v>
      </c>
      <c r="I6" s="7" t="s">
        <v>22</v>
      </c>
      <c r="J6" s="7" t="s">
        <v>25</v>
      </c>
      <c r="K6" s="7" t="s">
        <v>27</v>
      </c>
      <c r="P6" s="2"/>
      <c r="Q6" s="2"/>
    </row>
    <row r="7" spans="1:20" ht="15.75" thickBot="1" x14ac:dyDescent="0.3">
      <c r="A7" s="7" t="s">
        <v>23</v>
      </c>
      <c r="B7" s="7" t="s">
        <v>25</v>
      </c>
      <c r="C7" s="7" t="s">
        <v>26</v>
      </c>
      <c r="D7" s="19">
        <v>44183</v>
      </c>
      <c r="E7" s="1"/>
      <c r="F7" s="1"/>
      <c r="G7" s="1"/>
      <c r="H7" s="1" t="s">
        <v>3</v>
      </c>
      <c r="I7" s="7" t="s">
        <v>23</v>
      </c>
      <c r="J7" s="7" t="s">
        <v>24</v>
      </c>
      <c r="K7" s="7" t="s">
        <v>26</v>
      </c>
      <c r="N7" s="7" t="s">
        <v>26</v>
      </c>
      <c r="P7" s="2"/>
      <c r="Q7" s="2"/>
    </row>
    <row r="8" spans="1:20" ht="15.75" thickBot="1" x14ac:dyDescent="0.3">
      <c r="A8" s="7" t="s">
        <v>22</v>
      </c>
      <c r="B8" s="7" t="s">
        <v>24</v>
      </c>
      <c r="C8" s="7" t="s">
        <v>27</v>
      </c>
      <c r="D8" s="19">
        <v>44183</v>
      </c>
      <c r="E8" s="1"/>
      <c r="F8" s="1"/>
      <c r="G8" s="1"/>
      <c r="H8" s="1" t="s">
        <v>1</v>
      </c>
      <c r="I8" s="7" t="s">
        <v>22</v>
      </c>
      <c r="J8" s="7" t="s">
        <v>24</v>
      </c>
      <c r="K8" s="7" t="s">
        <v>27</v>
      </c>
      <c r="N8" s="7" t="s">
        <v>27</v>
      </c>
      <c r="P8" s="2"/>
      <c r="Q8" s="2"/>
    </row>
    <row r="9" spans="1:20" ht="15.75" thickBot="1" x14ac:dyDescent="0.3">
      <c r="A9" s="7" t="s">
        <v>23</v>
      </c>
      <c r="B9" s="7" t="s">
        <v>25</v>
      </c>
      <c r="C9" s="7" t="s">
        <v>26</v>
      </c>
      <c r="D9" s="19">
        <v>44183</v>
      </c>
      <c r="E9" s="1"/>
      <c r="F9" s="1"/>
      <c r="G9" s="1"/>
      <c r="H9" s="1" t="s">
        <v>1</v>
      </c>
      <c r="I9" s="7" t="s">
        <v>23</v>
      </c>
      <c r="J9" s="7" t="s">
        <v>25</v>
      </c>
      <c r="K9" s="7" t="s">
        <v>27</v>
      </c>
      <c r="P9" s="2"/>
      <c r="Q9" s="2"/>
    </row>
    <row r="10" spans="1:20" ht="15.75" thickBot="1" x14ac:dyDescent="0.3">
      <c r="A10" s="7" t="s">
        <v>22</v>
      </c>
      <c r="B10" s="7" t="s">
        <v>24</v>
      </c>
      <c r="C10" s="7" t="s">
        <v>27</v>
      </c>
      <c r="D10" s="19">
        <v>44183</v>
      </c>
      <c r="E10" s="1"/>
      <c r="F10" s="1"/>
      <c r="G10" s="1"/>
      <c r="H10" s="1" t="s">
        <v>3</v>
      </c>
      <c r="I10" s="7" t="s">
        <v>22</v>
      </c>
      <c r="J10" s="7" t="s">
        <v>25</v>
      </c>
      <c r="K10" s="7" t="s">
        <v>26</v>
      </c>
      <c r="N10" s="10" t="s">
        <v>22</v>
      </c>
      <c r="P10" s="2"/>
      <c r="Q10" s="2"/>
    </row>
    <row r="11" spans="1:20" ht="15.75" thickBot="1" x14ac:dyDescent="0.3">
      <c r="A11" s="7" t="s">
        <v>23</v>
      </c>
      <c r="B11" s="7" t="s">
        <v>25</v>
      </c>
      <c r="C11" s="7" t="s">
        <v>27</v>
      </c>
      <c r="D11" s="19">
        <v>44183</v>
      </c>
      <c r="E11" s="1"/>
      <c r="F11" s="1"/>
      <c r="G11" s="1"/>
      <c r="H11" s="1" t="s">
        <v>4</v>
      </c>
      <c r="I11" s="7" t="s">
        <v>23</v>
      </c>
      <c r="J11" s="7" t="s">
        <v>24</v>
      </c>
      <c r="K11" s="7" t="s">
        <v>26</v>
      </c>
      <c r="N11" s="11" t="s">
        <v>23</v>
      </c>
      <c r="P11" s="2"/>
      <c r="Q11" s="2"/>
    </row>
    <row r="12" spans="1:20" ht="15.75" thickBot="1" x14ac:dyDescent="0.3">
      <c r="A12" s="7" t="s">
        <v>22</v>
      </c>
      <c r="B12" s="7" t="s">
        <v>24</v>
      </c>
      <c r="C12" s="7" t="s">
        <v>26</v>
      </c>
      <c r="D12" s="19">
        <v>44183</v>
      </c>
      <c r="E12" s="1"/>
      <c r="F12" s="1"/>
      <c r="G12" s="1"/>
      <c r="H12" s="1" t="s">
        <v>5</v>
      </c>
      <c r="I12" s="7" t="s">
        <v>22</v>
      </c>
      <c r="J12" s="7" t="s">
        <v>24</v>
      </c>
      <c r="K12" s="7" t="s">
        <v>27</v>
      </c>
      <c r="N12" s="9"/>
      <c r="P12" s="24"/>
      <c r="Q12" s="24"/>
    </row>
    <row r="13" spans="1:20" ht="30.75" thickBot="1" x14ac:dyDescent="0.3">
      <c r="A13" s="7" t="s">
        <v>23</v>
      </c>
      <c r="B13" s="7" t="s">
        <v>25</v>
      </c>
      <c r="C13" s="7" t="s">
        <v>26</v>
      </c>
      <c r="D13" s="19">
        <v>44183</v>
      </c>
      <c r="E13" s="1"/>
      <c r="F13" s="1"/>
      <c r="G13" s="1"/>
      <c r="H13" s="1" t="s">
        <v>2</v>
      </c>
      <c r="I13" s="7" t="s">
        <v>23</v>
      </c>
      <c r="J13" s="7" t="s">
        <v>25</v>
      </c>
      <c r="K13" s="7" t="s">
        <v>26</v>
      </c>
      <c r="N13" s="9"/>
      <c r="P13" s="28" t="s">
        <v>32</v>
      </c>
      <c r="Q13" s="29" t="s">
        <v>34</v>
      </c>
    </row>
    <row r="14" spans="1:20" ht="15.75" thickBot="1" x14ac:dyDescent="0.3">
      <c r="A14" s="7" t="s">
        <v>22</v>
      </c>
      <c r="B14" s="7" t="s">
        <v>24</v>
      </c>
      <c r="C14" s="7" t="s">
        <v>27</v>
      </c>
      <c r="D14" s="19">
        <v>44183</v>
      </c>
      <c r="E14" s="1"/>
      <c r="F14" s="1"/>
      <c r="G14" s="1"/>
      <c r="H14" s="1" t="s">
        <v>6</v>
      </c>
      <c r="I14" s="7" t="s">
        <v>22</v>
      </c>
      <c r="J14" s="7" t="s">
        <v>25</v>
      </c>
      <c r="K14" s="7" t="s">
        <v>27</v>
      </c>
      <c r="P14" s="14">
        <f t="array" ref="P14">IFERROR(DATE(YEAR(INDEX($D$4:$D$46,MATCH(0,COUNTIF($P$13:P13,$D$4:$D$46),0))),MONTH(INDEX($D$4:$D$46,MATCH(0,COUNTIF($P$13:P13,$D$4:$D$46),0))),DAY(INDEX($D$4:$D$46,MATCH(0,COUNTIF($P$13:P13,$D$4:$D$46),0)))),"")</f>
        <v>44183</v>
      </c>
      <c r="Q14" s="30">
        <f>P14</f>
        <v>44183</v>
      </c>
      <c r="S14" s="18">
        <f t="array" ref="S14">SUM(IF(ISBLANK($D$4:$D$46),0,1/COUNTIF($D$4:$D$46,$D$4:$D$46)))</f>
        <v>3.0000000000000013</v>
      </c>
      <c r="T14" s="3" t="s">
        <v>39</v>
      </c>
    </row>
    <row r="15" spans="1:20" ht="15.75" thickBot="1" x14ac:dyDescent="0.3">
      <c r="A15" s="7" t="s">
        <v>23</v>
      </c>
      <c r="B15" s="7" t="s">
        <v>25</v>
      </c>
      <c r="C15" s="7" t="s">
        <v>26</v>
      </c>
      <c r="D15" s="19">
        <v>44183</v>
      </c>
      <c r="E15" s="1"/>
      <c r="F15" s="1"/>
      <c r="G15" s="1"/>
      <c r="H15" s="1" t="s">
        <v>7</v>
      </c>
      <c r="I15" s="7" t="s">
        <v>23</v>
      </c>
      <c r="J15" s="7" t="s">
        <v>24</v>
      </c>
      <c r="K15" s="7" t="s">
        <v>27</v>
      </c>
      <c r="P15" s="14">
        <f t="array" ref="P15">IFERROR(DATE(YEAR(INDEX($D$4:$D$46,MATCH(0,COUNTIF($P$13:P14,$D$4:$D$46),0))),MONTH(INDEX($D$4:$D$46,MATCH(0,COUNTIF($P$13:P14,$D$4:$D$46),0))),DAY(INDEX($D$4:$D$46,MATCH(0,COUNTIF($P$13:P14,$D$4:$D$46),0)))),"")</f>
        <v>44184</v>
      </c>
      <c r="Q15" s="30">
        <f t="shared" ref="Q15:Q17" si="0">P15</f>
        <v>44184</v>
      </c>
    </row>
    <row r="16" spans="1:20" ht="15.75" thickBot="1" x14ac:dyDescent="0.3">
      <c r="A16" s="7" t="s">
        <v>22</v>
      </c>
      <c r="B16" s="7" t="s">
        <v>24</v>
      </c>
      <c r="C16" s="7" t="s">
        <v>27</v>
      </c>
      <c r="D16" s="19">
        <v>44183</v>
      </c>
      <c r="E16" s="1"/>
      <c r="F16" s="1"/>
      <c r="G16" s="1"/>
      <c r="H16" s="1" t="s">
        <v>8</v>
      </c>
      <c r="I16" s="7" t="s">
        <v>22</v>
      </c>
      <c r="J16" s="7" t="s">
        <v>24</v>
      </c>
      <c r="K16" s="7" t="s">
        <v>26</v>
      </c>
      <c r="P16" s="14">
        <f t="array" ref="P16">IFERROR(DATE(YEAR(INDEX($D$4:$D$46,MATCH(0,COUNTIF($P$13:P15,$D$4:$D$46),0))),MONTH(INDEX($D$4:$D$46,MATCH(0,COUNTIF($P$13:P15,$D$4:$D$46),0))),DAY(INDEX($D$4:$D$46,MATCH(0,COUNTIF($P$13:P15,$D$4:$D$46),0)))),"")</f>
        <v>44185</v>
      </c>
      <c r="Q16" s="30">
        <f t="shared" si="0"/>
        <v>44185</v>
      </c>
    </row>
    <row r="17" spans="1:17" ht="15.75" thickBot="1" x14ac:dyDescent="0.3">
      <c r="A17" s="7" t="s">
        <v>23</v>
      </c>
      <c r="B17" s="7" t="s">
        <v>25</v>
      </c>
      <c r="C17" s="7" t="s">
        <v>27</v>
      </c>
      <c r="D17" s="19">
        <v>44183</v>
      </c>
      <c r="E17" s="1"/>
      <c r="F17" s="1"/>
      <c r="G17" s="1"/>
      <c r="H17" s="1" t="s">
        <v>9</v>
      </c>
      <c r="I17" s="7" t="s">
        <v>23</v>
      </c>
      <c r="J17" s="7" t="s">
        <v>25</v>
      </c>
      <c r="K17" s="7" t="s">
        <v>26</v>
      </c>
      <c r="P17" s="12" t="str">
        <f t="array" ref="P17">IFERROR(DATE(YEAR(INDEX($D$4:$D$46,MATCH(0,COUNTIF($P$13:P16,$D$4:$D$46),0))),MONTH(INDEX($D$4:$D$46,MATCH(0,COUNTIF($P$13:P16,$D$4:$D$46),0))),DAY(INDEX($D$4:$D$46,MATCH(0,COUNTIF($P$13:P16,$D$4:$D$46),0)))),"")</f>
        <v/>
      </c>
      <c r="Q17" s="12" t="str">
        <f t="shared" si="0"/>
        <v/>
      </c>
    </row>
    <row r="18" spans="1:17" ht="15.75" thickBot="1" x14ac:dyDescent="0.3">
      <c r="A18" s="7" t="s">
        <v>22</v>
      </c>
      <c r="B18" s="7" t="s">
        <v>24</v>
      </c>
      <c r="C18" s="7" t="s">
        <v>26</v>
      </c>
      <c r="D18" s="19">
        <v>44183</v>
      </c>
      <c r="E18" s="1"/>
      <c r="F18" s="1"/>
      <c r="G18" s="1"/>
      <c r="H18" s="1" t="s">
        <v>10</v>
      </c>
      <c r="I18" s="7" t="s">
        <v>22</v>
      </c>
      <c r="J18" s="7" t="s">
        <v>25</v>
      </c>
      <c r="K18" s="7" t="s">
        <v>27</v>
      </c>
      <c r="P18" s="12"/>
      <c r="Q18" s="12"/>
    </row>
    <row r="19" spans="1:17" ht="15.75" thickBot="1" x14ac:dyDescent="0.3">
      <c r="A19" s="7" t="s">
        <v>23</v>
      </c>
      <c r="B19" s="7" t="s">
        <v>25</v>
      </c>
      <c r="C19" s="7" t="s">
        <v>26</v>
      </c>
      <c r="D19" s="19">
        <v>44183</v>
      </c>
      <c r="E19" s="1"/>
      <c r="F19" s="1"/>
      <c r="G19" s="1"/>
      <c r="H19" s="1" t="s">
        <v>11</v>
      </c>
      <c r="I19" s="7" t="s">
        <v>23</v>
      </c>
      <c r="J19" s="7" t="s">
        <v>24</v>
      </c>
      <c r="K19" s="7" t="s">
        <v>26</v>
      </c>
      <c r="M19" s="3"/>
      <c r="P19" s="13"/>
      <c r="Q19" s="13"/>
    </row>
    <row r="20" spans="1:17" ht="15.75" thickBot="1" x14ac:dyDescent="0.3">
      <c r="A20" s="7" t="s">
        <v>22</v>
      </c>
      <c r="B20" s="7" t="s">
        <v>24</v>
      </c>
      <c r="C20" s="7" t="s">
        <v>27</v>
      </c>
      <c r="D20" s="21">
        <v>44184</v>
      </c>
      <c r="E20" s="1"/>
      <c r="F20" s="1"/>
      <c r="G20" s="1"/>
      <c r="H20" s="1" t="s">
        <v>12</v>
      </c>
      <c r="I20" s="7" t="s">
        <v>22</v>
      </c>
      <c r="J20" s="7" t="s">
        <v>24</v>
      </c>
      <c r="K20" s="7" t="s">
        <v>27</v>
      </c>
      <c r="P20" s="25" t="s">
        <v>35</v>
      </c>
      <c r="Q20" s="25"/>
    </row>
    <row r="21" spans="1:17" ht="15.75" thickBot="1" x14ac:dyDescent="0.3">
      <c r="A21" s="7" t="s">
        <v>23</v>
      </c>
      <c r="B21" s="7" t="s">
        <v>25</v>
      </c>
      <c r="C21" s="7" t="s">
        <v>27</v>
      </c>
      <c r="D21" s="21">
        <v>44184</v>
      </c>
      <c r="E21" s="1"/>
      <c r="F21" s="1"/>
      <c r="G21" s="1"/>
      <c r="H21" s="1" t="s">
        <v>2</v>
      </c>
      <c r="I21" s="7" t="s">
        <v>23</v>
      </c>
      <c r="J21" s="7" t="s">
        <v>25</v>
      </c>
      <c r="K21" s="7" t="s">
        <v>27</v>
      </c>
      <c r="P21" s="14">
        <v>44183</v>
      </c>
      <c r="Q21" s="15" t="s">
        <v>36</v>
      </c>
    </row>
    <row r="22" spans="1:17" ht="15.75" thickBot="1" x14ac:dyDescent="0.3">
      <c r="A22" s="7" t="s">
        <v>22</v>
      </c>
      <c r="B22" s="7" t="s">
        <v>24</v>
      </c>
      <c r="C22" s="7" t="s">
        <v>26</v>
      </c>
      <c r="D22" s="21">
        <v>44184</v>
      </c>
      <c r="E22" s="1"/>
      <c r="F22" s="1"/>
      <c r="G22" s="1"/>
      <c r="H22" s="1" t="s">
        <v>5</v>
      </c>
      <c r="I22" s="7" t="s">
        <v>22</v>
      </c>
      <c r="J22" s="7" t="s">
        <v>25</v>
      </c>
      <c r="K22" s="7" t="s">
        <v>26</v>
      </c>
      <c r="P22" s="14">
        <v>44184</v>
      </c>
      <c r="Q22" s="15" t="s">
        <v>37</v>
      </c>
    </row>
    <row r="23" spans="1:17" ht="15.75" thickBot="1" x14ac:dyDescent="0.3">
      <c r="A23" s="7" t="s">
        <v>23</v>
      </c>
      <c r="B23" s="7" t="s">
        <v>25</v>
      </c>
      <c r="C23" s="7" t="s">
        <v>26</v>
      </c>
      <c r="D23" s="21">
        <v>44184</v>
      </c>
      <c r="E23" s="1"/>
      <c r="F23" s="1"/>
      <c r="G23" s="1"/>
      <c r="H23" s="1" t="s">
        <v>8</v>
      </c>
      <c r="I23" s="7" t="s">
        <v>23</v>
      </c>
      <c r="J23" s="7" t="s">
        <v>24</v>
      </c>
      <c r="K23" s="7" t="s">
        <v>26</v>
      </c>
      <c r="P23" s="14">
        <v>44185</v>
      </c>
      <c r="Q23" s="15" t="s">
        <v>38</v>
      </c>
    </row>
    <row r="24" spans="1:17" ht="15.75" thickBot="1" x14ac:dyDescent="0.3">
      <c r="A24" s="7" t="s">
        <v>22</v>
      </c>
      <c r="B24" s="7" t="s">
        <v>24</v>
      </c>
      <c r="C24" s="7" t="s">
        <v>27</v>
      </c>
      <c r="D24" s="21">
        <v>44184</v>
      </c>
      <c r="E24" s="1"/>
      <c r="F24" s="1"/>
      <c r="G24" s="1"/>
      <c r="H24" s="1" t="s">
        <v>13</v>
      </c>
      <c r="I24" s="7" t="s">
        <v>22</v>
      </c>
      <c r="J24" s="7" t="s">
        <v>24</v>
      </c>
      <c r="K24" s="7" t="s">
        <v>27</v>
      </c>
      <c r="P24" s="15"/>
      <c r="Q24" s="15"/>
    </row>
    <row r="25" spans="1:17" ht="15.75" thickBot="1" x14ac:dyDescent="0.3">
      <c r="A25" s="7" t="s">
        <v>23</v>
      </c>
      <c r="B25" s="7" t="s">
        <v>25</v>
      </c>
      <c r="C25" s="7" t="s">
        <v>27</v>
      </c>
      <c r="D25" s="21">
        <v>44184</v>
      </c>
      <c r="E25" s="1"/>
      <c r="F25" s="1"/>
      <c r="G25" s="1"/>
      <c r="H25" s="1" t="s">
        <v>14</v>
      </c>
      <c r="I25" s="7" t="s">
        <v>23</v>
      </c>
      <c r="J25" s="7" t="s">
        <v>25</v>
      </c>
      <c r="K25" s="7" t="s">
        <v>26</v>
      </c>
      <c r="P25" s="12"/>
      <c r="Q25" s="12"/>
    </row>
    <row r="26" spans="1:17" ht="15.75" thickBot="1" x14ac:dyDescent="0.3">
      <c r="A26" s="7" t="s">
        <v>22</v>
      </c>
      <c r="B26" s="7" t="s">
        <v>24</v>
      </c>
      <c r="C26" s="7" t="s">
        <v>26</v>
      </c>
      <c r="D26" s="21">
        <v>44184</v>
      </c>
      <c r="E26" s="1"/>
      <c r="F26" s="1"/>
      <c r="G26" s="1"/>
      <c r="H26" s="1" t="s">
        <v>9</v>
      </c>
      <c r="I26" s="7" t="s">
        <v>22</v>
      </c>
      <c r="J26" s="7" t="s">
        <v>25</v>
      </c>
      <c r="K26" s="7" t="s">
        <v>27</v>
      </c>
      <c r="P26" s="12"/>
      <c r="Q26" s="12"/>
    </row>
    <row r="27" spans="1:17" ht="15.75" thickBot="1" x14ac:dyDescent="0.3">
      <c r="A27" s="7" t="s">
        <v>23</v>
      </c>
      <c r="B27" s="7" t="s">
        <v>25</v>
      </c>
      <c r="C27" s="7" t="s">
        <v>26</v>
      </c>
      <c r="D27" s="21">
        <v>44184</v>
      </c>
      <c r="E27" s="1"/>
      <c r="F27" s="1"/>
      <c r="G27" s="1"/>
      <c r="H27" s="1" t="s">
        <v>15</v>
      </c>
      <c r="I27" s="7" t="s">
        <v>23</v>
      </c>
      <c r="J27" s="7" t="s">
        <v>24</v>
      </c>
      <c r="K27" s="7" t="s">
        <v>27</v>
      </c>
      <c r="P27" s="12"/>
      <c r="Q27" s="12"/>
    </row>
    <row r="28" spans="1:17" ht="15.75" thickBot="1" x14ac:dyDescent="0.3">
      <c r="A28" s="7" t="s">
        <v>22</v>
      </c>
      <c r="B28" s="7" t="s">
        <v>24</v>
      </c>
      <c r="C28" s="7" t="s">
        <v>27</v>
      </c>
      <c r="D28" s="21">
        <v>44184</v>
      </c>
      <c r="E28" s="1"/>
      <c r="F28" s="1"/>
      <c r="G28" s="1"/>
      <c r="H28" s="1" t="s">
        <v>16</v>
      </c>
      <c r="I28" s="7" t="s">
        <v>22</v>
      </c>
      <c r="J28" s="7" t="s">
        <v>24</v>
      </c>
      <c r="K28" s="7" t="s">
        <v>26</v>
      </c>
      <c r="P28" s="12"/>
      <c r="Q28" s="12"/>
    </row>
    <row r="29" spans="1:17" ht="15.75" thickBot="1" x14ac:dyDescent="0.3">
      <c r="A29" s="7" t="s">
        <v>23</v>
      </c>
      <c r="B29" s="7" t="s">
        <v>25</v>
      </c>
      <c r="C29" s="7" t="s">
        <v>27</v>
      </c>
      <c r="D29" s="21">
        <v>44184</v>
      </c>
      <c r="E29" s="1"/>
      <c r="F29" s="1"/>
      <c r="G29" s="1"/>
      <c r="H29" s="1" t="s">
        <v>16</v>
      </c>
      <c r="I29" s="7" t="s">
        <v>23</v>
      </c>
      <c r="J29" s="7" t="s">
        <v>25</v>
      </c>
      <c r="K29" s="7" t="s">
        <v>26</v>
      </c>
      <c r="P29" s="12"/>
      <c r="Q29" s="12"/>
    </row>
    <row r="30" spans="1:17" ht="15.75" thickBot="1" x14ac:dyDescent="0.3">
      <c r="A30" s="7" t="s">
        <v>22</v>
      </c>
      <c r="B30" s="7" t="s">
        <v>24</v>
      </c>
      <c r="C30" s="7" t="s">
        <v>26</v>
      </c>
      <c r="D30" s="21">
        <v>44184</v>
      </c>
      <c r="E30" s="1"/>
      <c r="F30" s="1"/>
      <c r="G30" s="1"/>
      <c r="H30" s="1" t="s">
        <v>13</v>
      </c>
      <c r="I30" s="7" t="s">
        <v>22</v>
      </c>
      <c r="J30" s="7" t="s">
        <v>25</v>
      </c>
      <c r="K30" s="7" t="s">
        <v>27</v>
      </c>
    </row>
    <row r="31" spans="1:17" ht="15.75" thickBot="1" x14ac:dyDescent="0.3">
      <c r="A31" s="7" t="s">
        <v>23</v>
      </c>
      <c r="B31" s="7" t="s">
        <v>25</v>
      </c>
      <c r="C31" s="7" t="s">
        <v>26</v>
      </c>
      <c r="D31" s="21">
        <v>44184</v>
      </c>
      <c r="E31" s="1"/>
      <c r="F31" s="1"/>
      <c r="G31" s="1"/>
      <c r="H31" s="1" t="s">
        <v>9</v>
      </c>
      <c r="I31" s="7" t="s">
        <v>22</v>
      </c>
      <c r="J31" s="7" t="s">
        <v>24</v>
      </c>
      <c r="K31" s="7" t="s">
        <v>26</v>
      </c>
    </row>
    <row r="32" spans="1:17" ht="15.75" thickBot="1" x14ac:dyDescent="0.3">
      <c r="A32" s="7" t="s">
        <v>22</v>
      </c>
      <c r="B32" s="7" t="s">
        <v>24</v>
      </c>
      <c r="C32" s="7" t="s">
        <v>27</v>
      </c>
      <c r="D32" s="21">
        <v>44184</v>
      </c>
      <c r="E32" s="1"/>
      <c r="F32" s="1"/>
      <c r="G32" s="1"/>
      <c r="H32" s="1" t="s">
        <v>5</v>
      </c>
      <c r="I32" s="7" t="s">
        <v>23</v>
      </c>
      <c r="J32" s="7" t="s">
        <v>24</v>
      </c>
      <c r="K32" s="7" t="s">
        <v>27</v>
      </c>
      <c r="N32" s="33" t="s">
        <v>29</v>
      </c>
      <c r="O32" s="31" t="s">
        <v>28</v>
      </c>
    </row>
    <row r="33" spans="1:15" ht="15.75" thickBot="1" x14ac:dyDescent="0.3">
      <c r="A33" s="7" t="s">
        <v>23</v>
      </c>
      <c r="B33" s="7" t="s">
        <v>25</v>
      </c>
      <c r="C33" s="7" t="s">
        <v>27</v>
      </c>
      <c r="D33" s="21">
        <v>44184</v>
      </c>
      <c r="E33" s="1"/>
      <c r="F33" s="1"/>
      <c r="G33" s="1"/>
      <c r="H33" s="1" t="s">
        <v>17</v>
      </c>
      <c r="I33" s="7" t="s">
        <v>22</v>
      </c>
      <c r="J33" s="7" t="s">
        <v>25</v>
      </c>
      <c r="K33" s="7" t="s">
        <v>27</v>
      </c>
      <c r="N33" s="34">
        <f>SUMPRODUCT($H$4:$H$46*($C$4:$C$46=N7)*(LEFT($J$4:$J$46)="Р"))</f>
        <v>1.4583333333333334E-3</v>
      </c>
      <c r="O33" s="35" t="s">
        <v>40</v>
      </c>
    </row>
    <row r="34" spans="1:15" ht="15.75" thickBot="1" x14ac:dyDescent="0.3">
      <c r="A34" s="7" t="s">
        <v>22</v>
      </c>
      <c r="B34" s="7" t="s">
        <v>24</v>
      </c>
      <c r="C34" s="7" t="s">
        <v>26</v>
      </c>
      <c r="D34" s="21">
        <v>44184</v>
      </c>
      <c r="E34" s="1"/>
      <c r="F34" s="1"/>
      <c r="G34" s="1"/>
      <c r="H34" s="1" t="s">
        <v>18</v>
      </c>
      <c r="I34" s="7" t="s">
        <v>23</v>
      </c>
      <c r="J34" s="7" t="s">
        <v>25</v>
      </c>
      <c r="K34" s="7" t="s">
        <v>26</v>
      </c>
      <c r="N34" s="34">
        <f>SUMPRODUCT($H$4:$H$46*($C$4:$C$46=N8)*(LEFT($J$4:$J$46)="Р"))</f>
        <v>1.7013888888888888E-3</v>
      </c>
      <c r="O34" s="32"/>
    </row>
    <row r="35" spans="1:15" ht="15.75" thickBot="1" x14ac:dyDescent="0.3">
      <c r="A35" s="7" t="s">
        <v>23</v>
      </c>
      <c r="B35" s="7" t="s">
        <v>25</v>
      </c>
      <c r="C35" s="7" t="s">
        <v>26</v>
      </c>
      <c r="D35" s="20">
        <v>44185</v>
      </c>
      <c r="E35" s="1"/>
      <c r="F35" s="1"/>
      <c r="G35" s="1"/>
      <c r="H35" s="1" t="s">
        <v>8</v>
      </c>
      <c r="I35" s="7" t="s">
        <v>22</v>
      </c>
      <c r="J35" s="7" t="s">
        <v>24</v>
      </c>
      <c r="K35" s="7" t="s">
        <v>26</v>
      </c>
    </row>
    <row r="36" spans="1:15" ht="15.75" thickBot="1" x14ac:dyDescent="0.3">
      <c r="A36" s="7" t="s">
        <v>22</v>
      </c>
      <c r="B36" s="7" t="s">
        <v>24</v>
      </c>
      <c r="C36" s="7" t="s">
        <v>27</v>
      </c>
      <c r="D36" s="20">
        <v>44185</v>
      </c>
      <c r="E36" s="1"/>
      <c r="F36" s="1"/>
      <c r="G36" s="1"/>
      <c r="H36" s="1" t="s">
        <v>10</v>
      </c>
      <c r="I36" s="7" t="s">
        <v>23</v>
      </c>
      <c r="J36" s="7" t="s">
        <v>24</v>
      </c>
      <c r="K36" s="7" t="s">
        <v>27</v>
      </c>
    </row>
    <row r="37" spans="1:15" ht="15.75" thickBot="1" x14ac:dyDescent="0.3">
      <c r="A37" s="7" t="s">
        <v>23</v>
      </c>
      <c r="B37" s="7" t="s">
        <v>25</v>
      </c>
      <c r="C37" s="7" t="s">
        <v>27</v>
      </c>
      <c r="D37" s="20">
        <v>44185</v>
      </c>
      <c r="E37" s="1"/>
      <c r="F37" s="1"/>
      <c r="G37" s="1"/>
      <c r="H37" s="1" t="s">
        <v>19</v>
      </c>
      <c r="I37" s="7" t="s">
        <v>22</v>
      </c>
      <c r="J37" s="7" t="s">
        <v>25</v>
      </c>
      <c r="K37" s="7" t="s">
        <v>26</v>
      </c>
    </row>
    <row r="38" spans="1:15" ht="15.75" thickBot="1" x14ac:dyDescent="0.3">
      <c r="A38" s="7" t="s">
        <v>22</v>
      </c>
      <c r="B38" s="7" t="s">
        <v>24</v>
      </c>
      <c r="C38" s="7" t="s">
        <v>26</v>
      </c>
      <c r="D38" s="20">
        <v>44185</v>
      </c>
      <c r="E38" s="1"/>
      <c r="F38" s="1"/>
      <c r="G38" s="1"/>
      <c r="H38" s="1" t="s">
        <v>20</v>
      </c>
      <c r="I38" s="7" t="s">
        <v>22</v>
      </c>
      <c r="J38" s="7" t="s">
        <v>25</v>
      </c>
      <c r="K38" s="7" t="s">
        <v>27</v>
      </c>
    </row>
    <row r="39" spans="1:15" ht="15.75" thickBot="1" x14ac:dyDescent="0.3">
      <c r="A39" s="7" t="s">
        <v>23</v>
      </c>
      <c r="B39" s="7" t="s">
        <v>25</v>
      </c>
      <c r="C39" s="7" t="s">
        <v>26</v>
      </c>
      <c r="D39" s="20">
        <v>44185</v>
      </c>
      <c r="E39" s="1"/>
      <c r="F39" s="1"/>
      <c r="G39" s="1"/>
      <c r="H39" s="1" t="s">
        <v>7</v>
      </c>
      <c r="I39" s="7" t="s">
        <v>23</v>
      </c>
      <c r="J39" s="7" t="s">
        <v>24</v>
      </c>
      <c r="K39" s="7" t="s">
        <v>27</v>
      </c>
    </row>
    <row r="40" spans="1:15" ht="15.75" thickBot="1" x14ac:dyDescent="0.3">
      <c r="A40" s="7" t="s">
        <v>22</v>
      </c>
      <c r="B40" s="7" t="s">
        <v>24</v>
      </c>
      <c r="C40" s="7" t="s">
        <v>27</v>
      </c>
      <c r="D40" s="20">
        <v>44185</v>
      </c>
      <c r="E40" s="1"/>
      <c r="F40" s="1"/>
      <c r="G40" s="1"/>
      <c r="H40" s="1" t="s">
        <v>20</v>
      </c>
      <c r="I40" s="7" t="s">
        <v>22</v>
      </c>
      <c r="J40" s="7" t="s">
        <v>24</v>
      </c>
      <c r="K40" s="7" t="s">
        <v>26</v>
      </c>
    </row>
    <row r="41" spans="1:15" ht="15.75" thickBot="1" x14ac:dyDescent="0.3">
      <c r="A41" s="7" t="s">
        <v>23</v>
      </c>
      <c r="B41" s="7" t="s">
        <v>25</v>
      </c>
      <c r="C41" s="7" t="s">
        <v>27</v>
      </c>
      <c r="D41" s="20">
        <v>44185</v>
      </c>
      <c r="E41" s="1"/>
      <c r="F41" s="1"/>
      <c r="G41" s="1"/>
      <c r="H41" s="1" t="s">
        <v>10</v>
      </c>
      <c r="I41" s="7" t="s">
        <v>23</v>
      </c>
      <c r="J41" s="7" t="s">
        <v>25</v>
      </c>
      <c r="K41" s="7" t="s">
        <v>26</v>
      </c>
    </row>
    <row r="42" spans="1:15" ht="15.75" thickBot="1" x14ac:dyDescent="0.3">
      <c r="A42" s="7" t="s">
        <v>22</v>
      </c>
      <c r="B42" s="7" t="s">
        <v>24</v>
      </c>
      <c r="C42" s="7" t="s">
        <v>26</v>
      </c>
      <c r="D42" s="20">
        <v>44185</v>
      </c>
      <c r="E42" s="1"/>
      <c r="F42" s="1"/>
      <c r="G42" s="1"/>
      <c r="H42" s="1" t="s">
        <v>14</v>
      </c>
      <c r="I42" s="7" t="s">
        <v>22</v>
      </c>
      <c r="J42" s="7" t="s">
        <v>25</v>
      </c>
      <c r="K42" s="7" t="s">
        <v>27</v>
      </c>
    </row>
    <row r="43" spans="1:15" ht="15.75" thickBot="1" x14ac:dyDescent="0.3">
      <c r="A43" s="7" t="s">
        <v>23</v>
      </c>
      <c r="B43" s="7" t="s">
        <v>25</v>
      </c>
      <c r="C43" s="7" t="s">
        <v>26</v>
      </c>
      <c r="D43" s="20">
        <v>44185</v>
      </c>
      <c r="E43" s="1"/>
      <c r="F43" s="1"/>
      <c r="G43" s="1"/>
      <c r="H43" s="1" t="s">
        <v>0</v>
      </c>
      <c r="I43" s="7" t="s">
        <v>23</v>
      </c>
      <c r="J43" s="7" t="s">
        <v>24</v>
      </c>
      <c r="K43" s="7" t="s">
        <v>26</v>
      </c>
    </row>
    <row r="44" spans="1:15" ht="15.75" thickBot="1" x14ac:dyDescent="0.3">
      <c r="A44" s="7" t="s">
        <v>22</v>
      </c>
      <c r="B44" s="7" t="s">
        <v>24</v>
      </c>
      <c r="C44" s="7" t="s">
        <v>27</v>
      </c>
      <c r="D44" s="20">
        <v>44185</v>
      </c>
      <c r="E44" s="1"/>
      <c r="F44" s="1"/>
      <c r="G44" s="1"/>
      <c r="H44" s="1" t="s">
        <v>21</v>
      </c>
      <c r="I44" s="7" t="s">
        <v>22</v>
      </c>
      <c r="J44" s="7" t="s">
        <v>24</v>
      </c>
      <c r="K44" s="7" t="s">
        <v>27</v>
      </c>
    </row>
    <row r="45" spans="1:15" ht="15.75" thickBot="1" x14ac:dyDescent="0.3">
      <c r="A45" s="7" t="s">
        <v>23</v>
      </c>
      <c r="B45" s="7" t="s">
        <v>25</v>
      </c>
      <c r="C45" s="7" t="s">
        <v>27</v>
      </c>
      <c r="D45" s="20">
        <v>44185</v>
      </c>
      <c r="E45" s="1"/>
      <c r="F45" s="1"/>
      <c r="G45" s="1"/>
      <c r="H45" s="1" t="s">
        <v>21</v>
      </c>
      <c r="I45" s="7" t="s">
        <v>22</v>
      </c>
      <c r="J45" s="7" t="s">
        <v>25</v>
      </c>
      <c r="K45" s="7" t="s">
        <v>27</v>
      </c>
    </row>
    <row r="46" spans="1:15" ht="15.75" thickBot="1" x14ac:dyDescent="0.3">
      <c r="A46" s="7" t="s">
        <v>22</v>
      </c>
      <c r="B46" s="7" t="s">
        <v>24</v>
      </c>
      <c r="C46" s="7" t="s">
        <v>26</v>
      </c>
      <c r="D46" s="20">
        <v>44185</v>
      </c>
      <c r="E46" s="1"/>
      <c r="F46" s="1"/>
      <c r="G46" s="1"/>
      <c r="H46" s="1" t="s">
        <v>21</v>
      </c>
      <c r="I46" s="7" t="s">
        <v>23</v>
      </c>
      <c r="J46" s="7" t="s">
        <v>25</v>
      </c>
      <c r="K46" s="7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Пользователь</cp:lastModifiedBy>
  <dcterms:created xsi:type="dcterms:W3CDTF">2020-12-19T05:15:04Z</dcterms:created>
  <dcterms:modified xsi:type="dcterms:W3CDTF">2021-01-07T01:24:56Z</dcterms:modified>
  <cp:category>Statistic report</cp:category>
</cp:coreProperties>
</file>