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12" i="1"/>
  <c r="Q11" i="1"/>
  <c r="D11" i="1"/>
  <c r="G11" i="1"/>
  <c r="H11" i="1" s="1"/>
  <c r="G12" i="1" s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  <c r="H27" i="1" s="1"/>
  <c r="G28" i="1" s="1"/>
  <c r="H28" i="1" s="1"/>
  <c r="G29" i="1" s="1"/>
  <c r="H29" i="1" s="1"/>
  <c r="G30" i="1" s="1"/>
  <c r="H30" i="1" s="1"/>
  <c r="G31" i="1" s="1"/>
  <c r="H31" i="1" s="1"/>
  <c r="G32" i="1" s="1"/>
  <c r="H32" i="1" s="1"/>
  <c r="G33" i="1" s="1"/>
  <c r="H33" i="1" s="1"/>
  <c r="G34" i="1" s="1"/>
  <c r="H34" i="1" s="1"/>
  <c r="G35" i="1" s="1"/>
  <c r="H35" i="1" s="1"/>
  <c r="H36" i="1" s="1"/>
  <c r="K11" i="1"/>
  <c r="M11" i="1"/>
  <c r="D12" i="1"/>
  <c r="K12" i="1" s="1"/>
  <c r="D13" i="1" s="1"/>
  <c r="K13" i="1" s="1"/>
  <c r="D14" i="1" s="1"/>
  <c r="K14" i="1" s="1"/>
  <c r="D15" i="1" s="1"/>
  <c r="K15" i="1" s="1"/>
  <c r="D16" i="1" s="1"/>
  <c r="K16" i="1" s="1"/>
  <c r="D17" i="1" s="1"/>
  <c r="K17" i="1" s="1"/>
  <c r="D18" i="1" s="1"/>
  <c r="K18" i="1" s="1"/>
  <c r="D19" i="1" s="1"/>
  <c r="K19" i="1" s="1"/>
  <c r="D20" i="1" s="1"/>
  <c r="K20" i="1" s="1"/>
  <c r="D21" i="1" s="1"/>
  <c r="K21" i="1" s="1"/>
  <c r="D22" i="1" s="1"/>
  <c r="K22" i="1" s="1"/>
  <c r="D23" i="1" s="1"/>
  <c r="K23" i="1" s="1"/>
  <c r="D24" i="1" s="1"/>
  <c r="K24" i="1" s="1"/>
  <c r="D25" i="1" s="1"/>
  <c r="K25" i="1" s="1"/>
  <c r="D26" i="1" s="1"/>
  <c r="K26" i="1" s="1"/>
  <c r="D27" i="1" s="1"/>
  <c r="K27" i="1" s="1"/>
  <c r="D28" i="1" s="1"/>
  <c r="K28" i="1" s="1"/>
  <c r="D29" i="1" s="1"/>
  <c r="K29" i="1" s="1"/>
  <c r="D30" i="1" s="1"/>
  <c r="K30" i="1" s="1"/>
  <c r="D31" i="1" s="1"/>
  <c r="K31" i="1" s="1"/>
  <c r="D32" i="1" s="1"/>
  <c r="K32" i="1" s="1"/>
  <c r="D33" i="1" s="1"/>
  <c r="K33" i="1" s="1"/>
  <c r="D34" i="1" s="1"/>
  <c r="K34" i="1" s="1"/>
  <c r="D35" i="1" s="1"/>
  <c r="K35" i="1" s="1"/>
  <c r="K36" i="1" s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D36" i="1"/>
  <c r="E36" i="1"/>
  <c r="F36" i="1"/>
  <c r="J36" i="1"/>
  <c r="L36" i="1"/>
  <c r="G36" i="1" l="1"/>
  <c r="M36" i="1"/>
  <c r="Q36" i="1" l="1"/>
  <c r="N36" i="1"/>
</calcChain>
</file>

<file path=xl/sharedStrings.xml><?xml version="1.0" encoding="utf-8"?>
<sst xmlns="http://schemas.openxmlformats.org/spreadsheetml/2006/main" count="30" uniqueCount="29">
  <si>
    <t>Інформація про облік та списання ПММ згідно шляхових листів</t>
  </si>
  <si>
    <t xml:space="preserve">Спидометр на поч.місяця </t>
  </si>
  <si>
    <r>
      <t xml:space="preserve">Залишок на поч.місяця </t>
    </r>
    <r>
      <rPr>
        <b/>
        <i/>
        <sz val="11"/>
        <color indexed="10"/>
        <rFont val="Calibri"/>
        <family val="2"/>
      </rPr>
      <t xml:space="preserve"> ГАЗ СПБТ</t>
    </r>
  </si>
  <si>
    <r>
      <t xml:space="preserve">Залишок на поч.місяця </t>
    </r>
    <r>
      <rPr>
        <b/>
        <i/>
        <sz val="11"/>
        <color indexed="10"/>
        <rFont val="Calibri"/>
        <family val="2"/>
      </rPr>
      <t>Бензин</t>
    </r>
  </si>
  <si>
    <t>БАК</t>
  </si>
  <si>
    <t>Вид палива</t>
  </si>
  <si>
    <t>ГАЗ СПБТ</t>
  </si>
  <si>
    <t>Бензин л/день</t>
  </si>
  <si>
    <t>№  п/п</t>
  </si>
  <si>
    <t>№ Авто</t>
  </si>
  <si>
    <t>Дата</t>
  </si>
  <si>
    <r>
      <t xml:space="preserve">Зал-к на початок робочого дня               </t>
    </r>
    <r>
      <rPr>
        <b/>
        <sz val="11"/>
        <color indexed="10"/>
        <rFont val="Calibri"/>
        <family val="2"/>
        <charset val="204"/>
      </rPr>
      <t>ГАЗ СПБТ</t>
    </r>
  </si>
  <si>
    <t>Поступлення ПММ</t>
  </si>
  <si>
    <t>початковий  показник</t>
  </si>
  <si>
    <t>кінцевий показник</t>
  </si>
  <si>
    <t>Показник норми</t>
  </si>
  <si>
    <t>списання згідно норми</t>
  </si>
  <si>
    <r>
      <t xml:space="preserve">Зал-к на кінець робочого дня                  </t>
    </r>
    <r>
      <rPr>
        <b/>
        <sz val="11"/>
        <color indexed="10"/>
        <rFont val="Calibri"/>
        <family val="2"/>
        <charset val="204"/>
      </rPr>
      <t>ГАЗ СПБТ</t>
    </r>
  </si>
  <si>
    <t>Пробіг за день по GPRS</t>
  </si>
  <si>
    <t>Фактична витрата палива</t>
  </si>
  <si>
    <t>Додаткове списання</t>
  </si>
  <si>
    <t>Коментарій</t>
  </si>
  <si>
    <t>Водій</t>
  </si>
  <si>
    <t>Прогрев</t>
  </si>
  <si>
    <t>Бензин А-92</t>
  </si>
  <si>
    <r>
      <t xml:space="preserve">Залишок/списання </t>
    </r>
    <r>
      <rPr>
        <b/>
        <sz val="11"/>
        <color indexed="10"/>
        <rFont val="Calibri"/>
        <family val="2"/>
        <charset val="204"/>
      </rPr>
      <t>Бензина</t>
    </r>
  </si>
  <si>
    <t>ЛЕТО/М.</t>
  </si>
  <si>
    <t>ЛЕТО/ЗА М.</t>
  </si>
  <si>
    <t>Загальні підсумки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</si>
</sst>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Arial Unicode MS"/>
      <family val="2"/>
      <charset val="204"/>
    </font>
    <font>
      <sz val="10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14" fontId="1" fillId="0" borderId="18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Fill="1" applyBorder="1" applyAlignment="1" applyProtection="1">
      <alignment horizontal="center" vertical="center"/>
    </xf>
    <xf numFmtId="2" fontId="1" fillId="4" borderId="18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14" fontId="1" fillId="0" borderId="5" xfId="0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14" fontId="1" fillId="0" borderId="6" xfId="0" applyNumberFormat="1" applyFont="1" applyFill="1" applyBorder="1" applyAlignment="1" applyProtection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0" fontId="5" fillId="5" borderId="15" xfId="0" applyNumberFormat="1" applyFont="1" applyFill="1" applyBorder="1" applyAlignment="1" applyProtection="1">
      <alignment horizontal="center" vertical="center"/>
    </xf>
    <xf numFmtId="0" fontId="5" fillId="5" borderId="22" xfId="0" applyNumberFormat="1" applyFont="1" applyFill="1" applyBorder="1" applyAlignment="1" applyProtection="1">
      <alignment horizontal="center" vertical="center"/>
    </xf>
    <xf numFmtId="0" fontId="5" fillId="5" borderId="12" xfId="0" applyNumberFormat="1" applyFont="1" applyFill="1" applyBorder="1" applyAlignment="1" applyProtection="1">
      <alignment horizontal="center" vertical="center"/>
    </xf>
    <xf numFmtId="2" fontId="5" fillId="4" borderId="23" xfId="0" applyNumberFormat="1" applyFont="1" applyFill="1" applyBorder="1" applyAlignment="1" applyProtection="1">
      <alignment horizontal="center" vertical="center"/>
    </xf>
    <xf numFmtId="1" fontId="5" fillId="4" borderId="23" xfId="0" applyNumberFormat="1" applyFont="1" applyFill="1" applyBorder="1" applyAlignment="1" applyProtection="1">
      <alignment horizontal="center" vertical="center"/>
    </xf>
    <xf numFmtId="0" fontId="5" fillId="4" borderId="23" xfId="0" applyNumberFormat="1" applyFont="1" applyFill="1" applyBorder="1" applyAlignment="1" applyProtection="1">
      <alignment horizontal="center" vertical="center"/>
    </xf>
    <xf numFmtId="1" fontId="5" fillId="5" borderId="23" xfId="0" applyNumberFormat="1" applyFont="1" applyFill="1" applyBorder="1" applyAlignment="1" applyProtection="1">
      <alignment horizontal="center" vertical="center"/>
    </xf>
    <xf numFmtId="0" fontId="5" fillId="5" borderId="24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selection activeCell="Q12" sqref="Q12"/>
    </sheetView>
  </sheetViews>
  <sheetFormatPr defaultRowHeight="15" x14ac:dyDescent="0.25"/>
  <cols>
    <col min="1" max="1" width="9.140625" style="1"/>
    <col min="2" max="2" width="19" style="1" customWidth="1"/>
    <col min="3" max="3" width="15.7109375" style="1" customWidth="1"/>
    <col min="4" max="4" width="15.140625" style="1" customWidth="1"/>
    <col min="5" max="5" width="9.140625" style="1"/>
    <col min="6" max="6" width="13.140625" style="1" customWidth="1"/>
    <col min="7" max="7" width="15.140625" style="1" customWidth="1"/>
    <col min="8" max="8" width="15.28515625" style="1" customWidth="1"/>
    <col min="9" max="9" width="15.42578125" style="2" customWidth="1"/>
    <col min="10" max="10" width="12.5703125" style="3" customWidth="1"/>
    <col min="11" max="11" width="15.7109375" style="2" customWidth="1"/>
    <col min="12" max="16" width="9.140625" style="2"/>
    <col min="17" max="17" width="15.85546875" style="1" customWidth="1"/>
    <col min="18" max="16384" width="9.140625" style="1"/>
  </cols>
  <sheetData>
    <row r="1" spans="1:23" s="2" customFormat="1" ht="18.75" customHeight="1" x14ac:dyDescent="0.2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23" x14ac:dyDescent="0.25">
      <c r="C2" s="7" t="s">
        <v>1</v>
      </c>
      <c r="D2" s="8">
        <v>118560</v>
      </c>
    </row>
    <row r="3" spans="1:23" x14ac:dyDescent="0.25">
      <c r="C3" s="7" t="s">
        <v>2</v>
      </c>
      <c r="D3" s="9">
        <v>3.64</v>
      </c>
      <c r="J3" s="10"/>
    </row>
    <row r="4" spans="1:23" x14ac:dyDescent="0.25">
      <c r="C4" s="7" t="s">
        <v>3</v>
      </c>
      <c r="D4" s="9">
        <v>10</v>
      </c>
      <c r="J4" s="10"/>
    </row>
    <row r="5" spans="1:23" x14ac:dyDescent="0.25">
      <c r="C5" s="7" t="s">
        <v>4</v>
      </c>
      <c r="D5" s="6">
        <v>50</v>
      </c>
      <c r="E5" s="11"/>
      <c r="F5" s="11"/>
      <c r="G5" s="11"/>
      <c r="H5" s="11"/>
    </row>
    <row r="6" spans="1:23" ht="15.75" thickBot="1" x14ac:dyDescent="0.3">
      <c r="C6" s="12" t="s">
        <v>5</v>
      </c>
      <c r="D6" s="13" t="s">
        <v>6</v>
      </c>
      <c r="E6" s="11"/>
      <c r="F6" s="11"/>
      <c r="G6" s="11"/>
      <c r="H6" s="11"/>
      <c r="Q6" s="14" t="s">
        <v>7</v>
      </c>
    </row>
    <row r="7" spans="1:23" ht="15.75" thickBot="1" x14ac:dyDescent="0.3">
      <c r="D7" s="2"/>
      <c r="E7" s="11"/>
      <c r="F7" s="11"/>
      <c r="G7" s="11"/>
      <c r="H7" s="11"/>
      <c r="Q7" s="15">
        <v>0.25</v>
      </c>
    </row>
    <row r="8" spans="1:23" s="16" customFormat="1" ht="15.75" thickBot="1" x14ac:dyDescent="0.3">
      <c r="A8" s="19" t="s">
        <v>8</v>
      </c>
      <c r="B8" s="19" t="s">
        <v>9</v>
      </c>
      <c r="C8" s="22" t="s">
        <v>10</v>
      </c>
      <c r="D8" s="19" t="s">
        <v>11</v>
      </c>
      <c r="E8" s="21" t="s">
        <v>12</v>
      </c>
      <c r="F8" s="24"/>
      <c r="G8" s="26" t="s">
        <v>13</v>
      </c>
      <c r="H8" s="25" t="s">
        <v>14</v>
      </c>
      <c r="I8" s="30" t="s">
        <v>15</v>
      </c>
      <c r="J8" s="32" t="s">
        <v>16</v>
      </c>
      <c r="K8" s="19" t="s">
        <v>17</v>
      </c>
      <c r="L8" s="18" t="s">
        <v>18</v>
      </c>
      <c r="M8" s="19" t="s">
        <v>19</v>
      </c>
      <c r="N8" s="18" t="s">
        <v>20</v>
      </c>
      <c r="O8" s="19" t="s">
        <v>21</v>
      </c>
      <c r="P8" s="35" t="s">
        <v>22</v>
      </c>
      <c r="Q8" s="29" t="s">
        <v>23</v>
      </c>
    </row>
    <row r="9" spans="1:23" s="16" customFormat="1" ht="60.75" thickBot="1" x14ac:dyDescent="0.3">
      <c r="A9" s="20"/>
      <c r="B9" s="20"/>
      <c r="C9" s="23"/>
      <c r="D9" s="20"/>
      <c r="E9" s="37" t="s">
        <v>6</v>
      </c>
      <c r="F9" s="17" t="s">
        <v>24</v>
      </c>
      <c r="G9" s="27"/>
      <c r="H9" s="28"/>
      <c r="I9" s="31"/>
      <c r="J9" s="33"/>
      <c r="K9" s="20"/>
      <c r="L9" s="34"/>
      <c r="M9" s="20"/>
      <c r="N9" s="34"/>
      <c r="O9" s="20"/>
      <c r="P9" s="36"/>
      <c r="Q9" s="29" t="s">
        <v>25</v>
      </c>
    </row>
    <row r="10" spans="1:23" ht="15.75" thickBot="1" x14ac:dyDescent="0.3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>
        <v>7</v>
      </c>
      <c r="G10" s="37">
        <v>8</v>
      </c>
      <c r="H10" s="37">
        <v>9</v>
      </c>
      <c r="I10" s="37">
        <v>10</v>
      </c>
      <c r="J10" s="37">
        <v>11</v>
      </c>
      <c r="K10" s="37">
        <v>12</v>
      </c>
      <c r="L10" s="37">
        <v>13</v>
      </c>
      <c r="M10" s="37">
        <v>14</v>
      </c>
      <c r="N10" s="37">
        <v>15</v>
      </c>
      <c r="O10" s="37">
        <v>16</v>
      </c>
      <c r="P10" s="37">
        <v>17</v>
      </c>
      <c r="Q10" s="37">
        <v>20</v>
      </c>
    </row>
    <row r="11" spans="1:23" x14ac:dyDescent="0.25">
      <c r="A11" s="38">
        <v>1</v>
      </c>
      <c r="B11" s="39"/>
      <c r="C11" s="40">
        <v>44221</v>
      </c>
      <c r="D11" s="41">
        <f>D3</f>
        <v>3.64</v>
      </c>
      <c r="E11" s="41"/>
      <c r="F11" s="41"/>
      <c r="G11" s="39">
        <f>D2</f>
        <v>118560</v>
      </c>
      <c r="H11" s="42">
        <f>G11+L11</f>
        <v>118560</v>
      </c>
      <c r="I11" s="39" t="s">
        <v>26</v>
      </c>
      <c r="J11" s="43">
        <v>0</v>
      </c>
      <c r="K11" s="41">
        <f>D11+E11-J11-N11</f>
        <v>3.64</v>
      </c>
      <c r="L11" s="39"/>
      <c r="M11" s="41" t="e">
        <f>E11/L11*100</f>
        <v>#DIV/0!</v>
      </c>
      <c r="N11" s="39"/>
      <c r="O11" s="42"/>
      <c r="P11" s="44"/>
      <c r="Q11" s="45">
        <f xml:space="preserve"> IF(C11&lt;=DATE(2021,12,31),$D$4+F11-$Q$7,"")</f>
        <v>9.75</v>
      </c>
    </row>
    <row r="12" spans="1:23" x14ac:dyDescent="0.25">
      <c r="A12" s="46">
        <v>2</v>
      </c>
      <c r="B12" s="39"/>
      <c r="C12" s="47"/>
      <c r="D12" s="48">
        <f>K11</f>
        <v>3.64</v>
      </c>
      <c r="E12" s="48"/>
      <c r="F12" s="48"/>
      <c r="G12" s="49">
        <f>H11</f>
        <v>118560</v>
      </c>
      <c r="H12" s="42">
        <f>G12+L12</f>
        <v>118560</v>
      </c>
      <c r="I12" s="39" t="s">
        <v>27</v>
      </c>
      <c r="J12" s="43">
        <v>0</v>
      </c>
      <c r="K12" s="41">
        <f>D12+E12-J12-N12</f>
        <v>3.64</v>
      </c>
      <c r="L12" s="50"/>
      <c r="M12" s="48" t="e">
        <f>E12/L12*100</f>
        <v>#DIV/0!</v>
      </c>
      <c r="N12" s="49"/>
      <c r="O12" s="49"/>
      <c r="P12" s="44"/>
      <c r="Q12" s="45">
        <f xml:space="preserve"> IF(C12&lt;=DATE(2021,12,31),Q11+F12-$Q$7,"")</f>
        <v>9.5</v>
      </c>
      <c r="S12" s="51"/>
      <c r="T12" s="2"/>
      <c r="U12" s="52"/>
      <c r="V12" s="53"/>
      <c r="W12" s="54"/>
    </row>
    <row r="13" spans="1:23" x14ac:dyDescent="0.25">
      <c r="A13" s="46">
        <v>3</v>
      </c>
      <c r="B13" s="39"/>
      <c r="C13" s="47"/>
      <c r="D13" s="48">
        <f>K12</f>
        <v>3.64</v>
      </c>
      <c r="E13" s="48"/>
      <c r="F13" s="48"/>
      <c r="G13" s="49">
        <f>H12</f>
        <v>118560</v>
      </c>
      <c r="H13" s="42">
        <f>G13+L13</f>
        <v>118560</v>
      </c>
      <c r="I13" s="39"/>
      <c r="J13" s="43">
        <v>0</v>
      </c>
      <c r="K13" s="41">
        <f>D13+E13-J13-N13</f>
        <v>3.64</v>
      </c>
      <c r="L13" s="50"/>
      <c r="M13" s="48" t="e">
        <f>E13/L13*100</f>
        <v>#DIV/0!</v>
      </c>
      <c r="N13" s="49"/>
      <c r="O13" s="49"/>
      <c r="P13" s="44"/>
      <c r="Q13" s="45">
        <f t="shared" ref="Q13:Q35" si="0" xml:space="preserve"> IF(C13&lt;=DATE(2021,12,31),Q12+F13-$Q$7,"")</f>
        <v>9.25</v>
      </c>
      <c r="S13" s="51"/>
      <c r="T13" s="2"/>
      <c r="U13" s="52"/>
      <c r="V13" s="53"/>
      <c r="W13" s="54"/>
    </row>
    <row r="14" spans="1:23" x14ac:dyDescent="0.25">
      <c r="A14" s="46">
        <v>4</v>
      </c>
      <c r="B14" s="39"/>
      <c r="C14" s="47"/>
      <c r="D14" s="48">
        <f>K13</f>
        <v>3.64</v>
      </c>
      <c r="E14" s="48"/>
      <c r="F14" s="48"/>
      <c r="G14" s="49">
        <f>H13</f>
        <v>118560</v>
      </c>
      <c r="H14" s="42">
        <f>G14+L14</f>
        <v>118560</v>
      </c>
      <c r="I14" s="39"/>
      <c r="J14" s="43">
        <v>0</v>
      </c>
      <c r="K14" s="41">
        <f>D14+E14-J14-N14</f>
        <v>3.64</v>
      </c>
      <c r="L14" s="50"/>
      <c r="M14" s="48" t="e">
        <f>E14/L14*100</f>
        <v>#DIV/0!</v>
      </c>
      <c r="N14" s="49"/>
      <c r="O14" s="49"/>
      <c r="P14" s="44"/>
      <c r="Q14" s="45">
        <f t="shared" si="0"/>
        <v>9</v>
      </c>
      <c r="S14" s="51"/>
      <c r="T14" s="2"/>
      <c r="U14" s="52"/>
      <c r="V14" s="53"/>
      <c r="W14" s="54"/>
    </row>
    <row r="15" spans="1:23" x14ac:dyDescent="0.25">
      <c r="A15" s="46">
        <v>5</v>
      </c>
      <c r="B15" s="39"/>
      <c r="C15" s="47"/>
      <c r="D15" s="48">
        <f>K14</f>
        <v>3.64</v>
      </c>
      <c r="E15" s="48"/>
      <c r="F15" s="48"/>
      <c r="G15" s="49">
        <f>H14</f>
        <v>118560</v>
      </c>
      <c r="H15" s="42">
        <f>G15+L15</f>
        <v>118560</v>
      </c>
      <c r="I15" s="39"/>
      <c r="J15" s="43">
        <v>0</v>
      </c>
      <c r="K15" s="41">
        <f>D15+E15-J15-N15</f>
        <v>3.64</v>
      </c>
      <c r="L15" s="50"/>
      <c r="M15" s="48" t="e">
        <f>E15/L15*100</f>
        <v>#DIV/0!</v>
      </c>
      <c r="N15" s="49"/>
      <c r="O15" s="49"/>
      <c r="P15" s="44"/>
      <c r="Q15" s="45">
        <f t="shared" si="0"/>
        <v>8.75</v>
      </c>
      <c r="S15" s="51"/>
      <c r="T15" s="2"/>
      <c r="U15" s="52"/>
      <c r="V15" s="53"/>
      <c r="W15" s="54"/>
    </row>
    <row r="16" spans="1:23" x14ac:dyDescent="0.25">
      <c r="A16" s="46">
        <v>6</v>
      </c>
      <c r="B16" s="39"/>
      <c r="C16" s="47"/>
      <c r="D16" s="48">
        <f>K15</f>
        <v>3.64</v>
      </c>
      <c r="E16" s="48"/>
      <c r="F16" s="48"/>
      <c r="G16" s="49">
        <f>H15</f>
        <v>118560</v>
      </c>
      <c r="H16" s="42">
        <f>G16+L16</f>
        <v>118560</v>
      </c>
      <c r="I16" s="39"/>
      <c r="J16" s="43">
        <v>0</v>
      </c>
      <c r="K16" s="41">
        <f>D16+E16-J16-N16</f>
        <v>3.64</v>
      </c>
      <c r="L16" s="50"/>
      <c r="M16" s="48" t="e">
        <f>E16/L16*100</f>
        <v>#DIV/0!</v>
      </c>
      <c r="N16" s="49"/>
      <c r="O16" s="49"/>
      <c r="P16" s="44"/>
      <c r="Q16" s="45">
        <f t="shared" si="0"/>
        <v>8.5</v>
      </c>
      <c r="S16" s="51"/>
      <c r="T16" s="2"/>
      <c r="U16" s="52"/>
      <c r="V16" s="53"/>
      <c r="W16" s="54"/>
    </row>
    <row r="17" spans="1:23" x14ac:dyDescent="0.25">
      <c r="A17" s="46">
        <v>7</v>
      </c>
      <c r="B17" s="39"/>
      <c r="C17" s="47"/>
      <c r="D17" s="48">
        <f>K16</f>
        <v>3.64</v>
      </c>
      <c r="E17" s="48"/>
      <c r="F17" s="48"/>
      <c r="G17" s="49">
        <f>H16</f>
        <v>118560</v>
      </c>
      <c r="H17" s="42">
        <f>G17+L17</f>
        <v>118560</v>
      </c>
      <c r="I17" s="39"/>
      <c r="J17" s="43">
        <v>0</v>
      </c>
      <c r="K17" s="41">
        <f>D17+E17-J17-N17</f>
        <v>3.64</v>
      </c>
      <c r="L17" s="50"/>
      <c r="M17" s="48" t="e">
        <f>E17/L17*100</f>
        <v>#DIV/0!</v>
      </c>
      <c r="N17" s="49"/>
      <c r="O17" s="49"/>
      <c r="P17" s="44"/>
      <c r="Q17" s="45">
        <f t="shared" si="0"/>
        <v>8.25</v>
      </c>
      <c r="S17" s="51"/>
      <c r="T17" s="2"/>
      <c r="U17" s="52"/>
      <c r="V17" s="53"/>
      <c r="W17" s="54"/>
    </row>
    <row r="18" spans="1:23" x14ac:dyDescent="0.25">
      <c r="A18" s="46">
        <v>8</v>
      </c>
      <c r="B18" s="39"/>
      <c r="C18" s="47"/>
      <c r="D18" s="48">
        <f>K17</f>
        <v>3.64</v>
      </c>
      <c r="E18" s="48"/>
      <c r="F18" s="48"/>
      <c r="G18" s="49">
        <f>H17</f>
        <v>118560</v>
      </c>
      <c r="H18" s="42">
        <f>G18+L18</f>
        <v>118560</v>
      </c>
      <c r="I18" s="39"/>
      <c r="J18" s="43">
        <v>0</v>
      </c>
      <c r="K18" s="41">
        <f>D18+E18-J18-N18</f>
        <v>3.64</v>
      </c>
      <c r="L18" s="50"/>
      <c r="M18" s="48" t="e">
        <f>E18/L18*100</f>
        <v>#DIV/0!</v>
      </c>
      <c r="N18" s="49"/>
      <c r="O18" s="49"/>
      <c r="P18" s="44"/>
      <c r="Q18" s="45">
        <f t="shared" si="0"/>
        <v>8</v>
      </c>
      <c r="S18" s="51"/>
      <c r="T18" s="2"/>
      <c r="U18" s="52"/>
      <c r="V18" s="53"/>
      <c r="W18" s="54"/>
    </row>
    <row r="19" spans="1:23" x14ac:dyDescent="0.25">
      <c r="A19" s="46">
        <v>9</v>
      </c>
      <c r="B19" s="39"/>
      <c r="C19" s="47"/>
      <c r="D19" s="48">
        <f>K18</f>
        <v>3.64</v>
      </c>
      <c r="E19" s="48"/>
      <c r="F19" s="48"/>
      <c r="G19" s="49">
        <f>H18</f>
        <v>118560</v>
      </c>
      <c r="H19" s="42">
        <f>G19+L19</f>
        <v>118560</v>
      </c>
      <c r="I19" s="39"/>
      <c r="J19" s="43">
        <v>0</v>
      </c>
      <c r="K19" s="41">
        <f>D19+E19-J19-N19</f>
        <v>3.64</v>
      </c>
      <c r="L19" s="50"/>
      <c r="M19" s="48" t="e">
        <f>E19/L19*100</f>
        <v>#DIV/0!</v>
      </c>
      <c r="N19" s="49"/>
      <c r="O19" s="49"/>
      <c r="P19" s="44"/>
      <c r="Q19" s="45">
        <f t="shared" si="0"/>
        <v>7.75</v>
      </c>
      <c r="S19" s="51"/>
      <c r="T19" s="2"/>
      <c r="U19" s="52"/>
      <c r="V19" s="53"/>
      <c r="W19" s="54"/>
    </row>
    <row r="20" spans="1:23" x14ac:dyDescent="0.25">
      <c r="A20" s="46">
        <v>10</v>
      </c>
      <c r="B20" s="39"/>
      <c r="C20" s="47"/>
      <c r="D20" s="48">
        <f>K19</f>
        <v>3.64</v>
      </c>
      <c r="E20" s="48"/>
      <c r="F20" s="48"/>
      <c r="G20" s="49">
        <f>H19</f>
        <v>118560</v>
      </c>
      <c r="H20" s="42">
        <f>G20+L20</f>
        <v>118560</v>
      </c>
      <c r="I20" s="39"/>
      <c r="J20" s="43">
        <v>0</v>
      </c>
      <c r="K20" s="41">
        <f>D20+E20-J20-N20</f>
        <v>3.64</v>
      </c>
      <c r="L20" s="50"/>
      <c r="M20" s="48" t="e">
        <f>E20/L20*100</f>
        <v>#DIV/0!</v>
      </c>
      <c r="N20" s="49"/>
      <c r="O20" s="49"/>
      <c r="P20" s="44"/>
      <c r="Q20" s="45">
        <f t="shared" si="0"/>
        <v>7.5</v>
      </c>
    </row>
    <row r="21" spans="1:23" x14ac:dyDescent="0.25">
      <c r="A21" s="46">
        <v>11</v>
      </c>
      <c r="B21" s="39"/>
      <c r="C21" s="47"/>
      <c r="D21" s="48">
        <f>K20</f>
        <v>3.64</v>
      </c>
      <c r="E21" s="48"/>
      <c r="F21" s="48"/>
      <c r="G21" s="49">
        <f>H20</f>
        <v>118560</v>
      </c>
      <c r="H21" s="42">
        <f>G21+L21</f>
        <v>118560</v>
      </c>
      <c r="I21" s="39"/>
      <c r="J21" s="43">
        <v>0</v>
      </c>
      <c r="K21" s="41">
        <f>D21+E21-J21-N21</f>
        <v>3.64</v>
      </c>
      <c r="L21" s="50"/>
      <c r="M21" s="48" t="e">
        <f>E21/L21*100</f>
        <v>#DIV/0!</v>
      </c>
      <c r="N21" s="49"/>
      <c r="O21" s="49"/>
      <c r="P21" s="44"/>
      <c r="Q21" s="45">
        <f t="shared" si="0"/>
        <v>7.25</v>
      </c>
    </row>
    <row r="22" spans="1:23" x14ac:dyDescent="0.25">
      <c r="A22" s="46">
        <v>12</v>
      </c>
      <c r="B22" s="39"/>
      <c r="C22" s="47"/>
      <c r="D22" s="48">
        <f>K21</f>
        <v>3.64</v>
      </c>
      <c r="E22" s="48"/>
      <c r="F22" s="48"/>
      <c r="G22" s="49">
        <f>H21</f>
        <v>118560</v>
      </c>
      <c r="H22" s="42">
        <f>G22+L22</f>
        <v>118560</v>
      </c>
      <c r="I22" s="39"/>
      <c r="J22" s="43">
        <v>0</v>
      </c>
      <c r="K22" s="41">
        <f>D22+E22-J22-N22</f>
        <v>3.64</v>
      </c>
      <c r="L22" s="50"/>
      <c r="M22" s="48" t="e">
        <f>E22/L22*100</f>
        <v>#DIV/0!</v>
      </c>
      <c r="N22" s="49"/>
      <c r="O22" s="49"/>
      <c r="P22" s="44"/>
      <c r="Q22" s="45">
        <f t="shared" si="0"/>
        <v>7</v>
      </c>
    </row>
    <row r="23" spans="1:23" x14ac:dyDescent="0.25">
      <c r="A23" s="46">
        <v>13</v>
      </c>
      <c r="B23" s="39"/>
      <c r="C23" s="47"/>
      <c r="D23" s="48">
        <f>K22</f>
        <v>3.64</v>
      </c>
      <c r="E23" s="48"/>
      <c r="F23" s="48"/>
      <c r="G23" s="49">
        <f>H22</f>
        <v>118560</v>
      </c>
      <c r="H23" s="42">
        <f>G23+L23</f>
        <v>118560</v>
      </c>
      <c r="I23" s="39"/>
      <c r="J23" s="43">
        <v>0</v>
      </c>
      <c r="K23" s="41">
        <f>D23+E23-J23-N23</f>
        <v>3.64</v>
      </c>
      <c r="L23" s="50"/>
      <c r="M23" s="48" t="e">
        <f>E23/L23*100</f>
        <v>#DIV/0!</v>
      </c>
      <c r="N23" s="49"/>
      <c r="O23" s="49"/>
      <c r="P23" s="44"/>
      <c r="Q23" s="45">
        <f t="shared" si="0"/>
        <v>6.75</v>
      </c>
    </row>
    <row r="24" spans="1:23" x14ac:dyDescent="0.25">
      <c r="A24" s="46">
        <v>14</v>
      </c>
      <c r="B24" s="39"/>
      <c r="C24" s="47"/>
      <c r="D24" s="48">
        <f>K23</f>
        <v>3.64</v>
      </c>
      <c r="E24" s="48"/>
      <c r="F24" s="48"/>
      <c r="G24" s="49">
        <f>H23</f>
        <v>118560</v>
      </c>
      <c r="H24" s="42">
        <f>G24+L24</f>
        <v>118560</v>
      </c>
      <c r="I24" s="39"/>
      <c r="J24" s="43">
        <v>0</v>
      </c>
      <c r="K24" s="41">
        <f>D24+E24-J24-N24</f>
        <v>3.64</v>
      </c>
      <c r="L24" s="50"/>
      <c r="M24" s="48" t="e">
        <f>E24/L24*100</f>
        <v>#DIV/0!</v>
      </c>
      <c r="N24" s="49"/>
      <c r="O24" s="49"/>
      <c r="P24" s="44"/>
      <c r="Q24" s="45">
        <f t="shared" si="0"/>
        <v>6.5</v>
      </c>
    </row>
    <row r="25" spans="1:23" x14ac:dyDescent="0.25">
      <c r="A25" s="46">
        <v>15</v>
      </c>
      <c r="B25" s="39"/>
      <c r="C25" s="47"/>
      <c r="D25" s="48">
        <f>K24</f>
        <v>3.64</v>
      </c>
      <c r="E25" s="48"/>
      <c r="F25" s="48"/>
      <c r="G25" s="49">
        <f>H24</f>
        <v>118560</v>
      </c>
      <c r="H25" s="42">
        <f>G25+L25</f>
        <v>118560</v>
      </c>
      <c r="I25" s="39"/>
      <c r="J25" s="43">
        <v>0</v>
      </c>
      <c r="K25" s="41">
        <f>D25+E25-J25-N25</f>
        <v>3.64</v>
      </c>
      <c r="L25" s="50"/>
      <c r="M25" s="48" t="e">
        <f>E25/L25*100</f>
        <v>#DIV/0!</v>
      </c>
      <c r="N25" s="49"/>
      <c r="O25" s="49"/>
      <c r="P25" s="44"/>
      <c r="Q25" s="45">
        <f t="shared" si="0"/>
        <v>6.25</v>
      </c>
    </row>
    <row r="26" spans="1:23" x14ac:dyDescent="0.25">
      <c r="A26" s="46">
        <v>16</v>
      </c>
      <c r="B26" s="39"/>
      <c r="C26" s="47"/>
      <c r="D26" s="48">
        <f>K25</f>
        <v>3.64</v>
      </c>
      <c r="E26" s="48"/>
      <c r="F26" s="48"/>
      <c r="G26" s="49">
        <f>H25</f>
        <v>118560</v>
      </c>
      <c r="H26" s="42">
        <f>G26+L26</f>
        <v>118560</v>
      </c>
      <c r="I26" s="39"/>
      <c r="J26" s="43">
        <v>0</v>
      </c>
      <c r="K26" s="41">
        <f>D26+E26-J26-N26</f>
        <v>3.64</v>
      </c>
      <c r="L26" s="50"/>
      <c r="M26" s="48" t="e">
        <f>E26/L26*100</f>
        <v>#DIV/0!</v>
      </c>
      <c r="N26" s="49"/>
      <c r="O26" s="49"/>
      <c r="P26" s="44"/>
      <c r="Q26" s="45">
        <f t="shared" si="0"/>
        <v>6</v>
      </c>
    </row>
    <row r="27" spans="1:23" x14ac:dyDescent="0.25">
      <c r="A27" s="46">
        <v>17</v>
      </c>
      <c r="B27" s="39"/>
      <c r="C27" s="47"/>
      <c r="D27" s="48">
        <f>K26</f>
        <v>3.64</v>
      </c>
      <c r="E27" s="48"/>
      <c r="F27" s="48"/>
      <c r="G27" s="49">
        <f>H26</f>
        <v>118560</v>
      </c>
      <c r="H27" s="42">
        <f>G27+L27</f>
        <v>118560</v>
      </c>
      <c r="I27" s="39"/>
      <c r="J27" s="43">
        <v>0</v>
      </c>
      <c r="K27" s="41">
        <f>D27+E27-J27-N27</f>
        <v>3.64</v>
      </c>
      <c r="L27" s="50"/>
      <c r="M27" s="48" t="e">
        <f>E27/L27*100</f>
        <v>#DIV/0!</v>
      </c>
      <c r="N27" s="49"/>
      <c r="O27" s="49"/>
      <c r="P27" s="44"/>
      <c r="Q27" s="45">
        <f t="shared" si="0"/>
        <v>5.75</v>
      </c>
    </row>
    <row r="28" spans="1:23" x14ac:dyDescent="0.25">
      <c r="A28" s="46">
        <v>18</v>
      </c>
      <c r="B28" s="39"/>
      <c r="C28" s="47"/>
      <c r="D28" s="48">
        <f>K27</f>
        <v>3.64</v>
      </c>
      <c r="E28" s="48"/>
      <c r="F28" s="48"/>
      <c r="G28" s="49">
        <f>H27</f>
        <v>118560</v>
      </c>
      <c r="H28" s="42">
        <f>G28+L28</f>
        <v>118560</v>
      </c>
      <c r="I28" s="39"/>
      <c r="J28" s="43">
        <v>0</v>
      </c>
      <c r="K28" s="41">
        <f>D28+E28-J28-N28</f>
        <v>3.64</v>
      </c>
      <c r="L28" s="50"/>
      <c r="M28" s="48" t="e">
        <f>E28/L28*100</f>
        <v>#DIV/0!</v>
      </c>
      <c r="N28" s="49"/>
      <c r="O28" s="49"/>
      <c r="P28" s="44"/>
      <c r="Q28" s="45">
        <f t="shared" si="0"/>
        <v>5.5</v>
      </c>
    </row>
    <row r="29" spans="1:23" x14ac:dyDescent="0.25">
      <c r="A29" s="46">
        <v>19</v>
      </c>
      <c r="B29" s="39"/>
      <c r="C29" s="47"/>
      <c r="D29" s="48">
        <f>K28</f>
        <v>3.64</v>
      </c>
      <c r="E29" s="48"/>
      <c r="F29" s="48"/>
      <c r="G29" s="49">
        <f>H28</f>
        <v>118560</v>
      </c>
      <c r="H29" s="42">
        <f>G29+L29</f>
        <v>118560</v>
      </c>
      <c r="I29" s="39"/>
      <c r="J29" s="43">
        <v>0</v>
      </c>
      <c r="K29" s="41">
        <f>D29+E29-J29-N29</f>
        <v>3.64</v>
      </c>
      <c r="L29" s="50"/>
      <c r="M29" s="48" t="e">
        <f>E29/L29*100</f>
        <v>#DIV/0!</v>
      </c>
      <c r="N29" s="49"/>
      <c r="O29" s="49"/>
      <c r="P29" s="44"/>
      <c r="Q29" s="45">
        <f t="shared" si="0"/>
        <v>5.25</v>
      </c>
    </row>
    <row r="30" spans="1:23" x14ac:dyDescent="0.25">
      <c r="A30" s="46">
        <v>20</v>
      </c>
      <c r="B30" s="39"/>
      <c r="C30" s="47"/>
      <c r="D30" s="48">
        <f>K29</f>
        <v>3.64</v>
      </c>
      <c r="E30" s="48"/>
      <c r="F30" s="48"/>
      <c r="G30" s="49">
        <f>H29</f>
        <v>118560</v>
      </c>
      <c r="H30" s="42">
        <f>G30+L30</f>
        <v>118560</v>
      </c>
      <c r="I30" s="39"/>
      <c r="J30" s="43">
        <v>0</v>
      </c>
      <c r="K30" s="41">
        <f>D30+E30-J30-N30</f>
        <v>3.64</v>
      </c>
      <c r="L30" s="50"/>
      <c r="M30" s="48" t="e">
        <f>E30/L30*100</f>
        <v>#DIV/0!</v>
      </c>
      <c r="N30" s="49"/>
      <c r="O30" s="49"/>
      <c r="P30" s="44"/>
      <c r="Q30" s="45">
        <f t="shared" si="0"/>
        <v>5</v>
      </c>
    </row>
    <row r="31" spans="1:23" x14ac:dyDescent="0.25">
      <c r="A31" s="46">
        <v>21</v>
      </c>
      <c r="B31" s="39"/>
      <c r="C31" s="47"/>
      <c r="D31" s="48">
        <f>K30</f>
        <v>3.64</v>
      </c>
      <c r="E31" s="48"/>
      <c r="F31" s="48"/>
      <c r="G31" s="49">
        <f>H30</f>
        <v>118560</v>
      </c>
      <c r="H31" s="42">
        <f>G31+L31</f>
        <v>118560</v>
      </c>
      <c r="I31" s="39"/>
      <c r="J31" s="43">
        <v>0</v>
      </c>
      <c r="K31" s="41">
        <f>D31+E31-J31-N31</f>
        <v>3.64</v>
      </c>
      <c r="L31" s="50"/>
      <c r="M31" s="48" t="e">
        <f>E31/L31*100</f>
        <v>#DIV/0!</v>
      </c>
      <c r="N31" s="49"/>
      <c r="O31" s="49"/>
      <c r="P31" s="44"/>
      <c r="Q31" s="45">
        <f t="shared" si="0"/>
        <v>4.75</v>
      </c>
    </row>
    <row r="32" spans="1:23" x14ac:dyDescent="0.25">
      <c r="A32" s="46">
        <v>22</v>
      </c>
      <c r="B32" s="39"/>
      <c r="C32" s="47"/>
      <c r="D32" s="48">
        <f>K31</f>
        <v>3.64</v>
      </c>
      <c r="E32" s="48"/>
      <c r="F32" s="48"/>
      <c r="G32" s="49">
        <f>H31</f>
        <v>118560</v>
      </c>
      <c r="H32" s="42">
        <f>G32+L32</f>
        <v>118560</v>
      </c>
      <c r="I32" s="39"/>
      <c r="J32" s="43">
        <v>0</v>
      </c>
      <c r="K32" s="41">
        <f>D32+E32-J32-N32</f>
        <v>3.64</v>
      </c>
      <c r="L32" s="50"/>
      <c r="M32" s="48" t="e">
        <f>E32/L32*100</f>
        <v>#DIV/0!</v>
      </c>
      <c r="N32" s="49"/>
      <c r="O32" s="49"/>
      <c r="P32" s="44"/>
      <c r="Q32" s="45">
        <f t="shared" si="0"/>
        <v>4.5</v>
      </c>
    </row>
    <row r="33" spans="1:17" x14ac:dyDescent="0.25">
      <c r="A33" s="46">
        <v>23</v>
      </c>
      <c r="B33" s="39"/>
      <c r="C33" s="47"/>
      <c r="D33" s="48">
        <f>K32</f>
        <v>3.64</v>
      </c>
      <c r="E33" s="48"/>
      <c r="F33" s="48"/>
      <c r="G33" s="49">
        <f>H32</f>
        <v>118560</v>
      </c>
      <c r="H33" s="42">
        <f>G33+L33</f>
        <v>118560</v>
      </c>
      <c r="I33" s="39"/>
      <c r="J33" s="43">
        <v>0</v>
      </c>
      <c r="K33" s="41">
        <f>D33+E33-J33-N33</f>
        <v>3.64</v>
      </c>
      <c r="L33" s="50"/>
      <c r="M33" s="48" t="e">
        <f>E33/L33*100</f>
        <v>#DIV/0!</v>
      </c>
      <c r="N33" s="49"/>
      <c r="O33" s="49"/>
      <c r="P33" s="44"/>
      <c r="Q33" s="45">
        <f t="shared" si="0"/>
        <v>4.25</v>
      </c>
    </row>
    <row r="34" spans="1:17" x14ac:dyDescent="0.25">
      <c r="A34" s="46">
        <v>24</v>
      </c>
      <c r="B34" s="39"/>
      <c r="C34" s="47"/>
      <c r="D34" s="48">
        <f>K33</f>
        <v>3.64</v>
      </c>
      <c r="E34" s="48"/>
      <c r="F34" s="48"/>
      <c r="G34" s="49">
        <f>H33</f>
        <v>118560</v>
      </c>
      <c r="H34" s="42">
        <f>G34+L34</f>
        <v>118560</v>
      </c>
      <c r="I34" s="39"/>
      <c r="J34" s="43">
        <v>0</v>
      </c>
      <c r="K34" s="41">
        <f>D34+E34-J34-N34</f>
        <v>3.64</v>
      </c>
      <c r="L34" s="50"/>
      <c r="M34" s="48" t="e">
        <f>E34/L34*100</f>
        <v>#DIV/0!</v>
      </c>
      <c r="N34" s="49"/>
      <c r="O34" s="49"/>
      <c r="P34" s="44"/>
      <c r="Q34" s="45">
        <f t="shared" si="0"/>
        <v>4</v>
      </c>
    </row>
    <row r="35" spans="1:17" ht="15.75" thickBot="1" x14ac:dyDescent="0.3">
      <c r="A35" s="55">
        <v>25</v>
      </c>
      <c r="B35" s="39"/>
      <c r="C35" s="56"/>
      <c r="D35" s="48">
        <f>K34</f>
        <v>3.64</v>
      </c>
      <c r="E35" s="57"/>
      <c r="F35" s="57"/>
      <c r="G35" s="49">
        <f>H34</f>
        <v>118560</v>
      </c>
      <c r="H35" s="42">
        <f>G35+L35</f>
        <v>118560</v>
      </c>
      <c r="I35" s="39"/>
      <c r="J35" s="43">
        <v>0</v>
      </c>
      <c r="K35" s="41">
        <f>D35+E35-J35-N35</f>
        <v>3.64</v>
      </c>
      <c r="L35" s="58"/>
      <c r="M35" s="48" t="e">
        <f>E35/L35*100</f>
        <v>#DIV/0!</v>
      </c>
      <c r="N35" s="59"/>
      <c r="O35" s="59"/>
      <c r="P35" s="44"/>
      <c r="Q35" s="45">
        <f t="shared" si="0"/>
        <v>3.75</v>
      </c>
    </row>
    <row r="36" spans="1:17" s="4" customFormat="1" ht="19.5" thickBot="1" x14ac:dyDescent="0.3">
      <c r="A36" s="60" t="s">
        <v>28</v>
      </c>
      <c r="B36" s="62"/>
      <c r="C36" s="61"/>
      <c r="D36" s="63">
        <f>D11</f>
        <v>3.64</v>
      </c>
      <c r="E36" s="63">
        <f>SUM(E11:E35)</f>
        <v>0</v>
      </c>
      <c r="F36" s="63">
        <f>SUM(F11:F35)</f>
        <v>0</v>
      </c>
      <c r="G36" s="64">
        <f>G11</f>
        <v>118560</v>
      </c>
      <c r="H36" s="64">
        <f>H35</f>
        <v>118560</v>
      </c>
      <c r="I36" s="65"/>
      <c r="J36" s="63">
        <f>SUM(J11:J35)</f>
        <v>0</v>
      </c>
      <c r="K36" s="63">
        <f>K35</f>
        <v>3.64</v>
      </c>
      <c r="L36" s="65">
        <f>SUM(L11:L35)</f>
        <v>0</v>
      </c>
      <c r="M36" s="63" t="e">
        <f>E36/L36*100</f>
        <v>#DIV/0!</v>
      </c>
      <c r="N36" s="63">
        <f ca="1">SUM(N11:N36)</f>
        <v>0</v>
      </c>
      <c r="O36" s="66"/>
      <c r="P36" s="67"/>
      <c r="Q36" s="68">
        <f>SUM(Q11:Q35)</f>
        <v>168.75</v>
      </c>
    </row>
    <row r="37" spans="1:17" x14ac:dyDescent="0.25">
      <c r="A37" s="69"/>
      <c r="B37" s="69"/>
      <c r="J37" s="70"/>
    </row>
  </sheetData>
  <mergeCells count="17">
    <mergeCell ref="A36:C36"/>
    <mergeCell ref="K8:K9"/>
    <mergeCell ref="L8:L9"/>
    <mergeCell ref="M8:M9"/>
    <mergeCell ref="N8:N9"/>
    <mergeCell ref="O8:O9"/>
    <mergeCell ref="P8:P9"/>
    <mergeCell ref="B1:L1"/>
    <mergeCell ref="A8:A9"/>
    <mergeCell ref="B8:B9"/>
    <mergeCell ref="C8:C9"/>
    <mergeCell ref="D8:D9"/>
    <mergeCell ref="E8:F8"/>
    <mergeCell ref="G8:G9"/>
    <mergeCell ref="H8:H9"/>
    <mergeCell ref="I8:I9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2021-01-26T11:50:52Z</dcterms:modified>
</cp:coreProperties>
</file>