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ton.Egorov\Desktop\"/>
    </mc:Choice>
  </mc:AlternateContent>
  <bookViews>
    <workbookView xWindow="0" yWindow="0" windowWidth="24000" windowHeight="9300"/>
  </bookViews>
  <sheets>
    <sheet name="Лист2" sheetId="2" r:id="rId1"/>
    <sheet name="Лист1" sheetId="1" r:id="rId2"/>
  </sheets>
  <definedNames>
    <definedName name="_xlcn.WorksheetConnection_Лист1A1G10" hidden="1">Лист1!$A$1:$G$10</definedName>
  </definedNames>
  <calcPr calcId="162913"/>
  <pivotCaches>
    <pivotCache cacheId="189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1:$G$10"/>
        </x15:modelTables>
      </x15:dataModel>
    </ext>
  </extLst>
</workbook>
</file>

<file path=xl/calcChain.xml><?xml version="1.0" encoding="utf-8"?>
<calcChain xmlns="http://schemas.openxmlformats.org/spreadsheetml/2006/main">
  <c r="N17" i="2" l="1"/>
  <c r="M17" i="2"/>
  <c r="L17" i="2"/>
  <c r="K17" i="2"/>
  <c r="J17" i="2"/>
  <c r="N16" i="2"/>
  <c r="M16" i="2"/>
  <c r="L16" i="2"/>
  <c r="K16" i="2"/>
  <c r="J16" i="2"/>
  <c r="O16" i="2" l="1"/>
  <c r="O17" i="2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1!$A$1:$G$10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1G10"/>
        </x15:connection>
      </ext>
    </extLst>
  </connection>
</connections>
</file>

<file path=xl/sharedStrings.xml><?xml version="1.0" encoding="utf-8"?>
<sst xmlns="http://schemas.openxmlformats.org/spreadsheetml/2006/main" count="68" uniqueCount="22">
  <si>
    <t>Плагин</t>
  </si>
  <si>
    <t>Год</t>
  </si>
  <si>
    <t>Месяц</t>
  </si>
  <si>
    <t>Количество платежей</t>
  </si>
  <si>
    <t>Объем платежей</t>
  </si>
  <si>
    <t>Сумма доходов</t>
  </si>
  <si>
    <t>ФСГ</t>
  </si>
  <si>
    <t>Январь</t>
  </si>
  <si>
    <t>Волга</t>
  </si>
  <si>
    <t>Город</t>
  </si>
  <si>
    <t>Общий итог</t>
  </si>
  <si>
    <t>Значения</t>
  </si>
  <si>
    <t>Как сейчас</t>
  </si>
  <si>
    <t>Как надо</t>
  </si>
  <si>
    <t>СДТ</t>
  </si>
  <si>
    <t>Динамика</t>
  </si>
  <si>
    <t>Факторный анализ</t>
  </si>
  <si>
    <t>ИТОГО</t>
  </si>
  <si>
    <t>Штуки</t>
  </si>
  <si>
    <t>Выручка</t>
  </si>
  <si>
    <t>Эффект штук</t>
  </si>
  <si>
    <t>Эффект СДТ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</si>
</sst>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 wrapText="1"/>
    </xf>
    <xf numFmtId="17" fontId="0" fillId="0" borderId="0" xfId="0" applyNumberFormat="1"/>
    <xf numFmtId="0" fontId="0" fillId="0" borderId="0" xfId="0" applyNumberFormat="1"/>
    <xf numFmtId="0" fontId="0" fillId="0" borderId="0" xfId="0" pivotButton="1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3" xfId="0" applyNumberFormat="1" applyFont="1" applyFill="1" applyBorder="1"/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9" fontId="0" fillId="0" borderId="0" xfId="2" applyFont="1" applyFill="1" applyBorder="1"/>
    <xf numFmtId="164" fontId="0" fillId="0" borderId="0" xfId="1" applyNumberFormat="1" applyFon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Егоров Антон Владимирович" refreshedDate="44238.530784490744" backgroundQuery="1" createdVersion="6" refreshedVersion="6" minRefreshableVersion="3" recordCount="0" supportSubquery="1" supportAdvancedDrill="1">
  <cacheSource type="external" connectionId="1"/>
  <cacheFields count="6">
    <cacheField name="[Диапазон].[Город].[Город]" caption="Город" numFmtId="0" hierarchy="3" level="1">
      <sharedItems count="1">
        <s v="Волга"/>
      </sharedItems>
    </cacheField>
    <cacheField name="[Диапазон].[Год].[Год]" caption="Год" numFmtId="0" hierarchy="1" level="1">
      <sharedItems containsSemiMixedTypes="0" containsString="0" containsNumber="1" containsInteger="1" minValue="2020" maxValue="2021" count="2">
        <n v="2020"/>
        <n v="2021"/>
      </sharedItems>
      <extLst>
        <ext xmlns:x15="http://schemas.microsoft.com/office/spreadsheetml/2010/11/main" uri="{4F2E5C28-24EA-4eb8-9CBF-B6C8F9C3D259}">
          <x15:cachedUniqueNames>
            <x15:cachedUniqueName index="0" name="[Диапазон].[Год].&amp;[2020]"/>
            <x15:cachedUniqueName index="1" name="[Диапазон].[Год].&amp;[2021]"/>
          </x15:cachedUniqueNames>
        </ext>
      </extLst>
    </cacheField>
    <cacheField name="[Measures].[Сумма по столбцу Количество платежей]" caption="Сумма по столбцу Количество платежей" numFmtId="0" hierarchy="7" level="32767"/>
    <cacheField name="[Measures].[Сумма по столбцу Объем платежей]" caption="Сумма по столбцу Объем платежей" numFmtId="0" hierarchy="8" level="32767"/>
    <cacheField name="[Measures].[Сумма по столбцу Сумма доходов]" caption="Сумма по столбцу Сумма доходов" numFmtId="0" hierarchy="9" level="32767"/>
    <cacheField name="[Measures].[СДТ]" caption="СДТ" numFmtId="0" hierarchy="10" level="32767"/>
  </cacheFields>
  <cacheHierarchies count="13">
    <cacheHierarchy uniqueName="[Диапазон].[Плагин]" caption="Плагин" attribute="1" defaultMemberUniqueName="[Диапазон].[Плагин].[All]" allUniqueName="[Диапазон].[Плагин].[All]" dimensionUniqueName="[Диапазон]" displayFolder="" count="0" memberValueDatatype="130" unbalanced="0"/>
    <cacheHierarchy uniqueName="[Диапазон].[Год]" caption="Год" attribute="1" defaultMemberUniqueName="[Диапазон].[Год].[All]" allUniqueName="[Диапазон].[Год].[All]" dimensionUniqueName="[Диапазон]" displayFolder="" count="2" memberValueDatatype="20" unbalanced="0">
      <fieldsUsage count="2">
        <fieldUsage x="-1"/>
        <fieldUsage x="1"/>
      </fieldsUsage>
    </cacheHierarchy>
    <cacheHierarchy uniqueName="[Диапазон].[Месяц]" caption="Месяц" attribute="1" defaultMemberUniqueName="[Диапазон].[Месяц].[All]" allUniqueName="[Диапазон].[Месяц].[All]" dimensionUniqueName="[Диапазон]" displayFolder="" count="0" memberValueDatatype="130" unbalanced="0"/>
    <cacheHierarchy uniqueName="[Диапазон].[Город]" caption="Город" attribute="1" defaultMemberUniqueName="[Диапазон].[Город].[All]" allUniqueName="[Диапазон].[Город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Диапазон].[Количество платежей]" caption="Количество платежей" attribute="1" defaultMemberUniqueName="[Диапазон].[Количество платежей].[All]" allUniqueName="[Диапазон].[Количество платежей].[All]" dimensionUniqueName="[Диапазон]" displayFolder="" count="0" memberValueDatatype="20" unbalanced="0"/>
    <cacheHierarchy uniqueName="[Диапазон].[Объем платежей]" caption="Объем платежей" attribute="1" defaultMemberUniqueName="[Диапазон].[Объем платежей].[All]" allUniqueName="[Диапазон].[Объем платежей].[All]" dimensionUniqueName="[Диапазон]" displayFolder="" count="0" memberValueDatatype="5" unbalanced="0"/>
    <cacheHierarchy uniqueName="[Диапазон].[Сумма доходов]" caption="Сумма доходов" attribute="1" defaultMemberUniqueName="[Диапазон].[Сумма доходов].[All]" allUniqueName="[Диапазон].[Сумма доходов].[All]" dimensionUniqueName="[Диапазон]" displayFolder="" count="0" memberValueDatatype="5" unbalanced="0"/>
    <cacheHierarchy uniqueName="[Measures].[Сумма по столбцу Количество платежей]" caption="Сумма по столбцу Количество платежей" measure="1" displayFolder="" measureGroup="Диапазон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Объем платежей]" caption="Сумма по столбцу Объем платежей" measure="1" displayFolder="" measureGroup="Диапазон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Сумма по столбцу Сумма доходов]" caption="Сумма по столбцу Сумма доходов" measure="1" displayFolder="" measureGroup="Диапазон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ДТ]" caption="СДТ" measure="1" displayFolder="" measureGroup="Диапазон" count="0" oneField="1">
      <fieldsUsage count="1">
        <fieldUsage x="5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189" applyNumberFormats="0" applyBorderFormats="0" applyFontFormats="0" applyPatternFormats="0" applyAlignmentFormats="0" applyWidthHeightFormats="1" dataCaption="Значения" tag="7666b433-d570-4466-a3ce-7600c03965c4" updatedVersion="6" minRefreshableVersion="3" useAutoFormatting="1" colGrandTotals="0" itemPrintTitles="1" createdVersion="6" indent="0" compact="0" compactData="0" gridDropZones="1" multipleFieldFilters="0">
  <location ref="A3:I7" firstHeaderRow="1" firstDataRow="3" firstDataCol="1"/>
  <pivotFields count="6">
    <pivotField axis="axisRow" compact="0" allDrilled="1" outline="0" showAll="0" dataSourceSort="1" defaultAttributeDrillState="1">
      <items count="2">
        <item x="0"/>
        <item t="default"/>
      </items>
    </pivotField>
    <pivotField axis="axisCol" compact="0" allDrilled="1" outline="0" showAll="0" dataSourceSort="1" defaultAttributeDrillState="1">
      <items count="3"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0"/>
  </rowFields>
  <rowItems count="2">
    <i>
      <x/>
    </i>
    <i t="grand">
      <x/>
    </i>
  </rowItems>
  <colFields count="2">
    <field x="1"/>
    <field x="-2"/>
  </colFields>
  <colItems count="8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</colItems>
  <dataFields count="4">
    <dataField name="Количество платежей" fld="2" baseField="0" baseItem="0"/>
    <dataField name="Объем платежей" fld="3" baseField="0" baseItem="0"/>
    <dataField name="Сумма доходов" fld="4" baseField="0" baseItem="0"/>
    <dataField fld="5" subtotal="count" baseField="0" baseItem="0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Количество платежей"/>
    <pivotHierarchy dragToData="1" caption="Объем платежей"/>
    <pivotHierarchy dragToData="1" caption="Сумма доходов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G$10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workbookViewId="0">
      <selection activeCell="N16" sqref="N16"/>
    </sheetView>
  </sheetViews>
  <sheetFormatPr defaultRowHeight="15" x14ac:dyDescent="0.25"/>
  <cols>
    <col min="1" max="1" width="11.85546875" customWidth="1"/>
    <col min="2" max="2" width="21.5703125" bestFit="1" customWidth="1"/>
    <col min="3" max="3" width="17.28515625" bestFit="1" customWidth="1"/>
    <col min="4" max="4" width="15.85546875" bestFit="1" customWidth="1"/>
    <col min="5" max="5" width="8" bestFit="1" customWidth="1"/>
    <col min="6" max="6" width="21.5703125" bestFit="1" customWidth="1"/>
    <col min="7" max="7" width="17.28515625" bestFit="1" customWidth="1"/>
    <col min="8" max="8" width="15.85546875" bestFit="1" customWidth="1"/>
    <col min="9" max="9" width="4.5703125" bestFit="1" customWidth="1"/>
    <col min="10" max="10" width="6.85546875" bestFit="1" customWidth="1"/>
    <col min="11" max="11" width="8.7109375" bestFit="1" customWidth="1"/>
    <col min="12" max="12" width="4.5703125" bestFit="1" customWidth="1"/>
    <col min="13" max="13" width="12.5703125" bestFit="1" customWidth="1"/>
    <col min="14" max="14" width="11.7109375" bestFit="1" customWidth="1"/>
    <col min="15" max="15" width="7.140625" bestFit="1" customWidth="1"/>
  </cols>
  <sheetData>
    <row r="2" spans="1:15" x14ac:dyDescent="0.25">
      <c r="A2" t="s">
        <v>12</v>
      </c>
    </row>
    <row r="3" spans="1:15" x14ac:dyDescent="0.25">
      <c r="B3" s="5" t="s">
        <v>1</v>
      </c>
      <c r="C3" s="5" t="s">
        <v>11</v>
      </c>
    </row>
    <row r="4" spans="1:15" x14ac:dyDescent="0.25">
      <c r="B4">
        <v>2020</v>
      </c>
      <c r="F4">
        <v>2021</v>
      </c>
    </row>
    <row r="5" spans="1:15" x14ac:dyDescent="0.25">
      <c r="A5" s="5" t="s">
        <v>9</v>
      </c>
      <c r="B5" t="s">
        <v>3</v>
      </c>
      <c r="C5" t="s">
        <v>4</v>
      </c>
      <c r="D5" t="s">
        <v>5</v>
      </c>
      <c r="E5" t="s">
        <v>14</v>
      </c>
      <c r="F5" t="s">
        <v>3</v>
      </c>
      <c r="G5" t="s">
        <v>4</v>
      </c>
      <c r="H5" t="s">
        <v>5</v>
      </c>
      <c r="I5" t="s">
        <v>14</v>
      </c>
    </row>
    <row r="6" spans="1:15" x14ac:dyDescent="0.25">
      <c r="A6" t="s">
        <v>8</v>
      </c>
      <c r="B6" s="4">
        <v>200</v>
      </c>
      <c r="C6" s="4">
        <v>11973.98</v>
      </c>
      <c r="D6" s="4">
        <v>3307.3</v>
      </c>
      <c r="E6" s="4">
        <v>16.5365</v>
      </c>
      <c r="F6" s="4">
        <v>316</v>
      </c>
      <c r="G6" s="4">
        <v>14220</v>
      </c>
      <c r="H6" s="4">
        <v>4740</v>
      </c>
      <c r="I6" s="4">
        <v>15</v>
      </c>
    </row>
    <row r="7" spans="1:15" x14ac:dyDescent="0.25">
      <c r="A7" t="s">
        <v>10</v>
      </c>
      <c r="B7" s="4">
        <v>200</v>
      </c>
      <c r="C7" s="4">
        <v>11973.98</v>
      </c>
      <c r="D7" s="4">
        <v>3307.3</v>
      </c>
      <c r="E7" s="4">
        <v>16.5365</v>
      </c>
      <c r="F7" s="4">
        <v>316</v>
      </c>
      <c r="G7" s="4">
        <v>14220</v>
      </c>
      <c r="H7" s="4">
        <v>4740</v>
      </c>
      <c r="I7" s="4">
        <v>15</v>
      </c>
    </row>
    <row r="12" spans="1:15" x14ac:dyDescent="0.25">
      <c r="A12" t="s">
        <v>13</v>
      </c>
    </row>
    <row r="13" spans="1:15" x14ac:dyDescent="0.25">
      <c r="J13" s="10" t="s">
        <v>15</v>
      </c>
      <c r="K13" s="10"/>
      <c r="L13" s="10"/>
      <c r="M13" s="10" t="s">
        <v>16</v>
      </c>
      <c r="N13" s="10"/>
      <c r="O13" s="11" t="s">
        <v>17</v>
      </c>
    </row>
    <row r="14" spans="1:15" x14ac:dyDescent="0.25">
      <c r="A14" s="6"/>
      <c r="B14" s="6">
        <v>2020</v>
      </c>
      <c r="C14" s="6"/>
      <c r="D14" s="6"/>
      <c r="E14" s="6"/>
      <c r="F14" s="6">
        <v>2021</v>
      </c>
      <c r="G14" s="6"/>
      <c r="H14" s="6"/>
      <c r="I14" s="6"/>
      <c r="J14" s="10"/>
      <c r="K14" s="10"/>
      <c r="L14" s="10"/>
      <c r="M14" s="10"/>
      <c r="N14" s="10"/>
      <c r="O14" s="11"/>
    </row>
    <row r="15" spans="1:15" x14ac:dyDescent="0.25">
      <c r="A15" s="7" t="s">
        <v>9</v>
      </c>
      <c r="B15" s="7" t="s">
        <v>3</v>
      </c>
      <c r="C15" s="7" t="s">
        <v>4</v>
      </c>
      <c r="D15" s="7" t="s">
        <v>5</v>
      </c>
      <c r="E15" s="7" t="s">
        <v>14</v>
      </c>
      <c r="F15" s="7" t="s">
        <v>3</v>
      </c>
      <c r="G15" s="7" t="s">
        <v>4</v>
      </c>
      <c r="H15" s="7" t="s">
        <v>5</v>
      </c>
      <c r="I15" s="7" t="s">
        <v>14</v>
      </c>
      <c r="J15" s="12" t="s">
        <v>18</v>
      </c>
      <c r="K15" s="12" t="s">
        <v>19</v>
      </c>
      <c r="L15" s="12" t="s">
        <v>14</v>
      </c>
      <c r="M15" s="12" t="s">
        <v>20</v>
      </c>
      <c r="N15" s="12" t="s">
        <v>21</v>
      </c>
      <c r="O15" s="11"/>
    </row>
    <row r="16" spans="1:15" x14ac:dyDescent="0.25">
      <c r="A16" t="s">
        <v>8</v>
      </c>
      <c r="B16" s="4">
        <v>200</v>
      </c>
      <c r="C16" s="4">
        <v>11973.98</v>
      </c>
      <c r="D16" s="4">
        <v>3307.3</v>
      </c>
      <c r="E16" s="4">
        <v>16.5365</v>
      </c>
      <c r="F16" s="4">
        <v>316</v>
      </c>
      <c r="G16" s="4">
        <v>14220</v>
      </c>
      <c r="H16" s="4">
        <v>4740</v>
      </c>
      <c r="I16" s="4">
        <v>15</v>
      </c>
      <c r="J16" s="13">
        <f>F16/B16-1</f>
        <v>0.58000000000000007</v>
      </c>
      <c r="K16" s="13">
        <f>H16/D16-1</f>
        <v>0.43319323919813746</v>
      </c>
      <c r="L16" s="13">
        <f>I16/E16-1</f>
        <v>-9.2915671393583921E-2</v>
      </c>
      <c r="M16" s="14">
        <f>(F16-B16)*E16</f>
        <v>1918.2339999999999</v>
      </c>
      <c r="N16" s="14">
        <f>(I16-E16)*F16</f>
        <v>-485.53400000000005</v>
      </c>
      <c r="O16" s="14">
        <f>SUM(M16:N16)</f>
        <v>1432.6999999999998</v>
      </c>
    </row>
    <row r="17" spans="1:15" x14ac:dyDescent="0.25">
      <c r="A17" s="8" t="s">
        <v>10</v>
      </c>
      <c r="B17" s="9">
        <v>200</v>
      </c>
      <c r="C17" s="9">
        <v>11973.98</v>
      </c>
      <c r="D17" s="9">
        <v>3307.3</v>
      </c>
      <c r="E17" s="9">
        <v>16.5365</v>
      </c>
      <c r="F17" s="9">
        <v>316</v>
      </c>
      <c r="G17" s="9">
        <v>14220</v>
      </c>
      <c r="H17" s="9">
        <v>4740</v>
      </c>
      <c r="I17" s="9">
        <v>15</v>
      </c>
      <c r="J17" s="13">
        <f t="shared" ref="J17" si="0">F17/B17-1</f>
        <v>0.58000000000000007</v>
      </c>
      <c r="K17" s="13">
        <f t="shared" ref="K17:L17" si="1">H17/D17-1</f>
        <v>0.43319323919813746</v>
      </c>
      <c r="L17" s="13">
        <f t="shared" si="1"/>
        <v>-9.2915671393583921E-2</v>
      </c>
      <c r="M17" s="14">
        <f t="shared" ref="M17" si="2">(F17-B17)*E17</f>
        <v>1918.2339999999999</v>
      </c>
      <c r="N17" s="14">
        <f t="shared" ref="N17" si="3">(I17-E17)*F17</f>
        <v>-485.53400000000005</v>
      </c>
      <c r="O17" s="14">
        <f t="shared" ref="O17" si="4">SUM(M17:N17)</f>
        <v>1432.6999999999998</v>
      </c>
    </row>
  </sheetData>
  <mergeCells count="3">
    <mergeCell ref="J13:L14"/>
    <mergeCell ref="M13:N14"/>
    <mergeCell ref="O13:O15"/>
  </mergeCells>
  <conditionalFormatting sqref="J16:L1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{A54F385D-9A55-4A17-A4D3-0F5F23D2C9C4}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4F385D-9A55-4A17-A4D3-0F5F23D2C9C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J16:L17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G9" sqref="G9"/>
    </sheetView>
  </sheetViews>
  <sheetFormatPr defaultRowHeight="15" x14ac:dyDescent="0.25"/>
  <cols>
    <col min="5" max="5" width="12.42578125" customWidth="1"/>
  </cols>
  <sheetData>
    <row r="1" spans="1:7" ht="33.75" x14ac:dyDescent="0.25">
      <c r="A1" s="1" t="s">
        <v>0</v>
      </c>
      <c r="B1" s="1" t="s">
        <v>1</v>
      </c>
      <c r="C1" s="1" t="s">
        <v>2</v>
      </c>
      <c r="D1" s="1" t="s">
        <v>9</v>
      </c>
      <c r="E1" s="2" t="s">
        <v>3</v>
      </c>
      <c r="F1" s="2" t="s">
        <v>4</v>
      </c>
      <c r="G1" s="2" t="s">
        <v>5</v>
      </c>
    </row>
    <row r="2" spans="1:7" x14ac:dyDescent="0.25">
      <c r="A2" t="s">
        <v>6</v>
      </c>
      <c r="B2">
        <v>2021</v>
      </c>
      <c r="C2" s="3" t="s">
        <v>7</v>
      </c>
      <c r="D2" t="s">
        <v>8</v>
      </c>
      <c r="E2" s="4"/>
      <c r="F2" s="4"/>
      <c r="G2" s="4">
        <v>0</v>
      </c>
    </row>
    <row r="3" spans="1:7" x14ac:dyDescent="0.25">
      <c r="A3" t="s">
        <v>6</v>
      </c>
      <c r="B3">
        <v>2021</v>
      </c>
      <c r="C3" s="3" t="s">
        <v>7</v>
      </c>
      <c r="D3" t="s">
        <v>8</v>
      </c>
      <c r="E3" s="4"/>
      <c r="F3" s="4"/>
      <c r="G3" s="4">
        <v>0</v>
      </c>
    </row>
    <row r="4" spans="1:7" x14ac:dyDescent="0.25">
      <c r="A4" t="s">
        <v>6</v>
      </c>
      <c r="B4">
        <v>2021</v>
      </c>
      <c r="C4" s="3" t="s">
        <v>7</v>
      </c>
      <c r="D4" t="s">
        <v>8</v>
      </c>
      <c r="E4" s="4">
        <v>316</v>
      </c>
      <c r="F4" s="4">
        <v>14220</v>
      </c>
      <c r="G4" s="4">
        <v>4740</v>
      </c>
    </row>
    <row r="5" spans="1:7" x14ac:dyDescent="0.25">
      <c r="A5" t="s">
        <v>6</v>
      </c>
      <c r="B5">
        <v>2021</v>
      </c>
      <c r="C5" s="3" t="s">
        <v>7</v>
      </c>
      <c r="D5" t="s">
        <v>8</v>
      </c>
      <c r="E5" s="4"/>
      <c r="F5" s="4"/>
      <c r="G5" s="4">
        <v>0</v>
      </c>
    </row>
    <row r="6" spans="1:7" x14ac:dyDescent="0.25">
      <c r="A6" t="s">
        <v>6</v>
      </c>
      <c r="B6">
        <v>2020</v>
      </c>
      <c r="C6" s="3" t="s">
        <v>7</v>
      </c>
      <c r="D6" t="s">
        <v>8</v>
      </c>
      <c r="E6" s="4"/>
      <c r="F6" s="4"/>
      <c r="G6" s="4">
        <v>0</v>
      </c>
    </row>
    <row r="7" spans="1:7" x14ac:dyDescent="0.25">
      <c r="A7" t="s">
        <v>6</v>
      </c>
      <c r="B7">
        <v>2020</v>
      </c>
      <c r="C7" s="3" t="s">
        <v>7</v>
      </c>
      <c r="D7" t="s">
        <v>8</v>
      </c>
      <c r="E7" s="4"/>
      <c r="F7" s="4"/>
      <c r="G7" s="4">
        <v>0</v>
      </c>
    </row>
    <row r="8" spans="1:7" x14ac:dyDescent="0.25">
      <c r="A8" t="s">
        <v>6</v>
      </c>
      <c r="B8">
        <v>2020</v>
      </c>
      <c r="C8" s="3" t="s">
        <v>7</v>
      </c>
      <c r="D8" t="s">
        <v>8</v>
      </c>
      <c r="E8" s="4">
        <v>200</v>
      </c>
      <c r="F8" s="4">
        <v>11973.98</v>
      </c>
      <c r="G8" s="4">
        <v>3307.3</v>
      </c>
    </row>
    <row r="9" spans="1:7" x14ac:dyDescent="0.25">
      <c r="A9" t="s">
        <v>6</v>
      </c>
      <c r="B9">
        <v>2020</v>
      </c>
      <c r="C9" s="3" t="s">
        <v>7</v>
      </c>
      <c r="D9" t="s">
        <v>8</v>
      </c>
      <c r="E9" s="4"/>
      <c r="F9" s="4"/>
      <c r="G9" s="4">
        <v>0</v>
      </c>
    </row>
    <row r="10" spans="1:7" x14ac:dyDescent="0.25">
      <c r="A10" t="s">
        <v>6</v>
      </c>
      <c r="B10">
        <v>2020</v>
      </c>
      <c r="C10" s="3" t="s">
        <v>7</v>
      </c>
      <c r="D10" t="s">
        <v>8</v>
      </c>
      <c r="E10" s="4"/>
      <c r="F10" s="4"/>
      <c r="G10" s="4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��< ? x m l   v e r s i o n = " 1 . 0 "   e n c o d i n g = " U T F - 1 6 " ? > < G e m i n i   x m l n s = " h t t p : / / g e m i n i / p i v o t c u s t o m i z a t i o n / 7 6 6 6 b 4 3 3 - d 5 7 0 - 4 4 6 6 - a 3 c e - 7 6 0 0 c 0 3 9 6 5 c 4 " > < C u s t o m C o n t e n t > < ! [ C D A T A [ < ? x m l   v e r s i o n = " 1 . 0 "   e n c o d i n g = " u t f - 1 6 " ? > < S e t t i n g s > < C a l c u l a t e d F i e l d s > < i t e m > < M e a s u r e N a m e > !"< / M e a s u r e N a m e > < D i s p l a y N a m e > !"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5 1 3 2 c f 9 0 - 5 6 c c - 4 d 2 a - a c 7 7 - c f 6 e 4 0 8 d 4 6 0 6 " > < C u s t o m C o n t e n t > < ! [ C D A T A [ < ? x m l   v e r s i o n = " 1 . 0 "   e n c o d i n g = " u t f - 1 6 " ? > < S e t t i n g s > < C a l c u l a t e d F i e l d s > < i t e m > < M e a s u r e N a m e > !"< / M e a s u r e N a m e > < D i s p l a y N a m e > !"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 2 0 2 1 - 0 2 - 1 1 T 1 2 : 4 5 : 2 1 . 0 5 2 2 1 9 6 + 0 3 : 0 0 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345B406C-C8C4-4C4D-83E1-6CE0F5297FDE}">
  <ds:schemaRefs/>
</ds:datastoreItem>
</file>

<file path=customXml/itemProps2.xml><?xml version="1.0" encoding="utf-8"?>
<ds:datastoreItem xmlns:ds="http://schemas.openxmlformats.org/officeDocument/2006/customXml" ds:itemID="{32BAE225-4950-40ED-816F-A42B20CA193D}">
  <ds:schemaRefs/>
</ds:datastoreItem>
</file>

<file path=customXml/itemProps3.xml><?xml version="1.0" encoding="utf-8"?>
<ds:datastoreItem xmlns:ds="http://schemas.openxmlformats.org/officeDocument/2006/customXml" ds:itemID="{8EFC37EB-C500-45DE-8B90-11FD1837B443}">
  <ds:schemaRefs/>
</ds:datastoreItem>
</file>

<file path=customXml/itemProps4.xml><?xml version="1.0" encoding="utf-8"?>
<ds:datastoreItem xmlns:ds="http://schemas.openxmlformats.org/officeDocument/2006/customXml" ds:itemID="{5EC5F85F-36B3-4253-B29C-135C0D34D25B}">
  <ds:schemaRefs/>
</ds:datastoreItem>
</file>

<file path=customXml/itemProps5.xml><?xml version="1.0" encoding="utf-8"?>
<ds:datastoreItem xmlns:ds="http://schemas.openxmlformats.org/officeDocument/2006/customXml" ds:itemID="{0300D15E-F8A4-4B6C-BA15-C0158C8CE1D8}">
  <ds:schemaRefs/>
</ds:datastoreItem>
</file>

<file path=customXml/itemProps6.xml><?xml version="1.0" encoding="utf-8"?>
<ds:datastoreItem xmlns:ds="http://schemas.openxmlformats.org/officeDocument/2006/customXml" ds:itemID="{2C8B4EA4-9CCE-44F1-91AD-69114B94BA6F}">
  <ds:schemaRefs/>
</ds:datastoreItem>
</file>

<file path=customXml/itemProps7.xml><?xml version="1.0" encoding="utf-8"?>
<ds:datastoreItem xmlns:ds="http://schemas.openxmlformats.org/officeDocument/2006/customXml" ds:itemID="{92B90019-E35B-4E3D-85B3-4A1A1A2F557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 Антон Владимирович</dc:creator>
  <cp:lastModifiedBy>Егоров Антон Владимирович</cp:lastModifiedBy>
  <dcterms:created xsi:type="dcterms:W3CDTF">2021-02-11T09:39:41Z</dcterms:created>
  <dcterms:modified xsi:type="dcterms:W3CDTF">2021-02-11T09:45:28Z</dcterms:modified>
</cp:coreProperties>
</file>