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713D9C3-1DA4-41B8-A2D3-79D99C362EAD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  <sheet name="Лист1" sheetId="1" r:id="rId2"/>
  </sheets>
  <definedNames>
    <definedName name="_xlcn.WorksheetConnection_Лист1A1G101" hidden="1">Лист1!$A$1:$G$10</definedName>
  </definedNames>
  <calcPr calcId="191029"/>
  <pivotCaches>
    <pivotCache cacheId="118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1:$G$1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J16" i="2"/>
  <c r="M16" i="2"/>
  <c r="N16" i="2"/>
  <c r="N17" i="2"/>
  <c r="M17" i="2"/>
  <c r="L17" i="2"/>
  <c r="K17" i="2"/>
  <c r="J17" i="2"/>
  <c r="K16" i="2"/>
  <c r="O16" i="2" l="1"/>
  <c r="O1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Лист1!$A$1:$G$10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1G101"/>
        </x15:connection>
      </ext>
    </extLst>
  </connection>
</connections>
</file>

<file path=xl/sharedStrings.xml><?xml version="1.0" encoding="utf-8"?>
<sst xmlns="http://schemas.openxmlformats.org/spreadsheetml/2006/main" count="74" uniqueCount="27">
  <si>
    <t>Плагин</t>
  </si>
  <si>
    <t>Год</t>
  </si>
  <si>
    <t>Месяц</t>
  </si>
  <si>
    <t>Количество платежей</t>
  </si>
  <si>
    <t>Объем платежей</t>
  </si>
  <si>
    <t>Сумма доходов</t>
  </si>
  <si>
    <t>ФСГ</t>
  </si>
  <si>
    <t>Январь</t>
  </si>
  <si>
    <t>Волга</t>
  </si>
  <si>
    <t>Город</t>
  </si>
  <si>
    <t>Общий итог</t>
  </si>
  <si>
    <t>Значения</t>
  </si>
  <si>
    <t>Как сейчас</t>
  </si>
  <si>
    <t>Как надо</t>
  </si>
  <si>
    <t>СДТ</t>
  </si>
  <si>
    <t>Динамика</t>
  </si>
  <si>
    <t>Факторный анализ</t>
  </si>
  <si>
    <t>ИТОГО</t>
  </si>
  <si>
    <t>Штуки</t>
  </si>
  <si>
    <t>Выручка</t>
  </si>
  <si>
    <t>Эффект штук</t>
  </si>
  <si>
    <t>Эффект СДТ</t>
  </si>
  <si>
    <t>Среднее</t>
  </si>
  <si>
    <t xml:space="preserve"> Количество платежей</t>
  </si>
  <si>
    <t xml:space="preserve"> Объем платежей</t>
  </si>
  <si>
    <t xml:space="preserve"> Сумма доходов</t>
  </si>
  <si>
    <t>Эффект штуки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</si>
</sst>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 wrapText="1"/>
    </xf>
    <xf numFmtId="17" fontId="0" fillId="0" borderId="0" xfId="0" applyNumberFormat="1"/>
    <xf numFmtId="0" fontId="0" fillId="0" borderId="0" xfId="0" applyNumberFormat="1"/>
    <xf numFmtId="0" fontId="0" fillId="0" borderId="0" xfId="0" pivotButton="1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3" xfId="0" applyNumberFormat="1" applyFont="1" applyFill="1" applyBorder="1"/>
    <xf numFmtId="0" fontId="0" fillId="3" borderId="0" xfId="0" applyFill="1" applyBorder="1" applyAlignment="1">
      <alignment horizontal="center" vertical="center" wrapText="1"/>
    </xf>
    <xf numFmtId="9" fontId="0" fillId="0" borderId="0" xfId="2" applyFont="1" applyFill="1" applyBorder="1"/>
    <xf numFmtId="164" fontId="0" fillId="0" borderId="0" xfId="1" applyNumberFormat="1" applyFont="1" applyFill="1" applyBorder="1"/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0" fontId="0" fillId="0" borderId="0" xfId="0" applyNumberFormat="1"/>
    <xf numFmtId="4" fontId="0" fillId="0" borderId="0" xfId="0" applyNumberForma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4239.989113078707" backgroundQuery="1" createdVersion="6" refreshedVersion="6" minRefreshableVersion="3" recordCount="0" supportSubquery="1" supportAdvancedDrill="1" xr:uid="{00000000-000A-0000-FFFF-FFFFBD000000}">
  <cacheSource type="external" connectionId="1"/>
  <cacheFields count="13">
    <cacheField name="[Диапазон].[Город].[Город]" caption="Город" numFmtId="0" hierarchy="3" level="1">
      <sharedItems count="1">
        <s v="Волга"/>
      </sharedItems>
    </cacheField>
    <cacheField name="[Набор1].[Диапазон].[Год].[Год]" caption="Год" numFmtId="0" hierarchy="19">
      <sharedItems containsSemiMixedTypes="0" containsString="0" containsNumber="1" containsInteger="1" minValue="2020" maxValue="2021" count="2">
        <n v="2020"/>
        <n v="2021"/>
      </sharedItems>
      <extLst>
        <ext xmlns:x15="http://schemas.microsoft.com/office/spreadsheetml/2010/11/main" uri="{4F2E5C28-24EA-4eb8-9CBF-B6C8F9C3D259}">
          <x15:cachedUniqueNames>
            <x15:cachedUniqueName index="0" name="[Диапазон].[Год].&amp;[2020]"/>
            <x15:cachedUniqueName index="1" name="[Диапазон].[Год].&amp;[2021]"/>
          </x15:cachedUniqueNames>
        </ext>
      </extLst>
    </cacheField>
    <cacheField name="[Набор1].[Measures]" caption="Значения" numFmtId="0" hierarchy="19" level="1">
      <sharedItems count="10">
        <s v="Сумма по столбцу Количество платежей"/>
        <s v="Сумма по столбцу Объем платежей"/>
        <s v="Сумма по столбцу Сумма доходов"/>
        <s v="СДТ"/>
        <s v="Штуки"/>
        <s v="Выручка"/>
        <s v="Среднее"/>
        <s v="Эффект штуки"/>
        <s v="Эффект СДТ"/>
        <s v="ИТОГО"/>
      </sharedItems>
      <extLst>
        <ext xmlns:x15="http://schemas.microsoft.com/office/spreadsheetml/2010/11/main" uri="{4F2E5C28-24EA-4eb8-9CBF-B6C8F9C3D259}">
          <x15:cachedUniqueNames>
            <x15:cachedUniqueName index="0" name="[Measures].[Сумма по столбцу Количество платежей]"/>
            <x15:cachedUniqueName index="1" name="[Measures].[Сумма по столбцу Объем платежей]"/>
            <x15:cachedUniqueName index="2" name="[Measures].[Сумма по столбцу Сумма доходов]"/>
            <x15:cachedUniqueName index="3" name="[Measures].[СДТ]"/>
            <x15:cachedUniqueName index="4" name="[Measures].[Штуки]"/>
            <x15:cachedUniqueName index="5" name="[Measures].[Выручка]"/>
            <x15:cachedUniqueName index="6" name="[Measures].[Среднее]"/>
            <x15:cachedUniqueName index="7" name="[Measures].[Эффект штуки]"/>
            <x15:cachedUniqueName index="8" name="[Measures].[Эффект СДТ]"/>
            <x15:cachedUniqueName index="9" name="[Measures].[ИТОГО]"/>
          </x15:cachedUniqueNames>
        </ext>
      </extLst>
    </cacheField>
    <cacheField name="[Measures].[Сумма по столбцу Количество платежей]" caption="Сумма по столбцу Количество платежей" numFmtId="0" hierarchy="7" level="32767"/>
    <cacheField name="[Measures].[Сумма по столбцу Объем платежей]" caption="Сумма по столбцу Объем платежей" numFmtId="0" hierarchy="8" level="32767"/>
    <cacheField name="[Measures].[Сумма по столбцу Сумма доходов]" caption="Сумма по столбцу Сумма доходов" numFmtId="0" hierarchy="9" level="32767"/>
    <cacheField name="[Measures].[СДТ]" caption="СДТ" numFmtId="0" hierarchy="10" level="32767"/>
    <cacheField name="[Measures].[Штуки]" caption="Штуки" numFmtId="0" hierarchy="11" level="32767"/>
    <cacheField name="[Measures].[Выручка]" caption="Выручка" numFmtId="0" hierarchy="12" level="32767"/>
    <cacheField name="[Measures].[Среднее]" caption="Среднее" numFmtId="0" hierarchy="13" level="32767"/>
    <cacheField name="[Measures].[Эффект штуки]" caption="Эффект штуки" numFmtId="0" hierarchy="14" level="32767"/>
    <cacheField name="[Measures].[Эффект СДТ]" caption="Эффект СДТ" numFmtId="0" hierarchy="15" level="32767"/>
    <cacheField name="[Measures].[ИТОГО]" caption="ИТОГО" numFmtId="0" hierarchy="16" level="32767"/>
  </cacheFields>
  <cacheHierarchies count="20">
    <cacheHierarchy uniqueName="[Диапазон].[Плагин]" caption="Плагин" attribute="1" defaultMemberUniqueName="[Диапазон].[Плагин].[All]" allUniqueName="[Диапазон].[Плагин].[All]" dimensionUniqueName="[Диапазон]" displayFolder="" count="0" memberValueDatatype="130" unbalanced="0"/>
    <cacheHierarchy uniqueName="[Диапазон].[Год]" caption="Год" attribute="1" defaultMemberUniqueName="[Диапазон].[Год].[All]" allUniqueName="[Диапазон].[Год].[All]" dimensionUniqueName="[Диапазон]" displayFolder="" count="0" memberValueDatatype="20" unbalanced="0"/>
    <cacheHierarchy uniqueName="[Диапазон].[Месяц]" caption="Месяц" attribute="1" defaultMemberUniqueName="[Диапазон].[Месяц].[All]" allUniqueName="[Диапазон].[Месяц].[All]" dimensionUniqueName="[Диапазон]" displayFolder="" count="2" memberValueDatatype="130" unbalanced="0"/>
    <cacheHierarchy uniqueName="[Диапазон].[Город]" caption="Город" attribute="1" defaultMemberUniqueName="[Диапазон].[Город].[All]" allUniqueName="[Диапазон].[Город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Диапазон].[Количество платежей]" caption="Количество платежей" attribute="1" defaultMemberUniqueName="[Диапазон].[Количество платежей].[All]" allUniqueName="[Диапазон].[Количество платежей].[All]" dimensionUniqueName="[Диапазон]" displayFolder="" count="0" memberValueDatatype="20" unbalanced="0"/>
    <cacheHierarchy uniqueName="[Диапазон].[Объем платежей]" caption="Объем платежей" attribute="1" defaultMemberUniqueName="[Диапазон].[Объем платежей].[All]" allUniqueName="[Диапазон].[Объем платежей].[All]" dimensionUniqueName="[Диапазон]" displayFolder="" count="0" memberValueDatatype="5" unbalanced="0"/>
    <cacheHierarchy uniqueName="[Диапазон].[Сумма доходов]" caption="Сумма доходов" attribute="1" defaultMemberUniqueName="[Диапазон].[Сумма доходов].[All]" allUniqueName="[Диапазон].[Сумма доходов].[All]" dimensionUniqueName="[Диапазон]" displayFolder="" count="0" memberValueDatatype="5" unbalanced="0"/>
    <cacheHierarchy uniqueName="[Measures].[Сумма по столбцу Количество платежей]" caption="Сумма по столбцу Количество платежей" measure="1" displayFolder="" measureGroup="Диапазон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Объем платежей]" caption="Сумма по столбцу Объем платежей" measure="1" displayFolder="" measureGroup="Диапазон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Сумма по столбцу Сумма доходов]" caption="Сумма по столбцу Сумма доходов" measure="1" displayFolder="" measureGroup="Диапазон" count="0" oneField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ДТ]" caption="СДТ" measure="1" displayFolder="" measureGroup="Диапазон" count="0" oneField="1">
      <fieldsUsage count="1">
        <fieldUsage x="6"/>
      </fieldsUsage>
    </cacheHierarchy>
    <cacheHierarchy uniqueName="[Measures].[Штуки]" caption="Штуки" measure="1" displayFolder="" measureGroup="Диапазон" count="0" oneField="1">
      <fieldsUsage count="1">
        <fieldUsage x="7"/>
      </fieldsUsage>
    </cacheHierarchy>
    <cacheHierarchy uniqueName="[Measures].[Выручка]" caption="Выручка" measure="1" displayFolder="" measureGroup="Диапазон" count="0" oneField="1">
      <fieldsUsage count="1">
        <fieldUsage x="8"/>
      </fieldsUsage>
    </cacheHierarchy>
    <cacheHierarchy uniqueName="[Measures].[Среднее]" caption="Среднее" measure="1" displayFolder="" measureGroup="Диапазон" count="0" oneField="1">
      <fieldsUsage count="1">
        <fieldUsage x="9"/>
      </fieldsUsage>
    </cacheHierarchy>
    <cacheHierarchy uniqueName="[Measures].[Эффект штуки]" caption="Эффект штуки" measure="1" displayFolder="" measureGroup="Диапазон" count="0" oneField="1">
      <fieldsUsage count="1">
        <fieldUsage x="10"/>
      </fieldsUsage>
    </cacheHierarchy>
    <cacheHierarchy uniqueName="[Measures].[Эффект СДТ]" caption="Эффект СДТ" measure="1" displayFolder="" measureGroup="Диапазон" count="0" oneField="1">
      <fieldsUsage count="1">
        <fieldUsage x="11"/>
      </fieldsUsage>
    </cacheHierarchy>
    <cacheHierarchy uniqueName="[Measures].[ИТОГО]" caption="ИТОГО" measure="1" displayFolder="" measureGroup="Диапазон" count="0" oneField="1">
      <fieldsUsage count="1">
        <fieldUsage x="12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Не определено ни одной меры]" caption="__Не определено ни одной меры" measure="1" displayFolder="" count="0" hidden="1"/>
    <cacheHierarchy uniqueName="[Набор1]" caption="Набор1" set="1" displayFolder="" count="0" unbalanced="0" unbalancedGroup="0">
      <fieldsUsage count="2">
        <fieldUsage x="1"/>
        <fieldUsage x="2"/>
      </fieldsUsage>
      <extLst>
        <ext xmlns:x14="http://schemas.microsoft.com/office/spreadsheetml/2009/9/main" uri="{8CF416AD-EC4C-4aba-99F5-12A058AE0983}">
          <x14:cacheHierarchy flattenHierarchies="0" measuresSet="1" hierarchizeDistinct="0">
            <x14:setLevels count="2">
              <x14:setLevel hierarchy="1"/>
              <x14:setLevel hierarchy="-2"/>
            </x14:setLevels>
          </x14:cacheHierarchy>
        </ext>
      </extLst>
    </cacheHierarchy>
  </cacheHierarchies>
  <kpis count="0"/>
  <calculatedMembers count="1">
    <calculatedMember name="[Набор1]" mdx="{([Диапазон].[Год].&amp;[2020],[Measures].[Сумма по столбцу Количество платежей]),([Диапазон].[Год].&amp;[2020],[Measures].[Сумма по столбцу Объем платежей]),([Диапазон].[Год].&amp;[2020],[Measures].[Сумма по столбцу Сумма доходов]),([Диапазон].[Год].&amp;[2020],[Measures].[СДТ]),([Диапазон].[Год].&amp;[2021],[Measures].[Сумма по столбцу Количество платежей]),([Диапазон].[Год].&amp;[2021],[Measures].[Сумма по столбцу Объем платежей]),([Диапазон].[Год].&amp;[2021],[Measures].[Сумма по столбцу Сумма доходов]),([Диапазон].[Год].&amp;[2021],[Measures].[СДТ]),([Диапазон].[Год].&amp;[2021],[Measures].[Штуки]),([Диапазон].[Год].&amp;[2021],[Measures].[Выручка]),([Диапазон].[Год].&amp;[2021],[Measures].[Среднее]),([Диапазон].[Год].&amp;[2021],[Measures].[Эффект штуки]),([Диапазон].[Год].&amp;[2021],[Measures].[Эффект СДТ]),([Диапазон].[Год].&amp;[2021],[Measures].[ИТОГО])}" set="1">
      <extLst>
        <ext xmlns:x14="http://schemas.microsoft.com/office/spreadsheetml/2009/9/main" uri="{0C70D0D5-359C-4a49-802D-23BBF952B5CE}">
          <x14:calculatedMember flattenHierarchies="0" hierarchizeDistinct="0">
            <x14:tupleSet rowCount="14" columnCount="2">
              <x14:headers>
                <x14:header uniqueName="[Диапазон].[Год].[Год]" hierarchyName="[Диапазон].[Год]"/>
                <x14:header/>
              </x14:headers>
              <x14:rows>
                <x14:row>
                  <x14:rowItem u="[Диапазон].[Год].&amp;[2020]" d="2020"/>
                  <x14:rowItem u="[Measures].[Сумма по столбцу Количество платежей]" d="Количество платежей"/>
                </x14:row>
                <x14:row>
                  <x14:rowItem u="[Диапазон].[Год].&amp;[2020]" d="2020"/>
                  <x14:rowItem u="[Measures].[Сумма по столбцу Объем платежей]" d="Объем платежей"/>
                </x14:row>
                <x14:row>
                  <x14:rowItem u="[Диапазон].[Год].&amp;[2020]" d="2020"/>
                  <x14:rowItem u="[Measures].[Сумма по столбцу Сумма доходов]" d="Сумма доходов"/>
                </x14:row>
                <x14:row>
                  <x14:rowItem u="[Диапазон].[Год].&amp;[2020]" d="2020"/>
                  <x14:rowItem u="[Measures].[СДТ]" d="СДТ"/>
                </x14:row>
                <x14:row>
                  <x14:rowItem u="[Диапазон].[Год].&amp;[2021]" d="2021"/>
                  <x14:rowItem u="[Measures].[Сумма по столбцу Количество платежей]" d="Количество платежей"/>
                </x14:row>
                <x14:row>
                  <x14:rowItem u="[Диапазон].[Год].&amp;[2021]" d="2021"/>
                  <x14:rowItem u="[Measures].[Сумма по столбцу Объем платежей]" d="Объем платежей"/>
                </x14:row>
                <x14:row>
                  <x14:rowItem u="[Диапазон].[Год].&amp;[2021]" d="2021"/>
                  <x14:rowItem u="[Measures].[Сумма по столбцу Сумма доходов]" d="Сумма доходов"/>
                </x14:row>
                <x14:row>
                  <x14:rowItem u="[Диапазон].[Год].&amp;[2021]" d="2021"/>
                  <x14:rowItem u="[Measures].[СДТ]" d="СДТ"/>
                </x14:row>
                <x14:row>
                  <x14:rowItem u="[Диапазон].[Год].&amp;[2021]" d="2021"/>
                  <x14:rowItem u="[Measures].[Штуки]" d="Штуки"/>
                </x14:row>
                <x14:row>
                  <x14:rowItem u="[Диапазон].[Год].&amp;[2021]" d="2021"/>
                  <x14:rowItem u="[Measures].[Выручка]" d="Выручка"/>
                </x14:row>
                <x14:row>
                  <x14:rowItem u="[Диапазон].[Год].&amp;[2021]" d="2021"/>
                  <x14:rowItem u="[Measures].[Среднее]" d="Среднее"/>
                </x14:row>
                <x14:row>
                  <x14:rowItem u="[Диапазон].[Год].&amp;[2021]" d="2021"/>
                  <x14:rowItem u="[Measures].[Эффект штуки]" d="Эффект штуки"/>
                </x14:row>
                <x14:row>
                  <x14:rowItem u="[Диапазон].[Год].&amp;[2021]" d="2021"/>
                  <x14:rowItem u="[Measures].[Эффект СДТ]" d="Эффект СДТ"/>
                </x14:row>
                <x14:row>
                  <x14:rowItem u="[Диапазон].[Год].&amp;[2021]" d="2021"/>
                  <x14:rowItem u="[Measures].[ИТОГО]" d="ИТОГО"/>
                </x14:row>
              </x14:rows>
            </x14:tupleSet>
          </x14:calculatedMember>
        </ext>
      </extLst>
    </calculatedMember>
  </calculatedMembers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2" cacheId="118" applyNumberFormats="0" applyBorderFormats="0" applyFontFormats="0" applyPatternFormats="0" applyAlignmentFormats="0" applyWidthHeightFormats="1" dataCaption="Значения" tag="7666b433-d570-4466-a3ce-7600c03965c4" updatedVersion="6" minRefreshableVersion="3" subtotalHiddenItems="1" colGrandTotals="0" itemPrintTitles="1" createdVersion="6" indent="0" compact="0" compactData="0" multipleFieldFilters="0">
  <location ref="A3:O7" firstHeaderRow="1" firstDataRow="3" firstDataCol="1"/>
  <pivotFields count="13">
    <pivotField axis="axisRow" compact="0" allDrilled="1" outline="0" showAll="0" dataSourceSort="1" defaultAttributeDrillState="1">
      <items count="2">
        <item x="0"/>
        <item t="default"/>
      </items>
    </pivotField>
    <pivotField axis="axisCol" compact="0" allDrilled="1" outline="0" showAll="0" dataSourceSort="1">
      <items count="3">
        <item x="0"/>
        <item x="1"/>
        <item t="default"/>
      </items>
    </pivotField>
    <pivotField axis="axisCol" compact="0" outline="0" showAll="0" dataSourceSort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0"/>
  </rowFields>
  <rowItems count="2">
    <i>
      <x/>
    </i>
    <i t="grand">
      <x/>
    </i>
  </rowItems>
  <colFields count="2">
    <field x="1"/>
    <field x="-2"/>
  </colFields>
  <colItems count="14">
    <i i="3">
      <x/>
      <x v="3"/>
    </i>
    <i r="1" i="4">
      <x v="4"/>
    </i>
    <i r="1" i="5">
      <x v="5"/>
    </i>
    <i r="1" i="6">
      <x v="6"/>
    </i>
    <i i="3">
      <x v="1"/>
      <x v="3"/>
    </i>
    <i r="1" i="4">
      <x v="4"/>
    </i>
    <i r="1" i="5">
      <x v="5"/>
    </i>
    <i r="1" i="6">
      <x v="6"/>
    </i>
    <i r="1" i="7">
      <x v="7"/>
    </i>
    <i r="1" i="8">
      <x v="8"/>
    </i>
    <i r="1" i="9">
      <x v="9"/>
    </i>
    <i r="1" i="2">
      <x v="2"/>
    </i>
    <i r="1" i="1">
      <x v="1"/>
    </i>
    <i r="1">
      <x/>
    </i>
  </colItems>
  <dataFields count="10">
    <dataField fld="12" subtotal="count" baseField="0" baseItem="0" numFmtId="4"/>
    <dataField fld="11" subtotal="count" baseField="0" baseItem="0" numFmtId="4"/>
    <dataField fld="10" subtotal="count" baseField="0" baseItem="0" numFmtId="4"/>
    <dataField name=" Количество платежей" fld="3" baseField="0" baseItem="0"/>
    <dataField name=" Объем платежей" fld="4" baseField="0" baseItem="0" numFmtId="4"/>
    <dataField name=" Сумма доходов" fld="5" baseField="0" baseItem="0" numFmtId="4"/>
    <dataField fld="6" subtotal="count" baseField="0" baseItem="0" numFmtId="4"/>
    <dataField fld="7" subtotal="count" baseField="0" baseItem="0" numFmtId="10"/>
    <dataField fld="8" subtotal="count" baseField="0" baseItem="0" numFmtId="10"/>
    <dataField fld="9" subtotal="count" baseField="0" baseItem="0" numFmtId="10"/>
  </dataFields>
  <conditionalFormats count="3">
    <conditionalFormat scope="data" priority="3">
      <pivotAreas count="1">
        <pivotArea outline="0" fieldPosition="0">
          <references count="1">
            <reference field="4294967294" count="1" selected="0">
              <x v="7"/>
            </reference>
          </references>
        </pivotArea>
      </pivotAreas>
    </conditionalFormat>
    <conditionalFormat scope="data" priority="2">
      <pivotAreas count="1">
        <pivotArea outline="0" fieldPosition="0">
          <references count="1">
            <reference field="4294967294" count="1" selected="0">
              <x v="8"/>
            </reference>
          </references>
        </pivotArea>
      </pivotAreas>
    </conditionalFormat>
    <conditionalFormat scope="data" priority="1">
      <pivotAreas count="1">
        <pivotArea outline="0" fieldPosition="0">
          <references count="1">
            <reference field="4294967294" count="1" selected="0">
              <x v="9"/>
            </reference>
          </references>
        </pivotArea>
      </pivotAreas>
    </conditionalFormat>
  </conditionalFormat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Количество платежей"/>
    <pivotHierarchy dragToData="1" caption="Объем платежей"/>
    <pivotHierarchy dragToData="1" caption="Сумма доходов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2">
    <colHierarchyUsage hierarchyUsage="19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G$10">
        <x15:activeTabTopLevelEntity name="[Диапазон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7"/>
  <sheetViews>
    <sheetView tabSelected="1" workbookViewId="0">
      <selection activeCell="G6" sqref="G6"/>
    </sheetView>
  </sheetViews>
  <sheetFormatPr defaultRowHeight="15" x14ac:dyDescent="0.25"/>
  <cols>
    <col min="1" max="1" width="11.85546875" customWidth="1"/>
    <col min="2" max="2" width="21.5703125" bestFit="1" customWidth="1"/>
    <col min="3" max="3" width="17.28515625" bestFit="1" customWidth="1"/>
    <col min="4" max="4" width="15.85546875" bestFit="1" customWidth="1"/>
    <col min="5" max="5" width="8" bestFit="1" customWidth="1"/>
    <col min="6" max="6" width="21.5703125" bestFit="1" customWidth="1"/>
    <col min="7" max="7" width="17.28515625" bestFit="1" customWidth="1"/>
    <col min="8" max="8" width="15.85546875" bestFit="1" customWidth="1"/>
    <col min="9" max="9" width="10.85546875" customWidth="1"/>
    <col min="10" max="10" width="17.28515625" bestFit="1" customWidth="1"/>
    <col min="11" max="11" width="15.85546875" bestFit="1" customWidth="1"/>
    <col min="12" max="12" width="12.7109375" bestFit="1" customWidth="1"/>
    <col min="13" max="13" width="14.7109375" customWidth="1"/>
    <col min="14" max="14" width="14.28515625" customWidth="1"/>
    <col min="15" max="15" width="12.5703125" customWidth="1"/>
  </cols>
  <sheetData>
    <row r="2" spans="1:15" x14ac:dyDescent="0.25">
      <c r="A2" t="s">
        <v>12</v>
      </c>
    </row>
    <row r="3" spans="1:15" x14ac:dyDescent="0.25">
      <c r="B3" s="5" t="s">
        <v>1</v>
      </c>
      <c r="C3" s="5" t="s">
        <v>11</v>
      </c>
    </row>
    <row r="4" spans="1:15" x14ac:dyDescent="0.25">
      <c r="B4">
        <v>2020</v>
      </c>
      <c r="F4">
        <v>2021</v>
      </c>
    </row>
    <row r="5" spans="1:15" x14ac:dyDescent="0.25">
      <c r="A5" s="5" t="s">
        <v>9</v>
      </c>
      <c r="B5" t="s">
        <v>23</v>
      </c>
      <c r="C5" t="s">
        <v>24</v>
      </c>
      <c r="D5" t="s">
        <v>25</v>
      </c>
      <c r="E5" t="s">
        <v>14</v>
      </c>
      <c r="F5" t="s">
        <v>23</v>
      </c>
      <c r="G5" t="s">
        <v>24</v>
      </c>
      <c r="H5" t="s">
        <v>25</v>
      </c>
      <c r="I5" t="s">
        <v>14</v>
      </c>
      <c r="J5" t="s">
        <v>18</v>
      </c>
      <c r="K5" t="s">
        <v>19</v>
      </c>
      <c r="L5" t="s">
        <v>22</v>
      </c>
      <c r="M5" t="s">
        <v>26</v>
      </c>
      <c r="N5" t="s">
        <v>21</v>
      </c>
      <c r="O5" t="s">
        <v>17</v>
      </c>
    </row>
    <row r="6" spans="1:15" x14ac:dyDescent="0.25">
      <c r="A6" t="s">
        <v>8</v>
      </c>
      <c r="B6" s="4">
        <v>200</v>
      </c>
      <c r="C6" s="16">
        <v>11973.98</v>
      </c>
      <c r="D6" s="16">
        <v>3307.3</v>
      </c>
      <c r="E6" s="16">
        <v>16.5365</v>
      </c>
      <c r="F6" s="4">
        <v>316</v>
      </c>
      <c r="G6" s="16">
        <v>14220</v>
      </c>
      <c r="H6" s="16">
        <v>4740</v>
      </c>
      <c r="I6" s="16">
        <v>15</v>
      </c>
      <c r="J6" s="15">
        <v>0.58000000000000007</v>
      </c>
      <c r="K6" s="15">
        <v>0.43319323919813746</v>
      </c>
      <c r="L6" s="15">
        <v>-9.2915671393583921E-2</v>
      </c>
      <c r="M6" s="16">
        <v>1918.2339999999999</v>
      </c>
      <c r="N6" s="16">
        <v>-485.53400000000005</v>
      </c>
      <c r="O6" s="16">
        <v>1432.6999999999998</v>
      </c>
    </row>
    <row r="7" spans="1:15" x14ac:dyDescent="0.25">
      <c r="A7" t="s">
        <v>10</v>
      </c>
      <c r="B7" s="4">
        <v>200</v>
      </c>
      <c r="C7" s="16">
        <v>11973.98</v>
      </c>
      <c r="D7" s="16">
        <v>3307.3</v>
      </c>
      <c r="E7" s="16">
        <v>16.5365</v>
      </c>
      <c r="F7" s="4">
        <v>316</v>
      </c>
      <c r="G7" s="16">
        <v>14220</v>
      </c>
      <c r="H7" s="16">
        <v>4740</v>
      </c>
      <c r="I7" s="16">
        <v>15</v>
      </c>
      <c r="J7" s="15">
        <v>0.58000000000000007</v>
      </c>
      <c r="K7" s="15">
        <v>0.43319323919813746</v>
      </c>
      <c r="L7" s="15">
        <v>-9.2915671393583921E-2</v>
      </c>
      <c r="M7" s="16">
        <v>1918.2339999999999</v>
      </c>
      <c r="N7" s="16">
        <v>-485.53400000000005</v>
      </c>
      <c r="O7" s="16">
        <v>1432.6999999999998</v>
      </c>
    </row>
    <row r="12" spans="1:15" x14ac:dyDescent="0.25">
      <c r="A12" t="s">
        <v>13</v>
      </c>
    </row>
    <row r="13" spans="1:15" x14ac:dyDescent="0.25">
      <c r="J13" s="13" t="s">
        <v>15</v>
      </c>
      <c r="K13" s="13"/>
      <c r="L13" s="13"/>
      <c r="M13" s="13" t="s">
        <v>16</v>
      </c>
      <c r="N13" s="13"/>
      <c r="O13" s="14" t="s">
        <v>17</v>
      </c>
    </row>
    <row r="14" spans="1:15" x14ac:dyDescent="0.25">
      <c r="A14" s="6"/>
      <c r="B14" s="6">
        <v>2020</v>
      </c>
      <c r="C14" s="6"/>
      <c r="D14" s="6"/>
      <c r="E14" s="6"/>
      <c r="F14" s="6">
        <v>2021</v>
      </c>
      <c r="G14" s="6"/>
      <c r="H14" s="6"/>
      <c r="I14" s="6"/>
      <c r="J14" s="13"/>
      <c r="K14" s="13"/>
      <c r="L14" s="13"/>
      <c r="M14" s="13"/>
      <c r="N14" s="13"/>
      <c r="O14" s="14"/>
    </row>
    <row r="15" spans="1:15" x14ac:dyDescent="0.25">
      <c r="A15" s="7" t="s">
        <v>9</v>
      </c>
      <c r="B15" s="7" t="s">
        <v>3</v>
      </c>
      <c r="C15" s="7" t="s">
        <v>4</v>
      </c>
      <c r="D15" s="7" t="s">
        <v>5</v>
      </c>
      <c r="E15" s="7" t="s">
        <v>14</v>
      </c>
      <c r="F15" s="7" t="s">
        <v>3</v>
      </c>
      <c r="G15" s="7" t="s">
        <v>4</v>
      </c>
      <c r="H15" s="7" t="s">
        <v>5</v>
      </c>
      <c r="I15" s="7" t="s">
        <v>14</v>
      </c>
      <c r="J15" s="10" t="s">
        <v>18</v>
      </c>
      <c r="K15" s="10" t="s">
        <v>19</v>
      </c>
      <c r="L15" s="10" t="s">
        <v>14</v>
      </c>
      <c r="M15" s="10" t="s">
        <v>20</v>
      </c>
      <c r="N15" s="10" t="s">
        <v>21</v>
      </c>
      <c r="O15" s="14"/>
    </row>
    <row r="16" spans="1:15" x14ac:dyDescent="0.25">
      <c r="A16" t="s">
        <v>8</v>
      </c>
      <c r="B16" s="4">
        <v>200</v>
      </c>
      <c r="C16" s="4">
        <v>11973.98</v>
      </c>
      <c r="D16" s="4">
        <v>3307.3</v>
      </c>
      <c r="E16" s="4">
        <v>16.5365</v>
      </c>
      <c r="F16" s="4">
        <v>316</v>
      </c>
      <c r="G16" s="4">
        <v>14220</v>
      </c>
      <c r="H16" s="4">
        <v>4740</v>
      </c>
      <c r="I16" s="4">
        <v>15</v>
      </c>
      <c r="J16" s="11">
        <f>F16/B16-1</f>
        <v>0.58000000000000007</v>
      </c>
      <c r="K16" s="11">
        <f>H16/D16-1</f>
        <v>0.43319323919813746</v>
      </c>
      <c r="L16" s="11">
        <f>I16/E16-1</f>
        <v>-9.2915671393583921E-2</v>
      </c>
      <c r="M16" s="12">
        <f>(F16-B16)*E16</f>
        <v>1918.2339999999999</v>
      </c>
      <c r="N16" s="12">
        <f>(I16-E16)*F16</f>
        <v>-485.53400000000005</v>
      </c>
      <c r="O16" s="12">
        <f>SUM(M16:N16)</f>
        <v>1432.6999999999998</v>
      </c>
    </row>
    <row r="17" spans="1:15" x14ac:dyDescent="0.25">
      <c r="A17" s="8" t="s">
        <v>10</v>
      </c>
      <c r="B17" s="9">
        <v>200</v>
      </c>
      <c r="C17" s="9">
        <v>11973.98</v>
      </c>
      <c r="D17" s="9">
        <v>3307.3</v>
      </c>
      <c r="E17" s="9">
        <v>16.5365</v>
      </c>
      <c r="F17" s="9">
        <v>316</v>
      </c>
      <c r="G17" s="9">
        <v>14220</v>
      </c>
      <c r="H17" s="9">
        <v>4740</v>
      </c>
      <c r="I17" s="9">
        <v>15</v>
      </c>
      <c r="J17" s="11">
        <f>F17/B17-1</f>
        <v>0.58000000000000007</v>
      </c>
      <c r="K17" s="11">
        <f>H17/D17-1</f>
        <v>0.43319323919813746</v>
      </c>
      <c r="L17" s="11">
        <f>I17/E17-1</f>
        <v>-9.2915671393583921E-2</v>
      </c>
      <c r="M17" s="12">
        <f>(F17-B17)*E17</f>
        <v>1918.2339999999999</v>
      </c>
      <c r="N17" s="12">
        <f>(I17-E17)*F17</f>
        <v>-485.53400000000005</v>
      </c>
      <c r="O17" s="12">
        <f>SUM(M17:N17)</f>
        <v>1432.6999999999998</v>
      </c>
    </row>
  </sheetData>
  <mergeCells count="3">
    <mergeCell ref="J13:L14"/>
    <mergeCell ref="M13:N14"/>
    <mergeCell ref="O13:O15"/>
  </mergeCells>
  <conditionalFormatting sqref="J16:L17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{A54F385D-9A55-4A17-A4D3-0F5F23D2C9C4}</x14:id>
        </ext>
      </extLst>
    </cfRule>
  </conditionalFormatting>
  <conditionalFormatting pivot="1" sqref="J6:J7">
    <cfRule type="dataBar" priority="3">
      <dataBar>
        <cfvo type="min"/>
        <cfvo type="num" val="1"/>
        <color rgb="FFFFC000"/>
      </dataBar>
      <extLst>
        <ext xmlns:x14="http://schemas.microsoft.com/office/spreadsheetml/2009/9/main" uri="{B025F937-C7B1-47D3-B67F-A62EFF666E3E}">
          <x14:id>{519B6A8E-4DCE-4224-864C-3B5B7A6162A6}</x14:id>
        </ext>
      </extLst>
    </cfRule>
  </conditionalFormatting>
  <conditionalFormatting pivot="1" sqref="K6:K7">
    <cfRule type="dataBar" priority="2">
      <dataBar>
        <cfvo type="min"/>
        <cfvo type="num" val="1"/>
        <color rgb="FFFFC000"/>
      </dataBar>
      <extLst>
        <ext xmlns:x14="http://schemas.microsoft.com/office/spreadsheetml/2009/9/main" uri="{B025F937-C7B1-47D3-B67F-A62EFF666E3E}">
          <x14:id>{B56D05DE-F46B-4640-9F37-39E8E2C40842}</x14:id>
        </ext>
      </extLst>
    </cfRule>
  </conditionalFormatting>
  <conditionalFormatting pivot="1" sqref="L6:L7">
    <cfRule type="dataBar" priority="1">
      <dataBar>
        <cfvo type="min"/>
        <cfvo type="num" val="1"/>
        <color rgb="FFFFC000"/>
      </dataBar>
      <extLst>
        <ext xmlns:x14="http://schemas.microsoft.com/office/spreadsheetml/2009/9/main" uri="{B025F937-C7B1-47D3-B67F-A62EFF666E3E}">
          <x14:id>{A38EEB94-0C16-49EC-B18B-DE8173E46738}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4F385D-9A55-4A17-A4D3-0F5F23D2C9C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J16:L17</xm:sqref>
        </x14:conditionalFormatting>
        <x14:conditionalFormatting xmlns:xm="http://schemas.microsoft.com/office/excel/2006/main" pivot="1">
          <x14:cfRule type="dataBar" id="{519B6A8E-4DCE-4224-864C-3B5B7A6162A6}">
            <x14:dataBar minLength="0" maxLength="10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J6:J7</xm:sqref>
        </x14:conditionalFormatting>
        <x14:conditionalFormatting xmlns:xm="http://schemas.microsoft.com/office/excel/2006/main" pivot="1">
          <x14:cfRule type="dataBar" id="{B56D05DE-F46B-4640-9F37-39E8E2C40842}">
            <x14:dataBar minLength="0" maxLength="10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K6:K7</xm:sqref>
        </x14:conditionalFormatting>
        <x14:conditionalFormatting xmlns:xm="http://schemas.microsoft.com/office/excel/2006/main" pivot="1">
          <x14:cfRule type="dataBar" id="{A38EEB94-0C16-49EC-B18B-DE8173E46738}">
            <x14:dataBar minLength="0" maxLength="10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L6:L7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showGridLines="0" workbookViewId="0">
      <selection activeCell="G8" sqref="G8"/>
    </sheetView>
  </sheetViews>
  <sheetFormatPr defaultRowHeight="15" x14ac:dyDescent="0.25"/>
  <cols>
    <col min="5" max="5" width="12.42578125" customWidth="1"/>
  </cols>
  <sheetData>
    <row r="1" spans="1:7" ht="22.5" x14ac:dyDescent="0.25">
      <c r="A1" s="1" t="s">
        <v>0</v>
      </c>
      <c r="B1" s="1" t="s">
        <v>1</v>
      </c>
      <c r="C1" s="1" t="s">
        <v>2</v>
      </c>
      <c r="D1" s="1" t="s">
        <v>9</v>
      </c>
      <c r="E1" s="2" t="s">
        <v>3</v>
      </c>
      <c r="F1" s="2" t="s">
        <v>4</v>
      </c>
      <c r="G1" s="2" t="s">
        <v>5</v>
      </c>
    </row>
    <row r="2" spans="1:7" x14ac:dyDescent="0.25">
      <c r="A2" t="s">
        <v>6</v>
      </c>
      <c r="B2">
        <v>2021</v>
      </c>
      <c r="C2" s="3" t="s">
        <v>7</v>
      </c>
      <c r="D2" t="s">
        <v>8</v>
      </c>
      <c r="E2" s="4"/>
      <c r="F2" s="4"/>
      <c r="G2" s="4">
        <v>0</v>
      </c>
    </row>
    <row r="3" spans="1:7" x14ac:dyDescent="0.25">
      <c r="A3" t="s">
        <v>6</v>
      </c>
      <c r="B3">
        <v>2021</v>
      </c>
      <c r="C3" s="3" t="s">
        <v>7</v>
      </c>
      <c r="D3" t="s">
        <v>8</v>
      </c>
      <c r="E3" s="4"/>
      <c r="F3" s="4"/>
      <c r="G3" s="4">
        <v>0</v>
      </c>
    </row>
    <row r="4" spans="1:7" x14ac:dyDescent="0.25">
      <c r="A4" t="s">
        <v>6</v>
      </c>
      <c r="B4">
        <v>2021</v>
      </c>
      <c r="C4" s="3" t="s">
        <v>7</v>
      </c>
      <c r="D4" t="s">
        <v>8</v>
      </c>
      <c r="E4" s="4">
        <v>316</v>
      </c>
      <c r="F4" s="4">
        <v>14220</v>
      </c>
      <c r="G4" s="4">
        <v>4740</v>
      </c>
    </row>
    <row r="5" spans="1:7" x14ac:dyDescent="0.25">
      <c r="A5" t="s">
        <v>6</v>
      </c>
      <c r="B5">
        <v>2021</v>
      </c>
      <c r="C5" s="3" t="s">
        <v>7</v>
      </c>
      <c r="D5" t="s">
        <v>8</v>
      </c>
      <c r="E5" s="4"/>
      <c r="F5" s="4"/>
      <c r="G5" s="4">
        <v>0</v>
      </c>
    </row>
    <row r="6" spans="1:7" x14ac:dyDescent="0.25">
      <c r="A6" t="s">
        <v>6</v>
      </c>
      <c r="B6">
        <v>2020</v>
      </c>
      <c r="C6" s="3" t="s">
        <v>7</v>
      </c>
      <c r="D6" t="s">
        <v>8</v>
      </c>
      <c r="E6" s="4"/>
      <c r="F6" s="4"/>
      <c r="G6" s="4">
        <v>0</v>
      </c>
    </row>
    <row r="7" spans="1:7" x14ac:dyDescent="0.25">
      <c r="A7" t="s">
        <v>6</v>
      </c>
      <c r="B7">
        <v>2020</v>
      </c>
      <c r="C7" s="3" t="s">
        <v>7</v>
      </c>
      <c r="D7" t="s">
        <v>8</v>
      </c>
      <c r="E7" s="4"/>
      <c r="F7" s="4"/>
      <c r="G7" s="4">
        <v>0</v>
      </c>
    </row>
    <row r="8" spans="1:7" x14ac:dyDescent="0.25">
      <c r="A8" t="s">
        <v>6</v>
      </c>
      <c r="B8">
        <v>2020</v>
      </c>
      <c r="C8" s="3" t="s">
        <v>7</v>
      </c>
      <c r="D8" t="s">
        <v>8</v>
      </c>
      <c r="E8" s="4">
        <v>200</v>
      </c>
      <c r="F8" s="4">
        <v>11973.98</v>
      </c>
      <c r="G8" s="4">
        <v>3307.3</v>
      </c>
    </row>
    <row r="9" spans="1:7" x14ac:dyDescent="0.25">
      <c r="A9" t="s">
        <v>6</v>
      </c>
      <c r="B9">
        <v>2020</v>
      </c>
      <c r="C9" s="3" t="s">
        <v>7</v>
      </c>
      <c r="D9" t="s">
        <v>8</v>
      </c>
      <c r="E9" s="4"/>
      <c r="F9" s="4"/>
      <c r="G9" s="4">
        <v>0</v>
      </c>
    </row>
    <row r="10" spans="1:7" x14ac:dyDescent="0.25">
      <c r="A10" t="s">
        <v>6</v>
      </c>
      <c r="B10">
        <v>2020</v>
      </c>
      <c r="C10" s="3" t="s">
        <v>7</v>
      </c>
      <c r="D10" t="s">
        <v>8</v>
      </c>
      <c r="E10" s="4"/>
      <c r="F10" s="4"/>
      <c r="G10" s="4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5 1 3 2 c f 9 0 - 5 6 c c - 4 d 2 a - a c 7 7 - c f 6 e 4 0 8 d 4 6 0 6 " > < C u s t o m C o n t e n t > < ! [ C D A T A [ < ? x m l   v e r s i o n = " 1 . 0 "   e n c o d i n g = " u t f - 1 6 " ? > < S e t t i n g s > < C a l c u l a t e d F i e l d s > < i t e m > < M e a s u r e N a m e > !"< / M e a s u r e N a m e > < D i s p l a y N a m e > !"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 80?07>=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80?07>=" > 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 ;038=< / s t r i n g > < / k e y > < v a l u e > < i n t > 1 3 0 < / i n t > < / v a l u e > < / i t e m > < i t e m > < k e y > < s t r i n g > >4< / s t r i n g > < / k e y > < v a l u e > < i n t > 5 6 < / i n t > < / v a l u e > < / i t e m > < i t e m > < k e y > < s t r i n g > 5AOF< / s t r i n g > < / k e y > < v a l u e > < i n t > 1 1 7 < / i n t > < / v a l u e > < / i t e m > < i t e m > < k e y > < s t r i n g > >@>4< / s t r i n g > < / k e y > < v a l u e > < i n t > 7 2 < / i n t > < / v a l u e > < / i t e m > < i t e m > < k e y > < s t r i n g > >;8G5AB2>  ?;0B5659< / s t r i n g > < / k e y > < v a l u e > < i n t > 1 7 6 < / i n t > < / v a l u e > < / i t e m > < i t e m > < k e y > < s t r i n g > 1J5<  ?;0B5659< / s t r i n g > < / k e y > < v a l u e > < i n t > 1 4 6 < / i n t > < / v a l u e > < / i t e m > < i t e m > < k e y > < s t r i n g > !C<<0  4>E>4>2< / s t r i n g > < / k e y > < v a l u e > < i n t > 1 3 5 < / i n t > < / v a l u e > < / i t e m > < / C o l u m n W i d t h s > < C o l u m n D i s p l a y I n d e x > < i t e m > < k e y > < s t r i n g > ;038=< / s t r i n g > < / k e y > < v a l u e > < i n t > 0 < / i n t > < / v a l u e > < / i t e m > < i t e m > < k e y > < s t r i n g > >4< / s t r i n g > < / k e y > < v a l u e > < i n t > 1 < / i n t > < / v a l u e > < / i t e m > < i t e m > < k e y > < s t r i n g > 5AOF< / s t r i n g > < / k e y > < v a l u e > < i n t > 2 < / i n t > < / v a l u e > < / i t e m > < i t e m > < k e y > < s t r i n g > >@>4< / s t r i n g > < / k e y > < v a l u e > < i n t > 3 < / i n t > < / v a l u e > < / i t e m > < i t e m > < k e y > < s t r i n g > >;8G5AB2>  ?;0B5659< / s t r i n g > < / k e y > < v a l u e > < i n t > 4 < / i n t > < / v a l u e > < / i t e m > < i t e m > < k e y > < s t r i n g > 1J5<  ?;0B5659< / s t r i n g > < / k e y > < v a l u e > < i n t > 5 < / i n t > < / v a l u e > < / i t e m > < i t e m > < k e y > < s t r i n g > !C<<0  4>E>4>2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 80?07>=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 80?07>=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 >;8G5AB2>  ?;0B5659< / K e y > < / D i a g r a m O b j e c t K e y > < D i a g r a m O b j e c t K e y > < K e y > M e a s u r e s \ !C<<0  ?>  AB>;1FC  >;8G5AB2>  ?;0B5659\ T a g I n f o \ $>@<C;0< / K e y > < / D i a g r a m O b j e c t K e y > < D i a g r a m O b j e c t K e y > < K e y > M e a s u r e s \ !C<<0  ?>  AB>;1FC  >;8G5AB2>  ?;0B5659\ T a g I n f o \ =0G5=85< / K e y > < / D i a g r a m O b j e c t K e y > < D i a g r a m O b j e c t K e y > < K e y > M e a s u r e s \ !C<<0  ?>  AB>;1FC  1J5<  ?;0B5659< / K e y > < / D i a g r a m O b j e c t K e y > < D i a g r a m O b j e c t K e y > < K e y > M e a s u r e s \ !C<<0  ?>  AB>;1FC  1J5<  ?;0B5659\ T a g I n f o \ $>@<C;0< / K e y > < / D i a g r a m O b j e c t K e y > < D i a g r a m O b j e c t K e y > < K e y > M e a s u r e s \ !C<<0  ?>  AB>;1FC  1J5<  ?;0B5659\ T a g I n f o \ =0G5=85< / K e y > < / D i a g r a m O b j e c t K e y > < D i a g r a m O b j e c t K e y > < K e y > M e a s u r e s \ !C<<0  ?>  AB>;1FC  !C<<0  4>E>4>2< / K e y > < / D i a g r a m O b j e c t K e y > < D i a g r a m O b j e c t K e y > < K e y > M e a s u r e s \ !C<<0  ?>  AB>;1FC  !C<<0  4>E>4>2\ T a g I n f o \ $>@<C;0< / K e y > < / D i a g r a m O b j e c t K e y > < D i a g r a m O b j e c t K e y > < K e y > M e a s u r e s \ !C<<0  ?>  AB>;1FC  !C<<0  4>E>4>2\ T a g I n f o \ =0G5=85< / K e y > < / D i a g r a m O b j e c t K e y > < D i a g r a m O b j e c t K e y > < K e y > M e a s u r e s \ !"< / K e y > < / D i a g r a m O b j e c t K e y > < D i a g r a m O b j e c t K e y > < K e y > M e a s u r e s \ !"\ T a g I n f o \ $>@<C;0< / K e y > < / D i a g r a m O b j e c t K e y > < D i a g r a m O b j e c t K e y > < K e y > M e a s u r e s \ !"\ T a g I n f o \ =0G5=85< / K e y > < / D i a g r a m O b j e c t K e y > < D i a g r a m O b j e c t K e y > < K e y > M e a s u r e s \ (BC:8< / K e y > < / D i a g r a m O b j e c t K e y > < D i a g r a m O b j e c t K e y > < K e y > M e a s u r e s \ (BC:8\ T a g I n f o \ $>@<C;0< / K e y > < / D i a g r a m O b j e c t K e y > < D i a g r a m O b j e c t K e y > < K e y > M e a s u r e s \ (BC:8\ T a g I n f o \ =0G5=85< / K e y > < / D i a g r a m O b j e c t K e y > < D i a g r a m O b j e c t K e y > < K e y > M e a s u r e s \ K@CG:0< / K e y > < / D i a g r a m O b j e c t K e y > < D i a g r a m O b j e c t K e y > < K e y > M e a s u r e s \ K@CG:0\ T a g I n f o \ $>@<C;0< / K e y > < / D i a g r a m O b j e c t K e y > < D i a g r a m O b j e c t K e y > < K e y > M e a s u r e s \ K@CG:0\ T a g I n f o \ =0G5=85< / K e y > < / D i a g r a m O b j e c t K e y > < D i a g r a m O b j e c t K e y > < K e y > M e a s u r e s \ !@54=55< / K e y > < / D i a g r a m O b j e c t K e y > < D i a g r a m O b j e c t K e y > < K e y > M e a s u r e s \ !@54=55\ T a g I n f o \ $>@<C;0< / K e y > < / D i a g r a m O b j e c t K e y > < D i a g r a m O b j e c t K e y > < K e y > M e a s u r e s \ !@54=55\ T a g I n f o \ =0G5=85< / K e y > < / D i a g r a m O b j e c t K e y > < D i a g r a m O b j e c t K e y > < K e y > M e a s u r e s \ -DD5:B  HBC:8< / K e y > < / D i a g r a m O b j e c t K e y > < D i a g r a m O b j e c t K e y > < K e y > M e a s u r e s \ -DD5:B  HBC:8\ T a g I n f o \ $>@<C;0< / K e y > < / D i a g r a m O b j e c t K e y > < D i a g r a m O b j e c t K e y > < K e y > M e a s u r e s \ -DD5:B  HBC:8\ T a g I n f o \ =0G5=85< / K e y > < / D i a g r a m O b j e c t K e y > < D i a g r a m O b j e c t K e y > < K e y > M e a s u r e s \ -DD5:B  !"< / K e y > < / D i a g r a m O b j e c t K e y > < D i a g r a m O b j e c t K e y > < K e y > M e a s u r e s \ -DD5:B  !"\ T a g I n f o \ $>@<C;0< / K e y > < / D i a g r a m O b j e c t K e y > < D i a g r a m O b j e c t K e y > < K e y > M e a s u r e s \ -DD5:B  !"\ T a g I n f o \ =0G5=85< / K e y > < / D i a g r a m O b j e c t K e y > < D i a g r a m O b j e c t K e y > < K e y > M e a s u r e s \ "< / K e y > < / D i a g r a m O b j e c t K e y > < D i a g r a m O b j e c t K e y > < K e y > M e a s u r e s \ "\ T a g I n f o \ $>@<C;0< / K e y > < / D i a g r a m O b j e c t K e y > < D i a g r a m O b j e c t K e y > < K e y > M e a s u r e s \ "\ T a g I n f o \ =0G5=85< / K e y > < / D i a g r a m O b j e c t K e y > < D i a g r a m O b j e c t K e y > < K e y > C o l u m n s \ ;038=< / K e y > < / D i a g r a m O b j e c t K e y > < D i a g r a m O b j e c t K e y > < K e y > C o l u m n s \ >4< / K e y > < / D i a g r a m O b j e c t K e y > < D i a g r a m O b j e c t K e y > < K e y > C o l u m n s \ 5AOF< / K e y > < / D i a g r a m O b j e c t K e y > < D i a g r a m O b j e c t K e y > < K e y > C o l u m n s \ >@>4< / K e y > < / D i a g r a m O b j e c t K e y > < D i a g r a m O b j e c t K e y > < K e y > C o l u m n s \ >;8G5AB2>  ?;0B5659< / K e y > < / D i a g r a m O b j e c t K e y > < D i a g r a m O b j e c t K e y > < K e y > C o l u m n s \ 1J5<  ?;0B5659< / K e y > < / D i a g r a m O b j e c t K e y > < D i a g r a m O b j e c t K e y > < K e y > C o l u m n s \ !C<<0  4>E>4>2< / K e y > < / D i a g r a m O b j e c t K e y > < D i a g r a m O b j e c t K e y > < K e y > L i n k s \ & l t ; C o l u m n s \ !C<<0  ?>  AB>;1FC  >;8G5AB2>  ?;0B5659& g t ; - & l t ; M e a s u r e s \ >;8G5AB2>  ?;0B5659& g t ; < / K e y > < / D i a g r a m O b j e c t K e y > < D i a g r a m O b j e c t K e y > < K e y > L i n k s \ & l t ; C o l u m n s \ !C<<0  ?>  AB>;1FC  >;8G5AB2>  ?;0B5659& g t ; - & l t ; M e a s u r e s \ >;8G5AB2>  ?;0B5659& g t ; \ C O L U M N < / K e y > < / D i a g r a m O b j e c t K e y > < D i a g r a m O b j e c t K e y > < K e y > L i n k s \ & l t ; C o l u m n s \ !C<<0  ?>  AB>;1FC  >;8G5AB2>  ?;0B5659& g t ; - & l t ; M e a s u r e s \ >;8G5AB2>  ?;0B5659& g t ; \ M E A S U R E < / K e y > < / D i a g r a m O b j e c t K e y > < D i a g r a m O b j e c t K e y > < K e y > L i n k s \ & l t ; C o l u m n s \ !C<<0  ?>  AB>;1FC  1J5<  ?;0B5659& g t ; - & l t ; M e a s u r e s \ 1J5<  ?;0B5659& g t ; < / K e y > < / D i a g r a m O b j e c t K e y > < D i a g r a m O b j e c t K e y > < K e y > L i n k s \ & l t ; C o l u m n s \ !C<<0  ?>  AB>;1FC  1J5<  ?;0B5659& g t ; - & l t ; M e a s u r e s \ 1J5<  ?;0B5659& g t ; \ C O L U M N < / K e y > < / D i a g r a m O b j e c t K e y > < D i a g r a m O b j e c t K e y > < K e y > L i n k s \ & l t ; C o l u m n s \ !C<<0  ?>  AB>;1FC  1J5<  ?;0B5659& g t ; - & l t ; M e a s u r e s \ 1J5<  ?;0B5659& g t ; \ M E A S U R E < / K e y > < / D i a g r a m O b j e c t K e y > < D i a g r a m O b j e c t K e y > < K e y > L i n k s \ & l t ; C o l u m n s \ !C<<0  ?>  AB>;1FC  !C<<0  4>E>4>2& g t ; - & l t ; M e a s u r e s \ !C<<0  4>E>4>2& g t ; < / K e y > < / D i a g r a m O b j e c t K e y > < D i a g r a m O b j e c t K e y > < K e y > L i n k s \ & l t ; C o l u m n s \ !C<<0  ?>  AB>;1FC  !C<<0  4>E>4>2& g t ; - & l t ; M e a s u r e s \ !C<<0  4>E>4>2& g t ; \ C O L U M N < / K e y > < / D i a g r a m O b j e c t K e y > < D i a g r a m O b j e c t K e y > < K e y > L i n k s \ & l t ; C o l u m n s \ !C<<0  ?>  AB>;1FC  !C<<0  4>E>4>2& g t ; - & l t ; M e a s u r e s \ !C<<0  4>E>4>2& g t ; \ M E A S U R E 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 2 < / F o c u s C o l u m n > < F o c u s R o w > 3 < / F o c u s R o w > < S e l e c t i o n E n d C o l u m n > 2 < / S e l e c t i o n E n d C o l u m n > < S e l e c t i o n E n d R o w > 3 < / S e l e c t i o n E n d R o w > < S e l e c t i o n S t a r t C o l u m n > 2 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 >;8G5AB2>  ?;0B5659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 >;8G5AB2>  ?;0B5659\ T a g I n f o \ $>@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 >;8G5AB2>  ?;0B5659\ T a g I n f o \ =0G5=85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 1J5<  ?;0B5659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 1J5<  ?;0B5659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 1J5<  ?;0B5659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 !C<<0  4>E>4>2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 !C<<0  4>E>4>2\ T a g I n f o \ $>@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 !C<<0  4>E>4>2\ T a g I n f o \ =0G5=85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 M e a s u r e s \ !"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 M e a s u r e s \ !"\ T a g I n f o \ $>@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 M e a s u r e s \ !"\ T a g I n f o \ =0G5=85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 M e a s u r e s \ (BC:8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 M e a s u r e s \ (BC:8\ T a g I n f o \ $>@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 M e a s u r e s \ (BC:8\ T a g I n f o \ =0G5=85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 M e a s u r e s \ K@CG:0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 M e a s u r e s \ K@CG:0\ T a g I n f o \ $>@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 M e a s u r e s \ K@CG:0\ T a g I n f o \ =0G5=85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 M e a s u r e s \ !@54=55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 M e a s u r e s \ !@54=55\ T a g I n f o \ $>@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 M e a s u r e s \ !@54=55\ T a g I n f o \ =0G5=85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 M e a s u r e s \ -DD5:B  HBC:8< / K e y > < / a : K e y > < a : V a l u e   i : t y p e = " M e a s u r e G r i d N o d e V i e w S t a t e " > < C o l u m n > 2 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 M e a s u r e s \ -DD5:B  HBC:8\ T a g I n f o \ $>@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 M e a s u r e s \ -DD5:B  HBC:8\ T a g I n f o \ =0G5=85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 M e a s u r e s \ -DD5:B  !"< / K e y > < / a : K e y > < a : V a l u e   i : t y p e = " M e a s u r e G r i d N o d e V i e w S t a t e " > < C o l u m n > 2 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 M e a s u r e s \ -DD5:B  !"\ T a g I n f o \ $>@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 M e a s u r e s \ -DD5:B  !"\ T a g I n f o \ =0G5=85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 M e a s u r e s \ "< / K e y > < / a : K e y > < a : V a l u e   i : t y p e = " M e a s u r e G r i d N o d e V i e w S t a t e " > < C o l u m n > 2 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 M e a s u r e s \ "\ T a g I n f o \ $>@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 M e a s u r e s \ "\ T a g I n f o \ =0G5=85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 C o l u m n s \ ;038=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  ?;0B5659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 C o l u m n s \ 1J5<  ?;0B5659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  4>E>4>2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;8G5AB2>  ?;0B5659& g t ; - & l t ; M e a s u r e s \ >;8G5AB2>  ?;0B5659& g t ; 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;8G5AB2>  ?;0B5659& g t ; - & l t ; M e a s u r e s \ >;8G5AB2>  ?;0B5659& g t ; \ C O L U M N 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;8G5AB2>  ?;0B5659& g t ; - & l t ; M e a s u r e s \ >;8G5AB2>  ?;0B5659& g t ; \ M E A S U R E 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 1J5<  ?;0B5659& g t ; - & l t ; M e a s u r e s \ 1J5<  ?;0B5659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 1J5<  ?;0B5659& g t ; - & l t ; M e a s u r e s \ 1J5<  ?;0B5659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 1J5<  ?;0B5659& g t ; - & l t ; M e a s u r e s \ 1J5<  ?;0B5659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  4>E>4>2& g t ; - & l t ; M e a s u r e s \ !C<<0  4>E>4>2& g t ; 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  4>E>4>2& g t ; - & l t ; M e a s u r e s \ !C<<0  4>E>4>2& g t ; \ C O L U M N 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  4>E>4>2& g t ; - & l t ; M e a s u r e s \ !C<<0  4>E>4>2& g t ; \ M E A S U R E 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 2 0 2 1 - 0 2 - 1 2 T 2 3 : 4 4 : 2 8 . 4 0 4 8 0 5 3 + 0 3 : 0 0 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7 6 6 6 b 4 3 3 - d 5 7 0 - 4 4 6 6 - a 3 c e - 7 6 0 0 c 0 3 9 6 5 c 4 " > < C u s t o m C o n t e n t > < ! [ C D A T A [ < ? x m l   v e r s i o n = " 1 . 0 "   e n c o d i n g = " u t f - 1 6 " ? > < S e t t i n g s > < C a l c u l a t e d F i e l d s > < i t e m > < M e a s u r e N a m e > !"< / M e a s u r e N a m e > < D i s p l a y N a m e > !"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80?07>=] ] > 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80?07>=] ] > 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 80?07>=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 80?07>=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 C o l u m n s \ ;038=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  ?;0B5659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 C o l u m n s \ 1J5<  ?;0B5659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  4>E>4>2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32BAE225-4950-40ED-816F-A42B20CA193D}">
  <ds:schemaRefs/>
</ds:datastoreItem>
</file>

<file path=customXml/itemProps10.xml><?xml version="1.0" encoding="utf-8"?>
<ds:datastoreItem xmlns:ds="http://schemas.openxmlformats.org/officeDocument/2006/customXml" ds:itemID="{9293D278-AAAF-4D74-8449-E817211B8E20}">
  <ds:schemaRefs/>
</ds:datastoreItem>
</file>

<file path=customXml/itemProps11.xml><?xml version="1.0" encoding="utf-8"?>
<ds:datastoreItem xmlns:ds="http://schemas.openxmlformats.org/officeDocument/2006/customXml" ds:itemID="{2E9620ED-0E34-4ECA-AAFE-A43C69A07357}">
  <ds:schemaRefs/>
</ds:datastoreItem>
</file>

<file path=customXml/itemProps12.xml><?xml version="1.0" encoding="utf-8"?>
<ds:datastoreItem xmlns:ds="http://schemas.openxmlformats.org/officeDocument/2006/customXml" ds:itemID="{505C16CF-F10C-48B0-BB29-EAB41ED32B66}">
  <ds:schemaRefs/>
</ds:datastoreItem>
</file>

<file path=customXml/itemProps13.xml><?xml version="1.0" encoding="utf-8"?>
<ds:datastoreItem xmlns:ds="http://schemas.openxmlformats.org/officeDocument/2006/customXml" ds:itemID="{45793F18-C913-4CF6-A402-4C4B4E0FA273}">
  <ds:schemaRefs/>
</ds:datastoreItem>
</file>

<file path=customXml/itemProps14.xml><?xml version="1.0" encoding="utf-8"?>
<ds:datastoreItem xmlns:ds="http://schemas.openxmlformats.org/officeDocument/2006/customXml" ds:itemID="{7841E25B-20FE-4A19-BA9B-43BE69D44001}">
  <ds:schemaRefs/>
</ds:datastoreItem>
</file>

<file path=customXml/itemProps15.xml><?xml version="1.0" encoding="utf-8"?>
<ds:datastoreItem xmlns:ds="http://schemas.openxmlformats.org/officeDocument/2006/customXml" ds:itemID="{CF9FA8D2-CEE8-4092-938E-0C69DFB68283}">
  <ds:schemaRefs/>
</ds:datastoreItem>
</file>

<file path=customXml/itemProps16.xml><?xml version="1.0" encoding="utf-8"?>
<ds:datastoreItem xmlns:ds="http://schemas.openxmlformats.org/officeDocument/2006/customXml" ds:itemID="{D30DEB6E-0653-4A85-A6C7-C59AF34939B3}">
  <ds:schemaRefs/>
</ds:datastoreItem>
</file>

<file path=customXml/itemProps17.xml><?xml version="1.0" encoding="utf-8"?>
<ds:datastoreItem xmlns:ds="http://schemas.openxmlformats.org/officeDocument/2006/customXml" ds:itemID="{0CE925F4-7C20-45D8-8628-8094C55A1D55}">
  <ds:schemaRefs/>
</ds:datastoreItem>
</file>

<file path=customXml/itemProps18.xml><?xml version="1.0" encoding="utf-8"?>
<ds:datastoreItem xmlns:ds="http://schemas.openxmlformats.org/officeDocument/2006/customXml" ds:itemID="{7E5D3685-0A18-4CB9-B1C7-5DE6487774A8}">
  <ds:schemaRefs/>
</ds:datastoreItem>
</file>

<file path=customXml/itemProps2.xml><?xml version="1.0" encoding="utf-8"?>
<ds:datastoreItem xmlns:ds="http://schemas.openxmlformats.org/officeDocument/2006/customXml" ds:itemID="{345B406C-C8C4-4C4D-83E1-6CE0F5297FDE}">
  <ds:schemaRefs/>
</ds:datastoreItem>
</file>

<file path=customXml/itemProps3.xml><?xml version="1.0" encoding="utf-8"?>
<ds:datastoreItem xmlns:ds="http://schemas.openxmlformats.org/officeDocument/2006/customXml" ds:itemID="{0401AD0B-513E-490D-BE0D-E46C866422E9}">
  <ds:schemaRefs/>
</ds:datastoreItem>
</file>

<file path=customXml/itemProps4.xml><?xml version="1.0" encoding="utf-8"?>
<ds:datastoreItem xmlns:ds="http://schemas.openxmlformats.org/officeDocument/2006/customXml" ds:itemID="{94242B50-8B30-447D-B6F5-B016ADC73F9F}">
  <ds:schemaRefs/>
</ds:datastoreItem>
</file>

<file path=customXml/itemProps5.xml><?xml version="1.0" encoding="utf-8"?>
<ds:datastoreItem xmlns:ds="http://schemas.openxmlformats.org/officeDocument/2006/customXml" ds:itemID="{1949BDBC-9523-4DDB-AF25-6F5A4FE5D788}">
  <ds:schemaRefs/>
</ds:datastoreItem>
</file>

<file path=customXml/itemProps6.xml><?xml version="1.0" encoding="utf-8"?>
<ds:datastoreItem xmlns:ds="http://schemas.openxmlformats.org/officeDocument/2006/customXml" ds:itemID="{EED6920D-BEA5-48DE-AA81-FD4C95331BD8}">
  <ds:schemaRefs/>
</ds:datastoreItem>
</file>

<file path=customXml/itemProps7.xml><?xml version="1.0" encoding="utf-8"?>
<ds:datastoreItem xmlns:ds="http://schemas.openxmlformats.org/officeDocument/2006/customXml" ds:itemID="{653864B1-2B0D-454B-AE64-BFEAE5FFCA3C}">
  <ds:schemaRefs/>
</ds:datastoreItem>
</file>

<file path=customXml/itemProps8.xml><?xml version="1.0" encoding="utf-8"?>
<ds:datastoreItem xmlns:ds="http://schemas.openxmlformats.org/officeDocument/2006/customXml" ds:itemID="{5CF66EFA-8699-41B5-BF3D-F007E15E2C01}">
  <ds:schemaRefs/>
</ds:datastoreItem>
</file>

<file path=customXml/itemProps9.xml><?xml version="1.0" encoding="utf-8"?>
<ds:datastoreItem xmlns:ds="http://schemas.openxmlformats.org/officeDocument/2006/customXml" ds:itemID="{D45FBE47-AAE6-473B-B204-F62736D888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 Антон Владимирович</dc:creator>
  <cp:lastModifiedBy>Elena</cp:lastModifiedBy>
  <dcterms:created xsi:type="dcterms:W3CDTF">2021-02-11T09:39:41Z</dcterms:created>
  <dcterms:modified xsi:type="dcterms:W3CDTF">2021-02-12T20:44:28Z</dcterms:modified>
</cp:coreProperties>
</file>