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 activeTab="2"/>
  </bookViews>
  <sheets>
    <sheet name="данные" sheetId="1" r:id="rId1"/>
    <sheet name="итог" sheetId="2" r:id="rId2"/>
    <sheet name="итог (2)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3" l="1"/>
  <c r="F3" i="3"/>
  <c r="G2" i="3"/>
  <c r="F2" i="3"/>
  <c r="C3" i="3"/>
  <c r="D3" i="3"/>
  <c r="D2" i="3"/>
  <c r="C2" i="3"/>
  <c r="E3" i="2"/>
  <c r="C3" i="2"/>
  <c r="D3" i="2" l="1"/>
  <c r="D2" i="2"/>
  <c r="C2" i="2"/>
</calcChain>
</file>

<file path=xl/sharedStrings.xml><?xml version="1.0" encoding="utf-8"?>
<sst xmlns="http://schemas.openxmlformats.org/spreadsheetml/2006/main" count="13" uniqueCount="3">
  <si>
    <t>Ботинки</t>
  </si>
  <si>
    <t>50-99</t>
  </si>
  <si>
    <t>90%-95%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</si>
</sst>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3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Protection="1">
      <protection locked="0"/>
    </xf>
    <xf numFmtId="3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0" fontId="0" fillId="0" borderId="1" xfId="0" applyBorder="1"/>
    <xf numFmtId="9" fontId="1" fillId="0" borderId="1" xfId="0" applyNumberFormat="1" applyFont="1" applyFill="1" applyBorder="1" applyAlignment="1" applyProtection="1">
      <alignment horizontal="center"/>
      <protection locked="0"/>
    </xf>
    <xf numFmtId="9" fontId="1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D3" activeCellId="1" sqref="C6:D7 C2:D3"/>
    </sheetView>
  </sheetViews>
  <sheetFormatPr defaultRowHeight="15" x14ac:dyDescent="0.25"/>
  <cols>
    <col min="1" max="1" width="16.140625" style="4" customWidth="1"/>
    <col min="2" max="2" width="7.140625" style="4" customWidth="1"/>
    <col min="3" max="3" width="19" style="6" customWidth="1"/>
    <col min="4" max="4" width="19.28515625" style="6" customWidth="1"/>
    <col min="5" max="5" width="15.85546875" style="5" customWidth="1"/>
  </cols>
  <sheetData>
    <row r="1" spans="1:5" x14ac:dyDescent="0.25">
      <c r="A1" s="2" t="s">
        <v>0</v>
      </c>
      <c r="B1" s="2">
        <v>20</v>
      </c>
      <c r="C1" s="3">
        <v>14175</v>
      </c>
      <c r="D1" s="3"/>
      <c r="E1" s="8">
        <v>1</v>
      </c>
    </row>
    <row r="2" spans="1:5" x14ac:dyDescent="0.25">
      <c r="A2" s="2" t="s">
        <v>0</v>
      </c>
      <c r="B2" s="2">
        <v>20</v>
      </c>
      <c r="C2" s="1"/>
      <c r="D2" s="1">
        <v>15168</v>
      </c>
      <c r="E2" s="9">
        <v>0.9</v>
      </c>
    </row>
    <row r="3" spans="1:5" x14ac:dyDescent="0.25">
      <c r="A3" s="2" t="s">
        <v>0</v>
      </c>
      <c r="B3" s="2">
        <v>20</v>
      </c>
      <c r="C3" s="1">
        <v>4589</v>
      </c>
      <c r="D3" s="1">
        <v>3246</v>
      </c>
      <c r="E3" s="9">
        <v>0.95</v>
      </c>
    </row>
    <row r="4" spans="1:5" x14ac:dyDescent="0.25">
      <c r="A4" s="2" t="s">
        <v>0</v>
      </c>
      <c r="B4" s="2">
        <v>12</v>
      </c>
      <c r="C4" s="1">
        <v>2145</v>
      </c>
      <c r="D4" s="1"/>
      <c r="E4" s="9">
        <v>1</v>
      </c>
    </row>
    <row r="5" spans="1:5" x14ac:dyDescent="0.25">
      <c r="A5" s="2" t="s">
        <v>0</v>
      </c>
      <c r="B5" s="2">
        <v>20</v>
      </c>
      <c r="C5" s="1"/>
      <c r="D5" s="1">
        <v>78986</v>
      </c>
      <c r="E5" s="9">
        <v>1</v>
      </c>
    </row>
    <row r="6" spans="1:5" x14ac:dyDescent="0.25">
      <c r="A6" s="2" t="s">
        <v>0</v>
      </c>
      <c r="B6" s="2">
        <v>20</v>
      </c>
      <c r="C6" s="1"/>
      <c r="D6" s="1">
        <v>1224</v>
      </c>
      <c r="E6" s="9">
        <v>0.9</v>
      </c>
    </row>
    <row r="7" spans="1:5" x14ac:dyDescent="0.25">
      <c r="A7" s="2" t="s">
        <v>0</v>
      </c>
      <c r="B7" s="2">
        <v>20</v>
      </c>
      <c r="C7" s="1">
        <v>9954</v>
      </c>
      <c r="D7" s="1"/>
      <c r="E7" s="9">
        <v>0.9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C3" sqref="C3"/>
    </sheetView>
  </sheetViews>
  <sheetFormatPr defaultRowHeight="15" x14ac:dyDescent="0.25"/>
  <sheetData>
    <row r="1" spans="1:5" x14ac:dyDescent="0.25">
      <c r="A1" s="7"/>
      <c r="B1" s="7"/>
      <c r="C1" s="7">
        <v>1</v>
      </c>
      <c r="D1" s="7">
        <v>2</v>
      </c>
    </row>
    <row r="2" spans="1:5" x14ac:dyDescent="0.25">
      <c r="A2" s="2" t="s">
        <v>0</v>
      </c>
      <c r="B2" s="7">
        <v>100</v>
      </c>
      <c r="C2" s="7">
        <f>SUMIFS(данные!C1:C7,данные!A1:A7,"Ботинки",данные!B1:B7,20,данные!E1:E7,100%)</f>
        <v>14175</v>
      </c>
      <c r="D2" s="7">
        <f>SUMIFS(данные!D1:D7,данные!A1:A7,"Ботинки",данные!B1:B7,20,данные!E1:E7,100%)</f>
        <v>78986</v>
      </c>
    </row>
    <row r="3" spans="1:5" x14ac:dyDescent="0.25">
      <c r="A3" s="2" t="s">
        <v>0</v>
      </c>
      <c r="B3" s="7" t="s">
        <v>1</v>
      </c>
      <c r="C3" s="10">
        <f>SUMIFS(данные!C1:C7,данные!A1:A7,"Ботинки",данные!B1:B7,20,данные!$E$1:$E$7,{"90%","95%"})</f>
        <v>9954</v>
      </c>
      <c r="D3" s="10">
        <f>SUMIFS(данные!D1:D7,данные!A1:A7,"Ботинки",данные!B1:B7,20,данные!E1:E7,{"95%","90%"})</f>
        <v>3246</v>
      </c>
      <c r="E3">
        <f>SUMIFS(данные!D1:D7,данные!A1:A7,"Ботинки",данные!B1:B7,20,данные!E1:E7,"="&amp;{"90%","95%"})</f>
        <v>16392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selection activeCell="D6" sqref="D6"/>
    </sheetView>
  </sheetViews>
  <sheetFormatPr defaultRowHeight="15" x14ac:dyDescent="0.25"/>
  <cols>
    <col min="5" max="5" width="3.28515625" style="13" customWidth="1"/>
    <col min="6" max="6" width="10.28515625" bestFit="1" customWidth="1"/>
  </cols>
  <sheetData>
    <row r="1" spans="1:7" x14ac:dyDescent="0.25">
      <c r="C1">
        <v>12</v>
      </c>
      <c r="D1">
        <v>12</v>
      </c>
      <c r="F1">
        <v>20</v>
      </c>
      <c r="G1">
        <v>20</v>
      </c>
    </row>
    <row r="2" spans="1:7" x14ac:dyDescent="0.25">
      <c r="A2" s="2" t="s">
        <v>0</v>
      </c>
      <c r="B2" s="11">
        <v>1</v>
      </c>
      <c r="C2" s="7">
        <f>SUMIFS(данные!$C$1:$C$7,данные!$A$1:$A$7,$A2,данные!$B$1:$B$7,C$1,данные!$E$1:$E$7,"&gt;="&amp;IFERROR(MID($B2,1,FIND("-",$B2,1)-1),$B2),данные!$E$1:$E$7,"&lt;="&amp;IFERROR(MID($B2,FIND("-",$B2,1)+1,10),$B2))</f>
        <v>2145</v>
      </c>
      <c r="D2" s="7">
        <f>SUMIFS(данные!$D$1:$D$7,данные!$A$1:$A$7,$A2,данные!$B$1:$B$7,D$1,данные!$E$1:$E$7,"&gt;="&amp;IFERROR(MID($B2,1,FIND("-",$B2,1)-1),$B2),данные!$E$1:$E$7,"&lt;="&amp;IFERROR(MID($B2,FIND("-",$B2,1)+1,10),$B2))</f>
        <v>0</v>
      </c>
      <c r="E2" s="14"/>
      <c r="F2" s="7">
        <f>SUMIFS(данные!$C$1:$C$7,данные!$A$1:$A$7,$A2,данные!$B$1:$B$7,F$1,данные!$E$1:$E$7,"&gt;="&amp;IFERROR(MID($B2,1,FIND("-",$B2,1)-1),$B2),данные!$E$1:$E$7,"&lt;="&amp;IFERROR(MID($B2,FIND("-",$B2,1)+1,10),$B2))</f>
        <v>14175</v>
      </c>
      <c r="G2" s="7">
        <f>SUMIFS(данные!$D$1:$D$7,данные!$A$1:$A$7,$A2,данные!$B$1:$B$7,G$1,данные!$E$1:$E$7,"&gt;="&amp;IFERROR(MID($B2,1,FIND("-",$B2,1)-1),$B2),данные!$E$1:$E$7,"&lt;="&amp;IFERROR(MID($B2,FIND("-",$B2,1)+1,10),$B2))</f>
        <v>78986</v>
      </c>
    </row>
    <row r="3" spans="1:7" x14ac:dyDescent="0.25">
      <c r="A3" s="2" t="s">
        <v>0</v>
      </c>
      <c r="B3" s="12" t="s">
        <v>2</v>
      </c>
      <c r="C3" s="7">
        <f>SUMIFS(данные!$C$1:$C$7,данные!$A$1:$A$7,$A3,данные!$B$1:$B$7,C$1,данные!$E$1:$E$7,"&gt;="&amp;IFERROR(MID($B3,1,FIND("-",$B3,1)-1),$B3),данные!$E$1:$E$7,"&lt;="&amp;IFERROR(MID($B3,FIND("-",$B3,1)+1,10),$B3))</f>
        <v>0</v>
      </c>
      <c r="D3" s="7">
        <f>SUMIFS(данные!$D$1:$D$7,данные!$A$1:$A$7,$A3,данные!$B$1:$B$7,D$1,данные!$E$1:$E$7,"&gt;="&amp;IFERROR(MID($B3,1,FIND("-",$B3,1)-1),$B3),данные!$E$1:$E$7,"&lt;="&amp;IFERROR(MID($B3,FIND("-",$B3,1)+1,10),$B3))</f>
        <v>0</v>
      </c>
      <c r="E3" s="14"/>
      <c r="F3" s="7">
        <f>SUMIFS(данные!$C$1:$C$7,данные!$A$1:$A$7,$A3,данные!$B$1:$B$7,F$1,данные!$E$1:$E$7,"&gt;="&amp;IFERROR(MID($B3,1,FIND("-",$B3,1)-1),$B3),данные!$E$1:$E$7,"&lt;="&amp;IFERROR(MID($B3,FIND("-",$B3,1)+1,10),$B3))</f>
        <v>14543</v>
      </c>
      <c r="G3" s="7">
        <f>SUMIFS(данные!$D$1:$D$7,данные!$A$1:$A$7,$A3,данные!$B$1:$B$7,G$1,данные!$E$1:$E$7,"&gt;="&amp;IFERROR(MID($B3,1,FIND("-",$B3,1)-1),$B3),данные!$E$1:$E$7,"&lt;="&amp;IFERROR(MID($B3,FIND("-",$B3,1)+1,10),$B3))</f>
        <v>19638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итог</vt:lpstr>
      <vt:lpstr>итог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2021-02-18T22:46:51Z</dcterms:modified>
</cp:coreProperties>
</file>