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2240"/>
  </bookViews>
  <sheets>
    <sheet name="башмаки" sheetId="1" r:id="rId1"/>
  </sheets>
  <definedNames>
    <definedName name="_xlnm._FilterDatabase" localSheetId="0" hidden="1">башмаки!$A$1:$N$219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20" i="1"/>
  <c r="M192"/>
  <c r="K192"/>
  <c r="L192"/>
  <c r="N192"/>
  <c r="G192"/>
  <c r="L2"/>
  <c r="L3"/>
  <c r="R7" s="1" a="1"/>
  <c r="R7" s="1"/>
  <c r="L4"/>
  <c r="L5"/>
  <c r="L6"/>
  <c r="L7"/>
  <c r="L8"/>
  <c r="L9"/>
  <c r="L10"/>
  <c r="L11"/>
  <c r="L12"/>
  <c r="L13"/>
  <c r="L14"/>
  <c r="L15"/>
  <c r="L16"/>
  <c r="L17"/>
  <c r="L18"/>
  <c r="L19"/>
  <c r="L20"/>
  <c r="L21"/>
  <c r="L22"/>
  <c r="L23"/>
  <c r="L24"/>
  <c r="L25"/>
  <c r="L26"/>
  <c r="L27"/>
  <c r="L28"/>
  <c r="L29"/>
  <c r="L30"/>
  <c r="L31"/>
  <c r="L32"/>
  <c r="L33"/>
  <c r="L34"/>
  <c r="L35"/>
  <c r="L36"/>
  <c r="L37"/>
  <c r="L38"/>
  <c r="L39"/>
  <c r="L40"/>
  <c r="L41"/>
  <c r="L42"/>
  <c r="L43"/>
  <c r="L44"/>
  <c r="L45"/>
  <c r="L46"/>
  <c r="L47"/>
  <c r="L48"/>
  <c r="L49"/>
  <c r="L50"/>
  <c r="L51"/>
  <c r="L52"/>
  <c r="L53"/>
  <c r="L54"/>
  <c r="L55"/>
  <c r="L56"/>
  <c r="L57"/>
  <c r="L58"/>
  <c r="L59"/>
  <c r="L60"/>
  <c r="L61"/>
  <c r="L62"/>
  <c r="L63"/>
  <c r="L64"/>
  <c r="L65"/>
  <c r="L66"/>
  <c r="L67"/>
  <c r="L68"/>
  <c r="L69"/>
  <c r="L70"/>
  <c r="L71"/>
  <c r="L72"/>
  <c r="L73"/>
  <c r="L74"/>
  <c r="L75"/>
  <c r="R16" s="1" a="1"/>
  <c r="R16" s="1"/>
  <c r="L76"/>
  <c r="L77"/>
  <c r="L78"/>
  <c r="L79"/>
  <c r="L80"/>
  <c r="L81"/>
  <c r="L82"/>
  <c r="L83"/>
  <c r="L84"/>
  <c r="L85"/>
  <c r="L86"/>
  <c r="L87"/>
  <c r="L88"/>
  <c r="L89"/>
  <c r="L90"/>
  <c r="L91"/>
  <c r="L92"/>
  <c r="L93"/>
  <c r="L94"/>
  <c r="L95"/>
  <c r="L96"/>
  <c r="L97"/>
  <c r="L98"/>
  <c r="L99"/>
  <c r="L100"/>
  <c r="L101"/>
  <c r="L102"/>
  <c r="L103"/>
  <c r="L104"/>
  <c r="L105"/>
  <c r="L106"/>
  <c r="L107"/>
  <c r="L108"/>
  <c r="L109"/>
  <c r="L110"/>
  <c r="L111"/>
  <c r="L112"/>
  <c r="L113"/>
  <c r="L114"/>
  <c r="L115"/>
  <c r="L116"/>
  <c r="L117"/>
  <c r="L118"/>
  <c r="L119"/>
  <c r="L120"/>
  <c r="L121"/>
  <c r="L122"/>
  <c r="L123"/>
  <c r="L124"/>
  <c r="L125"/>
  <c r="L126"/>
  <c r="L127"/>
  <c r="L128"/>
  <c r="L129"/>
  <c r="L130"/>
  <c r="L131"/>
  <c r="L132"/>
  <c r="L133"/>
  <c r="L134"/>
  <c r="L135"/>
  <c r="L136"/>
  <c r="L137"/>
  <c r="L138"/>
  <c r="L139"/>
  <c r="L140"/>
  <c r="L141"/>
  <c r="L142"/>
  <c r="L143"/>
  <c r="L144"/>
  <c r="L145"/>
  <c r="L146"/>
  <c r="L147"/>
  <c r="L148"/>
  <c r="L149"/>
  <c r="L150"/>
  <c r="L151"/>
  <c r="L152"/>
  <c r="L153"/>
  <c r="L154"/>
  <c r="L155"/>
  <c r="L156"/>
  <c r="L157"/>
  <c r="L158"/>
  <c r="L159"/>
  <c r="L160"/>
  <c r="L161"/>
  <c r="L162"/>
  <c r="L163"/>
  <c r="L164"/>
  <c r="L165"/>
  <c r="L166"/>
  <c r="L167"/>
  <c r="L168"/>
  <c r="L169"/>
  <c r="L170"/>
  <c r="L171"/>
  <c r="L172"/>
  <c r="L173"/>
  <c r="L174"/>
  <c r="L175"/>
  <c r="L176"/>
  <c r="L177"/>
  <c r="L178"/>
  <c r="L179"/>
  <c r="L180"/>
  <c r="L181"/>
  <c r="L182"/>
  <c r="L183"/>
  <c r="L184"/>
  <c r="L185"/>
  <c r="L186"/>
  <c r="L187"/>
  <c r="L188"/>
  <c r="L189"/>
  <c r="L190"/>
  <c r="L191"/>
  <c r="L193"/>
  <c r="L194"/>
  <c r="L195"/>
  <c r="L196"/>
  <c r="L197"/>
  <c r="L198"/>
  <c r="L199"/>
  <c r="L200"/>
  <c r="L201"/>
  <c r="L202"/>
  <c r="L203"/>
  <c r="L204"/>
  <c r="L205"/>
  <c r="L206"/>
  <c r="L207"/>
  <c r="L208"/>
  <c r="L209"/>
  <c r="L210"/>
  <c r="L211"/>
  <c r="L212"/>
  <c r="L213"/>
  <c r="L214"/>
  <c r="L215"/>
  <c r="L216"/>
  <c r="L217"/>
  <c r="L218"/>
  <c r="L219"/>
  <c r="R6" a="1"/>
  <c r="R6" s="1"/>
  <c r="R8" a="1"/>
  <c r="R8" s="1"/>
  <c r="R13" a="1"/>
  <c r="R13" s="1"/>
  <c r="R2" a="1"/>
  <c r="R2" s="1"/>
  <c r="R15" l="1" a="1"/>
  <c r="R15" s="1"/>
  <c r="R12" a="1"/>
  <c r="R12" s="1"/>
  <c r="R11" a="1"/>
  <c r="R11" s="1"/>
  <c r="R5" a="1"/>
  <c r="R5" s="1"/>
  <c r="R10" a="1"/>
  <c r="R10" s="1"/>
  <c r="R4" a="1"/>
  <c r="R4" s="1"/>
  <c r="R9" a="1"/>
  <c r="R9" s="1"/>
  <c r="R3" a="1"/>
  <c r="R3" s="1"/>
  <c r="R14" a="1"/>
  <c r="R14" s="1"/>
  <c r="M5"/>
  <c r="M11"/>
  <c r="M17"/>
  <c r="M23"/>
  <c r="M29"/>
  <c r="M35"/>
  <c r="M41"/>
  <c r="M53"/>
  <c r="M59"/>
  <c r="M65"/>
  <c r="M71"/>
  <c r="M77"/>
  <c r="M83"/>
  <c r="M85"/>
  <c r="M86"/>
  <c r="N86" s="1"/>
  <c r="M89"/>
  <c r="M91"/>
  <c r="M92"/>
  <c r="N92" s="1"/>
  <c r="M95"/>
  <c r="M97"/>
  <c r="M98"/>
  <c r="N98" s="1"/>
  <c r="M101"/>
  <c r="M103"/>
  <c r="M104"/>
  <c r="N104" s="1"/>
  <c r="M107"/>
  <c r="M109"/>
  <c r="M110"/>
  <c r="N110" s="1"/>
  <c r="M113"/>
  <c r="M115"/>
  <c r="M116"/>
  <c r="N116" s="1"/>
  <c r="M119"/>
  <c r="M121"/>
  <c r="M122"/>
  <c r="N122" s="1"/>
  <c r="M125"/>
  <c r="M127"/>
  <c r="M128"/>
  <c r="N128" s="1"/>
  <c r="M131"/>
  <c r="M133"/>
  <c r="M134"/>
  <c r="N134" s="1"/>
  <c r="M137"/>
  <c r="M143"/>
  <c r="M149"/>
  <c r="M155"/>
  <c r="M161"/>
  <c r="M167"/>
  <c r="M173"/>
  <c r="M179"/>
  <c r="M185"/>
  <c r="M191"/>
  <c r="M198"/>
  <c r="M204"/>
  <c r="M211"/>
  <c r="N211" s="1"/>
  <c r="M217"/>
  <c r="N217" s="1"/>
  <c r="M87"/>
  <c r="N87" s="1"/>
  <c r="M88"/>
  <c r="M90"/>
  <c r="M93"/>
  <c r="M94"/>
  <c r="N94" s="1"/>
  <c r="M96"/>
  <c r="N96" s="1"/>
  <c r="M99"/>
  <c r="N99" s="1"/>
  <c r="M100"/>
  <c r="M102"/>
  <c r="M105"/>
  <c r="M106"/>
  <c r="N106" s="1"/>
  <c r="M108"/>
  <c r="N108" s="1"/>
  <c r="M111"/>
  <c r="N111" s="1"/>
  <c r="M112"/>
  <c r="M114"/>
  <c r="M117"/>
  <c r="M118"/>
  <c r="N118" s="1"/>
  <c r="M120"/>
  <c r="N120" s="1"/>
  <c r="M123"/>
  <c r="N123" s="1"/>
  <c r="M124"/>
  <c r="M126"/>
  <c r="M129"/>
  <c r="M130"/>
  <c r="N130" s="1"/>
  <c r="M132"/>
  <c r="N132" s="1"/>
  <c r="M135"/>
  <c r="N135" s="1"/>
  <c r="M136"/>
  <c r="M138"/>
  <c r="M139"/>
  <c r="M140"/>
  <c r="N140" s="1"/>
  <c r="M141"/>
  <c r="M142"/>
  <c r="N142" s="1"/>
  <c r="M144"/>
  <c r="M145"/>
  <c r="M146"/>
  <c r="N146" s="1"/>
  <c r="M147"/>
  <c r="N147" s="1"/>
  <c r="M148"/>
  <c r="M150"/>
  <c r="N150" s="1"/>
  <c r="M151"/>
  <c r="M152"/>
  <c r="N152" s="1"/>
  <c r="M153"/>
  <c r="N153" s="1"/>
  <c r="M154"/>
  <c r="N154" s="1"/>
  <c r="M156"/>
  <c r="N156" s="1"/>
  <c r="M157"/>
  <c r="M158"/>
  <c r="M159"/>
  <c r="N159" s="1"/>
  <c r="M160"/>
  <c r="N160" s="1"/>
  <c r="M162"/>
  <c r="N162" s="1"/>
  <c r="M163"/>
  <c r="M164"/>
  <c r="N164" s="1"/>
  <c r="M165"/>
  <c r="M166"/>
  <c r="N166" s="1"/>
  <c r="M168"/>
  <c r="M169"/>
  <c r="M170"/>
  <c r="M171"/>
  <c r="N171" s="1"/>
  <c r="M172"/>
  <c r="M174"/>
  <c r="M175"/>
  <c r="M176"/>
  <c r="N176" s="1"/>
  <c r="M177"/>
  <c r="M178"/>
  <c r="N178" s="1"/>
  <c r="M180"/>
  <c r="M181"/>
  <c r="M182"/>
  <c r="N182" s="1"/>
  <c r="M183"/>
  <c r="N183" s="1"/>
  <c r="M184"/>
  <c r="M186"/>
  <c r="N186" s="1"/>
  <c r="M187"/>
  <c r="M188"/>
  <c r="N188" s="1"/>
  <c r="M189"/>
  <c r="N189" s="1"/>
  <c r="M190"/>
  <c r="N190" s="1"/>
  <c r="M193"/>
  <c r="N193" s="1"/>
  <c r="M194"/>
  <c r="M195"/>
  <c r="M196"/>
  <c r="N196" s="1"/>
  <c r="M197"/>
  <c r="N197" s="1"/>
  <c r="M199"/>
  <c r="N199" s="1"/>
  <c r="M200"/>
  <c r="M201"/>
  <c r="N201" s="1"/>
  <c r="M202"/>
  <c r="M203"/>
  <c r="N203" s="1"/>
  <c r="M205"/>
  <c r="M206"/>
  <c r="M207"/>
  <c r="M208"/>
  <c r="N208" s="1"/>
  <c r="M209"/>
  <c r="M210"/>
  <c r="M212"/>
  <c r="M213"/>
  <c r="N213" s="1"/>
  <c r="M214"/>
  <c r="M215"/>
  <c r="N215" s="1"/>
  <c r="M216"/>
  <c r="M218"/>
  <c r="M219"/>
  <c r="N219" s="1"/>
  <c r="M80"/>
  <c r="N80" s="1"/>
  <c r="M81"/>
  <c r="M82"/>
  <c r="M84"/>
  <c r="N84" s="1"/>
  <c r="M49"/>
  <c r="M50"/>
  <c r="N50" s="1"/>
  <c r="M51"/>
  <c r="N51" s="1"/>
  <c r="M52"/>
  <c r="M54"/>
  <c r="N54" s="1"/>
  <c r="M55"/>
  <c r="M56"/>
  <c r="N56" s="1"/>
  <c r="M57"/>
  <c r="N57" s="1"/>
  <c r="M58"/>
  <c r="M60"/>
  <c r="M61"/>
  <c r="N61" s="1"/>
  <c r="M62"/>
  <c r="M63"/>
  <c r="N63" s="1"/>
  <c r="M64"/>
  <c r="M66"/>
  <c r="N66" s="1"/>
  <c r="M67"/>
  <c r="M68"/>
  <c r="N68" s="1"/>
  <c r="M69"/>
  <c r="M70"/>
  <c r="M72"/>
  <c r="M73"/>
  <c r="N73" s="1"/>
  <c r="M74"/>
  <c r="M75"/>
  <c r="N75" s="1"/>
  <c r="M76"/>
  <c r="M78"/>
  <c r="M79"/>
  <c r="N79" s="1"/>
  <c r="M47"/>
  <c r="M48"/>
  <c r="M3"/>
  <c r="M4"/>
  <c r="M6"/>
  <c r="N6" s="1"/>
  <c r="M7"/>
  <c r="N7" s="1"/>
  <c r="M8"/>
  <c r="N8" s="1"/>
  <c r="M9"/>
  <c r="M10"/>
  <c r="N10" s="1"/>
  <c r="M12"/>
  <c r="M13"/>
  <c r="N13" s="1"/>
  <c r="M14"/>
  <c r="N14" s="1"/>
  <c r="M15"/>
  <c r="M16"/>
  <c r="M18"/>
  <c r="N18" s="1"/>
  <c r="M19"/>
  <c r="M20"/>
  <c r="N20" s="1"/>
  <c r="M21"/>
  <c r="M22"/>
  <c r="N22" s="1"/>
  <c r="M24"/>
  <c r="M25"/>
  <c r="N25" s="1"/>
  <c r="M26"/>
  <c r="M27"/>
  <c r="M28"/>
  <c r="N28" s="1"/>
  <c r="M30"/>
  <c r="M31"/>
  <c r="M32"/>
  <c r="N32" s="1"/>
  <c r="M33"/>
  <c r="M34"/>
  <c r="N34" s="1"/>
  <c r="M36"/>
  <c r="M37"/>
  <c r="N37" s="1"/>
  <c r="M38"/>
  <c r="M39"/>
  <c r="M40"/>
  <c r="M42"/>
  <c r="N42" s="1"/>
  <c r="M43"/>
  <c r="N43" s="1"/>
  <c r="M44"/>
  <c r="N44" s="1"/>
  <c r="M45"/>
  <c r="M46"/>
  <c r="N46" s="1"/>
  <c r="K205"/>
  <c r="K219"/>
  <c r="K218"/>
  <c r="K217"/>
  <c r="K216"/>
  <c r="K215"/>
  <c r="K214"/>
  <c r="K213"/>
  <c r="K212"/>
  <c r="K211"/>
  <c r="K210"/>
  <c r="K209"/>
  <c r="K208"/>
  <c r="K207"/>
  <c r="K206"/>
  <c r="K204"/>
  <c r="K203"/>
  <c r="K202"/>
  <c r="K201"/>
  <c r="K200"/>
  <c r="K199"/>
  <c r="K198"/>
  <c r="K197"/>
  <c r="K196"/>
  <c r="K195"/>
  <c r="K194"/>
  <c r="K193"/>
  <c r="K191"/>
  <c r="K190"/>
  <c r="K189"/>
  <c r="K188"/>
  <c r="K187"/>
  <c r="K186"/>
  <c r="K185"/>
  <c r="K184"/>
  <c r="K183"/>
  <c r="K182"/>
  <c r="K181"/>
  <c r="K180"/>
  <c r="K179"/>
  <c r="K178"/>
  <c r="K177"/>
  <c r="K176"/>
  <c r="K175"/>
  <c r="K174"/>
  <c r="K173"/>
  <c r="K172"/>
  <c r="K171"/>
  <c r="K170"/>
  <c r="K169"/>
  <c r="K168"/>
  <c r="K167"/>
  <c r="K166"/>
  <c r="K165"/>
  <c r="K164"/>
  <c r="K163"/>
  <c r="K162"/>
  <c r="K161"/>
  <c r="K160"/>
  <c r="K159"/>
  <c r="K158"/>
  <c r="K157"/>
  <c r="K156"/>
  <c r="K155"/>
  <c r="K154"/>
  <c r="K153"/>
  <c r="K152"/>
  <c r="K151"/>
  <c r="K150"/>
  <c r="K149"/>
  <c r="K148"/>
  <c r="K147"/>
  <c r="K146"/>
  <c r="K145"/>
  <c r="K144"/>
  <c r="K143"/>
  <c r="K142"/>
  <c r="K141"/>
  <c r="K140"/>
  <c r="K139"/>
  <c r="K138"/>
  <c r="K137"/>
  <c r="K136"/>
  <c r="K135"/>
  <c r="K134"/>
  <c r="K133"/>
  <c r="K132"/>
  <c r="K131"/>
  <c r="K130"/>
  <c r="K129"/>
  <c r="K128"/>
  <c r="K127"/>
  <c r="K126"/>
  <c r="K125"/>
  <c r="K124"/>
  <c r="K123"/>
  <c r="K122"/>
  <c r="K121"/>
  <c r="K120"/>
  <c r="K119"/>
  <c r="K118"/>
  <c r="K117"/>
  <c r="K116"/>
  <c r="K115"/>
  <c r="K114"/>
  <c r="K113"/>
  <c r="K112"/>
  <c r="K111"/>
  <c r="K110"/>
  <c r="K109"/>
  <c r="K108"/>
  <c r="K107"/>
  <c r="K106"/>
  <c r="K105"/>
  <c r="K104"/>
  <c r="K103"/>
  <c r="K102"/>
  <c r="K101"/>
  <c r="K100"/>
  <c r="K99"/>
  <c r="K98"/>
  <c r="K97"/>
  <c r="K96"/>
  <c r="K95"/>
  <c r="K94"/>
  <c r="K93"/>
  <c r="K92"/>
  <c r="K91"/>
  <c r="K90"/>
  <c r="K89"/>
  <c r="K88"/>
  <c r="K87"/>
  <c r="K86"/>
  <c r="K85"/>
  <c r="K84"/>
  <c r="K83"/>
  <c r="K82"/>
  <c r="K81"/>
  <c r="K80"/>
  <c r="K79"/>
  <c r="K78"/>
  <c r="K77"/>
  <c r="K76"/>
  <c r="K75"/>
  <c r="K74"/>
  <c r="K73"/>
  <c r="K72"/>
  <c r="K71"/>
  <c r="K70"/>
  <c r="K69"/>
  <c r="K68"/>
  <c r="K67"/>
  <c r="K66"/>
  <c r="K65"/>
  <c r="K64"/>
  <c r="K63"/>
  <c r="K62"/>
  <c r="K61"/>
  <c r="K60"/>
  <c r="K59"/>
  <c r="K58"/>
  <c r="K57"/>
  <c r="K56"/>
  <c r="K55"/>
  <c r="K54"/>
  <c r="K53"/>
  <c r="K52"/>
  <c r="K51"/>
  <c r="K50"/>
  <c r="K49"/>
  <c r="K48"/>
  <c r="K47"/>
  <c r="K46"/>
  <c r="K45"/>
  <c r="K44"/>
  <c r="K43"/>
  <c r="K42"/>
  <c r="K41"/>
  <c r="K40"/>
  <c r="K39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K7"/>
  <c r="K6"/>
  <c r="K5"/>
  <c r="K4"/>
  <c r="K3"/>
  <c r="K2"/>
  <c r="N38" l="1"/>
  <c r="N31"/>
  <c r="N16"/>
  <c r="N74"/>
  <c r="N67"/>
  <c r="N81"/>
  <c r="N214"/>
  <c r="N207"/>
  <c r="N184"/>
  <c r="N177"/>
  <c r="N170"/>
  <c r="N148"/>
  <c r="N141"/>
  <c r="N30"/>
  <c r="N23"/>
  <c r="N47"/>
  <c r="N36"/>
  <c r="N72"/>
  <c r="N212"/>
  <c r="N129"/>
  <c r="N117"/>
  <c r="N105"/>
  <c r="N93"/>
  <c r="N59"/>
  <c r="N78"/>
  <c r="N218"/>
  <c r="N174"/>
  <c r="N138"/>
  <c r="N126"/>
  <c r="N114"/>
  <c r="N102"/>
  <c r="N90"/>
  <c r="N40"/>
  <c r="N26"/>
  <c r="N19"/>
  <c r="N12"/>
  <c r="N4"/>
  <c r="N69"/>
  <c r="N62"/>
  <c r="N55"/>
  <c r="N202"/>
  <c r="N195"/>
  <c r="N180"/>
  <c r="N172"/>
  <c r="N165"/>
  <c r="N158"/>
  <c r="N144"/>
  <c r="N136"/>
  <c r="N124"/>
  <c r="N112"/>
  <c r="N100"/>
  <c r="N88"/>
  <c r="N83"/>
  <c r="N198"/>
  <c r="N161"/>
  <c r="N133"/>
  <c r="N121"/>
  <c r="N109"/>
  <c r="N97"/>
  <c r="N85"/>
  <c r="N53"/>
  <c r="N17"/>
  <c r="N167"/>
  <c r="N24"/>
  <c r="N49"/>
  <c r="N191"/>
  <c r="N155"/>
  <c r="N131"/>
  <c r="N119"/>
  <c r="N107"/>
  <c r="N95"/>
  <c r="N11"/>
  <c r="N204"/>
  <c r="N60"/>
  <c r="N206"/>
  <c r="N200"/>
  <c r="N194"/>
  <c r="N187"/>
  <c r="N181"/>
  <c r="N175"/>
  <c r="N169"/>
  <c r="N163"/>
  <c r="N157"/>
  <c r="N151"/>
  <c r="N145"/>
  <c r="N139"/>
  <c r="N185"/>
  <c r="N149"/>
  <c r="N77"/>
  <c r="N41"/>
  <c r="N5"/>
  <c r="N48"/>
  <c r="N205"/>
  <c r="N168"/>
  <c r="N179"/>
  <c r="N143"/>
  <c r="N127"/>
  <c r="N115"/>
  <c r="N103"/>
  <c r="N91"/>
  <c r="N71"/>
  <c r="N35"/>
  <c r="N45"/>
  <c r="N39"/>
  <c r="N33"/>
  <c r="N27"/>
  <c r="N21"/>
  <c r="N15"/>
  <c r="N9"/>
  <c r="N76"/>
  <c r="N70"/>
  <c r="N64"/>
  <c r="N58"/>
  <c r="N52"/>
  <c r="N82"/>
  <c r="N216"/>
  <c r="N173"/>
  <c r="N137"/>
  <c r="N125"/>
  <c r="N113"/>
  <c r="N101"/>
  <c r="N89"/>
  <c r="N65"/>
  <c r="N29"/>
  <c r="M2"/>
  <c r="N209"/>
  <c r="N210"/>
  <c r="N2" l="1"/>
  <c r="S15" a="1"/>
  <c r="S15" s="1"/>
  <c r="S9" a="1"/>
  <c r="S9" s="1"/>
  <c r="S7" a="1"/>
  <c r="S7" s="1"/>
  <c r="S3" a="1"/>
  <c r="S3" s="1"/>
  <c r="S12" a="1"/>
  <c r="S12" s="1"/>
  <c r="S6" a="1"/>
  <c r="S6" s="1"/>
  <c r="S16" a="1"/>
  <c r="S16" s="1"/>
  <c r="S14" a="1"/>
  <c r="S14" s="1"/>
  <c r="S2" a="1"/>
  <c r="S2" s="1"/>
  <c r="W2" s="1" a="1"/>
  <c r="W2" s="1"/>
  <c r="S10" a="1"/>
  <c r="S10" s="1"/>
  <c r="S8" a="1"/>
  <c r="S8" s="1"/>
  <c r="S11" a="1"/>
  <c r="S11" s="1"/>
  <c r="U2" a="1"/>
  <c r="U2" s="1"/>
  <c r="S4" a="1"/>
  <c r="S4" s="1"/>
  <c r="X2" a="1"/>
  <c r="X2" s="1"/>
  <c r="V2" a="1"/>
  <c r="V2" s="1"/>
  <c r="S5" a="1"/>
  <c r="S5" s="1"/>
  <c r="S13" a="1"/>
  <c r="S13" s="1"/>
  <c r="N3"/>
  <c r="T2" l="1" a="1"/>
  <c r="T2" s="1"/>
  <c r="T4" a="1"/>
  <c r="T4" s="1"/>
  <c r="W4" a="1"/>
  <c r="W4" s="1"/>
  <c r="U4" a="1"/>
  <c r="U4" s="1"/>
  <c r="V4" a="1"/>
  <c r="V4" s="1"/>
  <c r="X4" a="1"/>
  <c r="X4" s="1"/>
  <c r="W14" a="1"/>
  <c r="W14" s="1"/>
  <c r="V14" a="1"/>
  <c r="V14" s="1"/>
  <c r="T14" a="1"/>
  <c r="T14" s="1"/>
  <c r="U14" a="1"/>
  <c r="U14" s="1"/>
  <c r="X14" a="1"/>
  <c r="X14" s="1"/>
  <c r="V3" a="1"/>
  <c r="V3" s="1"/>
  <c r="T3" a="1"/>
  <c r="T3" s="1"/>
  <c r="X3" a="1"/>
  <c r="X3" s="1"/>
  <c r="W3" a="1"/>
  <c r="W3" s="1"/>
  <c r="U3" a="1"/>
  <c r="U3" s="1"/>
  <c r="X16" a="1"/>
  <c r="X16" s="1"/>
  <c r="T16" a="1"/>
  <c r="T16" s="1"/>
  <c r="U16" a="1"/>
  <c r="U16" s="1"/>
  <c r="W16" a="1"/>
  <c r="W16" s="1"/>
  <c r="V16" a="1"/>
  <c r="V16" s="1"/>
  <c r="V7" a="1"/>
  <c r="V7" s="1"/>
  <c r="U7" a="1"/>
  <c r="U7" s="1"/>
  <c r="X7" a="1"/>
  <c r="X7" s="1"/>
  <c r="T7" a="1"/>
  <c r="T7" s="1"/>
  <c r="W7" a="1"/>
  <c r="W7" s="1"/>
  <c r="T10" a="1"/>
  <c r="T10" s="1"/>
  <c r="W10" a="1"/>
  <c r="W10" s="1"/>
  <c r="U10" a="1"/>
  <c r="U10" s="1"/>
  <c r="X10" a="1"/>
  <c r="X10" s="1"/>
  <c r="V10" a="1"/>
  <c r="V10" s="1"/>
  <c r="V13" a="1"/>
  <c r="V13" s="1"/>
  <c r="T13" a="1"/>
  <c r="T13" s="1"/>
  <c r="W13" a="1"/>
  <c r="W13" s="1"/>
  <c r="U13" a="1"/>
  <c r="U13" s="1"/>
  <c r="X13" a="1"/>
  <c r="X13" s="1"/>
  <c r="X11" a="1"/>
  <c r="X11" s="1"/>
  <c r="V11" a="1"/>
  <c r="V11" s="1"/>
  <c r="U11" a="1"/>
  <c r="U11" s="1"/>
  <c r="W11" a="1"/>
  <c r="W11" s="1"/>
  <c r="T11" a="1"/>
  <c r="T11" s="1"/>
  <c r="X6" a="1"/>
  <c r="X6" s="1"/>
  <c r="U6" a="1"/>
  <c r="U6" s="1"/>
  <c r="T6" a="1"/>
  <c r="T6" s="1"/>
  <c r="W6" a="1"/>
  <c r="W6" s="1"/>
  <c r="V6" a="1"/>
  <c r="V6" s="1"/>
  <c r="W9" a="1"/>
  <c r="W9" s="1"/>
  <c r="U9" a="1"/>
  <c r="U9" s="1"/>
  <c r="X9" a="1"/>
  <c r="X9" s="1"/>
  <c r="V9" a="1"/>
  <c r="V9" s="1"/>
  <c r="T9" a="1"/>
  <c r="T9" s="1"/>
  <c r="X5" a="1"/>
  <c r="X5" s="1"/>
  <c r="V5" a="1"/>
  <c r="V5" s="1"/>
  <c r="W5" a="1"/>
  <c r="W5" s="1"/>
  <c r="T5" a="1"/>
  <c r="T5" s="1"/>
  <c r="U5" a="1"/>
  <c r="U5" s="1"/>
  <c r="V8" a="1"/>
  <c r="V8" s="1"/>
  <c r="T8" a="1"/>
  <c r="T8" s="1"/>
  <c r="W8" a="1"/>
  <c r="W8" s="1"/>
  <c r="X8" a="1"/>
  <c r="X8" s="1"/>
  <c r="U8" a="1"/>
  <c r="U8" s="1"/>
  <c r="U12" a="1"/>
  <c r="U12" s="1"/>
  <c r="V12" a="1"/>
  <c r="V12" s="1"/>
  <c r="X12" a="1"/>
  <c r="X12" s="1"/>
  <c r="T12" a="1"/>
  <c r="T12" s="1"/>
  <c r="W12" a="1"/>
  <c r="W12" s="1"/>
  <c r="X15" a="1"/>
  <c r="X15" s="1"/>
  <c r="W15" a="1"/>
  <c r="W15" s="1"/>
  <c r="U15" a="1"/>
  <c r="U15" s="1"/>
  <c r="T15" a="1"/>
  <c r="T15" s="1"/>
  <c r="V15" a="1"/>
  <c r="V15" s="1"/>
</calcChain>
</file>

<file path=xl/sharedStrings.xml><?xml version="1.0" encoding="utf-8"?>
<sst xmlns="http://schemas.openxmlformats.org/spreadsheetml/2006/main" count="1105" uniqueCount="455">
  <si>
    <t>Сетевой № ОС</t>
  </si>
  <si>
    <t>ПСТнаКонП</t>
  </si>
  <si>
    <t>ОстСтмКонП</t>
  </si>
  <si>
    <t>МВЗ</t>
  </si>
  <si>
    <t>Таб.№</t>
  </si>
  <si>
    <t>Фамилия, имя</t>
  </si>
  <si>
    <t>Количество</t>
  </si>
  <si>
    <t>серийный номер</t>
  </si>
  <si>
    <t>стасус</t>
  </si>
  <si>
    <t>Z6</t>
  </si>
  <si>
    <t>2375E5</t>
  </si>
  <si>
    <t>2375E8</t>
  </si>
  <si>
    <t>2375E1</t>
  </si>
  <si>
    <t>23755800000944800000</t>
  </si>
  <si>
    <t>25540-1-001</t>
  </si>
  <si>
    <t>23755800001053240000</t>
  </si>
  <si>
    <t>25540-1-002</t>
  </si>
  <si>
    <t>23755800000346290000</t>
  </si>
  <si>
    <t>25540-1-003</t>
  </si>
  <si>
    <t>23755800000666560000</t>
  </si>
  <si>
    <t>25540-1-004</t>
  </si>
  <si>
    <t>23755800000762310000</t>
  </si>
  <si>
    <t>25540-1-005</t>
  </si>
  <si>
    <t>23755800000762550000</t>
  </si>
  <si>
    <t>25540-1-006</t>
  </si>
  <si>
    <t>23755800001040170000</t>
  </si>
  <si>
    <t>25540-1-007</t>
  </si>
  <si>
    <t>23755800000564170000</t>
  </si>
  <si>
    <t>25540-1-008</t>
  </si>
  <si>
    <t>23755800000568050000</t>
  </si>
  <si>
    <t>25540-1-009</t>
  </si>
  <si>
    <t>23755800000951910000</t>
  </si>
  <si>
    <t>25540-1-010</t>
  </si>
  <si>
    <t>23755800000595840000</t>
  </si>
  <si>
    <t>25540-1-011</t>
  </si>
  <si>
    <t>23755800000577400000</t>
  </si>
  <si>
    <t>25540-1-012</t>
  </si>
  <si>
    <t>23755800000577410000</t>
  </si>
  <si>
    <t>25540-1-013</t>
  </si>
  <si>
    <t>23755800000577420000</t>
  </si>
  <si>
    <t>25540-1-014</t>
  </si>
  <si>
    <t>23755800000577430000</t>
  </si>
  <si>
    <t>25540-1-015</t>
  </si>
  <si>
    <t>23755800001091770000</t>
  </si>
  <si>
    <t>25540-1-016</t>
  </si>
  <si>
    <t>23755800000941050000</t>
  </si>
  <si>
    <t>25540-1-017</t>
  </si>
  <si>
    <t>23755800000587390000</t>
  </si>
  <si>
    <t>25540-1-018</t>
  </si>
  <si>
    <t>23755800000587400000</t>
  </si>
  <si>
    <t>25540-1-019</t>
  </si>
  <si>
    <t>23755800000667150000</t>
  </si>
  <si>
    <t>25540-1-020</t>
  </si>
  <si>
    <t>23755800001120770000</t>
  </si>
  <si>
    <t>25540-1-021</t>
  </si>
  <si>
    <t>23755800001091860000</t>
  </si>
  <si>
    <t>25540-1-022</t>
  </si>
  <si>
    <t>23755800001040150000</t>
  </si>
  <si>
    <t>25540-1-023</t>
  </si>
  <si>
    <t>23755800000784140000</t>
  </si>
  <si>
    <t>25540-1-024</t>
  </si>
  <si>
    <t>23755800001040200000</t>
  </si>
  <si>
    <t>23755800000823870000</t>
  </si>
  <si>
    <t>25540-1-025</t>
  </si>
  <si>
    <t>23755800001053260000</t>
  </si>
  <si>
    <t>25540-1-026</t>
  </si>
  <si>
    <t>23755800000823880000</t>
  </si>
  <si>
    <t>25540-1-027</t>
  </si>
  <si>
    <t>23755800000944840000</t>
  </si>
  <si>
    <t>25540-1-028</t>
  </si>
  <si>
    <t>23755800001166050000</t>
  </si>
  <si>
    <t>25540-1-029</t>
  </si>
  <si>
    <t>23755800001046470000</t>
  </si>
  <si>
    <t>25540-1-030</t>
  </si>
  <si>
    <t>23755800001040140000</t>
  </si>
  <si>
    <t>25540-1-031</t>
  </si>
  <si>
    <t>23755800001047380000</t>
  </si>
  <si>
    <t>25540-1-032</t>
  </si>
  <si>
    <t>23755800001070660000</t>
  </si>
  <si>
    <t>25540-1-033</t>
  </si>
  <si>
    <t>23755800001070670000</t>
  </si>
  <si>
    <t>25540-1-034</t>
  </si>
  <si>
    <t>23755800001060470000</t>
  </si>
  <si>
    <t>25540-1-035</t>
  </si>
  <si>
    <t>23755800001166070000</t>
  </si>
  <si>
    <t>25540-1-036</t>
  </si>
  <si>
    <t>23755800001091730000</t>
  </si>
  <si>
    <t>25540-1-037</t>
  </si>
  <si>
    <t>23755800001091790000</t>
  </si>
  <si>
    <t>25540-1-038</t>
  </si>
  <si>
    <t>23755800001162470000</t>
  </si>
  <si>
    <t>25540-1-039</t>
  </si>
  <si>
    <t>23755800000655560000</t>
  </si>
  <si>
    <t>25540-1-040</t>
  </si>
  <si>
    <t>23755800000944810000</t>
  </si>
  <si>
    <t>25540-1-041</t>
  </si>
  <si>
    <t>23755800000595830000</t>
  </si>
  <si>
    <t>25540-1-042</t>
  </si>
  <si>
    <t>23755800001023550000</t>
  </si>
  <si>
    <t>25540-1-043</t>
  </si>
  <si>
    <t>23755800001162480000</t>
  </si>
  <si>
    <t>25540-1-044</t>
  </si>
  <si>
    <t>23755800001070760000</t>
  </si>
  <si>
    <t>25540-1-045</t>
  </si>
  <si>
    <t>23755800001070680000</t>
  </si>
  <si>
    <t>25540-1-047</t>
  </si>
  <si>
    <t>23755800000955790000</t>
  </si>
  <si>
    <t>25540-1-048</t>
  </si>
  <si>
    <t>23755800001065060000</t>
  </si>
  <si>
    <t>25540-1-049</t>
  </si>
  <si>
    <t>23755800001123080000</t>
  </si>
  <si>
    <t>25540-1-050</t>
  </si>
  <si>
    <t>23755800001091750000</t>
  </si>
  <si>
    <t>25540-1-051</t>
  </si>
  <si>
    <t>23755800001059660000</t>
  </si>
  <si>
    <t>25540-1-052</t>
  </si>
  <si>
    <t>23755800001078980000</t>
  </si>
  <si>
    <t>25540-1-053</t>
  </si>
  <si>
    <t>23755800001060710000</t>
  </si>
  <si>
    <t>25540-1-054</t>
  </si>
  <si>
    <t>23755800001162530000</t>
  </si>
  <si>
    <t>25540-1-055</t>
  </si>
  <si>
    <t>23755800001071580000</t>
  </si>
  <si>
    <t>25540-1-056</t>
  </si>
  <si>
    <t>23755800001078950000</t>
  </si>
  <si>
    <t>25540-1-057</t>
  </si>
  <si>
    <t>23755800001065040000</t>
  </si>
  <si>
    <t>25540-1-058</t>
  </si>
  <si>
    <t>23755800001132740000</t>
  </si>
  <si>
    <t>25540-1-059</t>
  </si>
  <si>
    <t>23755800000605590000</t>
  </si>
  <si>
    <t>25540-1-060</t>
  </si>
  <si>
    <t>23755800000605640000</t>
  </si>
  <si>
    <t>25540-1-061</t>
  </si>
  <si>
    <t>23755800001071590000</t>
  </si>
  <si>
    <t>25540-1-062</t>
  </si>
  <si>
    <t>23755800001162540000</t>
  </si>
  <si>
    <t>25540-1-063</t>
  </si>
  <si>
    <t>23755800000784100000</t>
  </si>
  <si>
    <t>25540-1-064</t>
  </si>
  <si>
    <t>23755800001166080000</t>
  </si>
  <si>
    <t>25540-1-065</t>
  </si>
  <si>
    <t>23755800001091880000</t>
  </si>
  <si>
    <t>25540-1-066</t>
  </si>
  <si>
    <t>23755800000610560000</t>
  </si>
  <si>
    <t>25540-1-067</t>
  </si>
  <si>
    <t>23755800001095950000</t>
  </si>
  <si>
    <t>25540-1-068</t>
  </si>
  <si>
    <t>23755800000612240000</t>
  </si>
  <si>
    <t>25540-1-069</t>
  </si>
  <si>
    <t>23755800000612440000</t>
  </si>
  <si>
    <t>25540-1-070</t>
  </si>
  <si>
    <t>23755800001132750000</t>
  </si>
  <si>
    <t>25540-1-071</t>
  </si>
  <si>
    <t>23755800000762480000</t>
  </si>
  <si>
    <t>25540-1-072</t>
  </si>
  <si>
    <t>23755800000823920000</t>
  </si>
  <si>
    <t>25540-1-073</t>
  </si>
  <si>
    <t>23755800001046500000</t>
  </si>
  <si>
    <t>25540-1-074</t>
  </si>
  <si>
    <t>23755800001132720000</t>
  </si>
  <si>
    <t>25540-1-075</t>
  </si>
  <si>
    <t>23755800001091760000</t>
  </si>
  <si>
    <t>25540-1-076</t>
  </si>
  <si>
    <t>23755800001087760000</t>
  </si>
  <si>
    <t>25540-1-077</t>
  </si>
  <si>
    <t>23755800001162550000</t>
  </si>
  <si>
    <t>25540-1-078</t>
  </si>
  <si>
    <t>23755800001132760000</t>
  </si>
  <si>
    <t>25540-1-079</t>
  </si>
  <si>
    <t>23755800001070620000</t>
  </si>
  <si>
    <t>23755800001070630000</t>
  </si>
  <si>
    <t>25540-1-081</t>
  </si>
  <si>
    <t>23755800001047360000</t>
  </si>
  <si>
    <t>25540-1-082</t>
  </si>
  <si>
    <t>23755800000823940000</t>
  </si>
  <si>
    <t>25540-1-083</t>
  </si>
  <si>
    <t>23755800000823950000</t>
  </si>
  <si>
    <t>25540-1-084</t>
  </si>
  <si>
    <t>23755800001045940000</t>
  </si>
  <si>
    <t>25540-1-085</t>
  </si>
  <si>
    <t>23755800000618870000</t>
  </si>
  <si>
    <t>25540-1-086</t>
  </si>
  <si>
    <t>23755800000619190000</t>
  </si>
  <si>
    <t>25540-1-087</t>
  </si>
  <si>
    <t>23755800000622540000</t>
  </si>
  <si>
    <t>25540-1-088</t>
  </si>
  <si>
    <t>23755800000622550000</t>
  </si>
  <si>
    <t>25540-1-089</t>
  </si>
  <si>
    <t>23755800000622560000</t>
  </si>
  <si>
    <t>25540-1-090</t>
  </si>
  <si>
    <t>23755800000622570000</t>
  </si>
  <si>
    <t>25540-1-091</t>
  </si>
  <si>
    <t>23755800001078930000</t>
  </si>
  <si>
    <t>25540-1-092</t>
  </si>
  <si>
    <t>23755800001023590000</t>
  </si>
  <si>
    <t>25540-1-093</t>
  </si>
  <si>
    <t>23755800001162560000</t>
  </si>
  <si>
    <t>25540-1-094</t>
  </si>
  <si>
    <t>23755800001123090000</t>
  </si>
  <si>
    <t>25540-1-095</t>
  </si>
  <si>
    <t>23755800000627590000</t>
  </si>
  <si>
    <t>25540-2-001</t>
  </si>
  <si>
    <t>23755800000627600000</t>
  </si>
  <si>
    <t>25540-2-002</t>
  </si>
  <si>
    <t>23755800000627610000</t>
  </si>
  <si>
    <t>25540-2-003</t>
  </si>
  <si>
    <t>23755800000762520000</t>
  </si>
  <si>
    <t>25540-2-004</t>
  </si>
  <si>
    <t>23755800001070700000</t>
  </si>
  <si>
    <t>25540-2-005</t>
  </si>
  <si>
    <t>23755800001092780000</t>
  </si>
  <si>
    <t>25540-2-006</t>
  </si>
  <si>
    <t>23755800000628600000</t>
  </si>
  <si>
    <t>25540-2-007</t>
  </si>
  <si>
    <t>23755800000628610000</t>
  </si>
  <si>
    <t>25540-2-008</t>
  </si>
  <si>
    <t>23755800001070710000</t>
  </si>
  <si>
    <t>25540-2-009</t>
  </si>
  <si>
    <t>23755800001070720000</t>
  </si>
  <si>
    <t>25540-2-010</t>
  </si>
  <si>
    <t>23755800001070770000</t>
  </si>
  <si>
    <t>25540-2-011</t>
  </si>
  <si>
    <t>23755800001070730000</t>
  </si>
  <si>
    <t>25540-2-012</t>
  </si>
  <si>
    <t>23755800000944820000</t>
  </si>
  <si>
    <t>25540-2-013</t>
  </si>
  <si>
    <t>23755800000638010000</t>
  </si>
  <si>
    <t>25540-2-014</t>
  </si>
  <si>
    <t>23755800000638020000</t>
  </si>
  <si>
    <t>25540-2-015</t>
  </si>
  <si>
    <t>23755800000762410000</t>
  </si>
  <si>
    <t>25540-2-016</t>
  </si>
  <si>
    <t>23755800000638040000</t>
  </si>
  <si>
    <t>25540-2-017</t>
  </si>
  <si>
    <t>23755800000638050000</t>
  </si>
  <si>
    <t>25540-2-018</t>
  </si>
  <si>
    <t>23755800000784170000</t>
  </si>
  <si>
    <t>25540-2-019</t>
  </si>
  <si>
    <t>23755800000435090000</t>
  </si>
  <si>
    <t>25540-2-020</t>
  </si>
  <si>
    <t>23755800000756360000</t>
  </si>
  <si>
    <t>25540-2-021</t>
  </si>
  <si>
    <t>23755800001084870000</t>
  </si>
  <si>
    <t>25540-2-022</t>
  </si>
  <si>
    <t>23755800001091800000</t>
  </si>
  <si>
    <t>25540-2-023</t>
  </si>
  <si>
    <t>23755800001046460000</t>
  </si>
  <si>
    <t>25540-2-024</t>
  </si>
  <si>
    <t>23755800001045960000</t>
  </si>
  <si>
    <t>25540-2-025</t>
  </si>
  <si>
    <t>23755800001132660000</t>
  </si>
  <si>
    <t>25540-2-026</t>
  </si>
  <si>
    <t>23755800001092800000</t>
  </si>
  <si>
    <t>25540-2-027</t>
  </si>
  <si>
    <t>23755800001132680000</t>
  </si>
  <si>
    <t>25540-2-028</t>
  </si>
  <si>
    <t>23755800000762440000</t>
  </si>
  <si>
    <t>25540-2-029</t>
  </si>
  <si>
    <t>23755800001084880000</t>
  </si>
  <si>
    <t>25540-2-030</t>
  </si>
  <si>
    <t>23755800001091870000</t>
  </si>
  <si>
    <t>25540-2-031</t>
  </si>
  <si>
    <t>23755800000652110000</t>
  </si>
  <si>
    <t>25540-2-032</t>
  </si>
  <si>
    <t>23755800001040130000</t>
  </si>
  <si>
    <t>25540-2-033</t>
  </si>
  <si>
    <t>23755800000769310000</t>
  </si>
  <si>
    <t>25540-2-034</t>
  </si>
  <si>
    <t>23755800001040120000</t>
  </si>
  <si>
    <t>25540-2-035</t>
  </si>
  <si>
    <t>23755800000762320000</t>
  </si>
  <si>
    <t>25540-2-036</t>
  </si>
  <si>
    <t>23755800001162490000</t>
  </si>
  <si>
    <t>25540-2-037</t>
  </si>
  <si>
    <t>23755800000652280000</t>
  </si>
  <si>
    <t>25540-2-038</t>
  </si>
  <si>
    <t>23755800000652950000</t>
  </si>
  <si>
    <t>25540-2-039</t>
  </si>
  <si>
    <t>23755800000762500000</t>
  </si>
  <si>
    <t>25540-2-040</t>
  </si>
  <si>
    <t>23755800000652960000</t>
  </si>
  <si>
    <t>25540-2-041</t>
  </si>
  <si>
    <t>23755800000652970000</t>
  </si>
  <si>
    <t>25540-2-042</t>
  </si>
  <si>
    <t>23755800000653020000</t>
  </si>
  <si>
    <t>25540-2-043</t>
  </si>
  <si>
    <t>23755800000653030000</t>
  </si>
  <si>
    <t>25540-2-044</t>
  </si>
  <si>
    <t>23755800001120780000</t>
  </si>
  <si>
    <t>25540-2-045</t>
  </si>
  <si>
    <t>23755800000666520000</t>
  </si>
  <si>
    <t>25540-2-046</t>
  </si>
  <si>
    <t>23755800000666530000</t>
  </si>
  <si>
    <t>25540-Р-001</t>
  </si>
  <si>
    <t>23755800000666540000</t>
  </si>
  <si>
    <t>25540-Р-002</t>
  </si>
  <si>
    <t>23755800001132560000</t>
  </si>
  <si>
    <t>25540-Р-003</t>
  </si>
  <si>
    <t>23755800001162450000</t>
  </si>
  <si>
    <t>25540-Р-004</t>
  </si>
  <si>
    <t>23755800000667010000</t>
  </si>
  <si>
    <t>25540-Р-005</t>
  </si>
  <si>
    <t>23755800001043960000</t>
  </si>
  <si>
    <t>25540-Р-006</t>
  </si>
  <si>
    <t>23755800000667030000</t>
  </si>
  <si>
    <t>25540-Р-007</t>
  </si>
  <si>
    <t>23755800001132730000</t>
  </si>
  <si>
    <t>25540-Р-008</t>
  </si>
  <si>
    <t>23755800000667040000</t>
  </si>
  <si>
    <t>25540-Р-009</t>
  </si>
  <si>
    <t>23755800001023510000</t>
  </si>
  <si>
    <t>25540-Р-010</t>
  </si>
  <si>
    <t>23755800000667060000</t>
  </si>
  <si>
    <t>25540-Р-011</t>
  </si>
  <si>
    <t>23755800001047060000</t>
  </si>
  <si>
    <t>25540-Р-012</t>
  </si>
  <si>
    <t>23755800000666550000</t>
  </si>
  <si>
    <t>25540-Р-013</t>
  </si>
  <si>
    <t>23755800000435120000</t>
  </si>
  <si>
    <t>25540-Р-014</t>
  </si>
  <si>
    <t>23755800000667100000</t>
  </si>
  <si>
    <t>25540-Р-015</t>
  </si>
  <si>
    <t>23755800000667110000</t>
  </si>
  <si>
    <t>25540-Р-016</t>
  </si>
  <si>
    <t>23755800000667120000</t>
  </si>
  <si>
    <t>25540-Р-017</t>
  </si>
  <si>
    <t>23755800000667130000</t>
  </si>
  <si>
    <t>25540-Р-018</t>
  </si>
  <si>
    <t>23755800001079020000</t>
  </si>
  <si>
    <t>25540-Р-019</t>
  </si>
  <si>
    <t>23755800001091740000</t>
  </si>
  <si>
    <t>25540-Р-020</t>
  </si>
  <si>
    <t>23755800000955190000</t>
  </si>
  <si>
    <t>25540-Р-021</t>
  </si>
  <si>
    <t>23755800001084900000</t>
  </si>
  <si>
    <t>25540-Р-022</t>
  </si>
  <si>
    <t>23755800001079030000</t>
  </si>
  <si>
    <t>25540-Р-023</t>
  </si>
  <si>
    <t>23755800000667210000</t>
  </si>
  <si>
    <t>25540-Р-025</t>
  </si>
  <si>
    <t>23755800001084910000</t>
  </si>
  <si>
    <t>25540-Р-026</t>
  </si>
  <si>
    <t>23755800000667220000</t>
  </si>
  <si>
    <t>25540-Р-027</t>
  </si>
  <si>
    <t>23755800000483390000</t>
  </si>
  <si>
    <t>25540-Р-028</t>
  </si>
  <si>
    <t>23755800000559060000</t>
  </si>
  <si>
    <t>25540-Р-029</t>
  </si>
  <si>
    <t>23755800001023600000</t>
  </si>
  <si>
    <t>25540-Р-030</t>
  </si>
  <si>
    <t>23755800001084920000</t>
  </si>
  <si>
    <t>25540-Р-031</t>
  </si>
  <si>
    <t>23755800000667270000</t>
  </si>
  <si>
    <t>25540-Р-032</t>
  </si>
  <si>
    <t>23755800000667280000</t>
  </si>
  <si>
    <t>25540-Р-033</t>
  </si>
  <si>
    <t>23755800000784050000</t>
  </si>
  <si>
    <t>25540-Р-034</t>
  </si>
  <si>
    <t>23755800000667290000</t>
  </si>
  <si>
    <t>25540-Р-035</t>
  </si>
  <si>
    <t>23755800001162460000</t>
  </si>
  <si>
    <t>25540-Р-036</t>
  </si>
  <si>
    <t>23755800000784130000</t>
  </si>
  <si>
    <t>25540-Р-037</t>
  </si>
  <si>
    <t>23755800000667310000</t>
  </si>
  <si>
    <t>25540-Р-038</t>
  </si>
  <si>
    <t>23755800000756210000</t>
  </si>
  <si>
    <t>25540-Р-039</t>
  </si>
  <si>
    <t>23755800000756220000</t>
  </si>
  <si>
    <t>25540-Р-040</t>
  </si>
  <si>
    <t>23755800001023520000</t>
  </si>
  <si>
    <t>25540-Р-041</t>
  </si>
  <si>
    <t>23755800001123070000</t>
  </si>
  <si>
    <t>25540-Р-042</t>
  </si>
  <si>
    <t>23755800001078990000</t>
  </si>
  <si>
    <t>25540-Р-043</t>
  </si>
  <si>
    <t>23755800000756250000</t>
  </si>
  <si>
    <t>25540-Р-044</t>
  </si>
  <si>
    <t>23755800000756370000</t>
  </si>
  <si>
    <t>25540-Р-045</t>
  </si>
  <si>
    <t>23755800000941080000</t>
  </si>
  <si>
    <t>25540-Р-046</t>
  </si>
  <si>
    <t>23755800001059640000</t>
  </si>
  <si>
    <t>25540-Р-047</t>
  </si>
  <si>
    <t>23755800001043260000</t>
  </si>
  <si>
    <t>25540-Р-048</t>
  </si>
  <si>
    <t>23755800000756320000</t>
  </si>
  <si>
    <t>25540-Р-049</t>
  </si>
  <si>
    <t>23755800000952310000</t>
  </si>
  <si>
    <t>25540-Р-050</t>
  </si>
  <si>
    <t>33655800000001240000</t>
  </si>
  <si>
    <t>25793-001</t>
  </si>
  <si>
    <t>23755800000827590000</t>
  </si>
  <si>
    <t>25793-002</t>
  </si>
  <si>
    <t>23755800000827620000</t>
  </si>
  <si>
    <t>25793-003</t>
  </si>
  <si>
    <t>23755800000827650000</t>
  </si>
  <si>
    <t>25793-004</t>
  </si>
  <si>
    <t>23755800000827680000</t>
  </si>
  <si>
    <t>25793-005</t>
  </si>
  <si>
    <t>23755800000827700000</t>
  </si>
  <si>
    <t>25793-006</t>
  </si>
  <si>
    <t>23755800000827710000</t>
  </si>
  <si>
    <t>25793-007</t>
  </si>
  <si>
    <t>23755800000277820001</t>
  </si>
  <si>
    <t>25793-008</t>
  </si>
  <si>
    <t>23755800000827720000</t>
  </si>
  <si>
    <t>25793-009</t>
  </si>
  <si>
    <t>23755800000827730000</t>
  </si>
  <si>
    <t>25793-010</t>
  </si>
  <si>
    <t>23755800000370400000</t>
  </si>
  <si>
    <t>25793-011</t>
  </si>
  <si>
    <t>23755800000827760000</t>
  </si>
  <si>
    <t>25793-012</t>
  </si>
  <si>
    <t>23755800000457620000</t>
  </si>
  <si>
    <t>25793-013</t>
  </si>
  <si>
    <t>23755800000520320000</t>
  </si>
  <si>
    <t>25793-014</t>
  </si>
  <si>
    <t>23755800000520330000</t>
  </si>
  <si>
    <t>25793-015</t>
  </si>
  <si>
    <t>23755800000520340000</t>
  </si>
  <si>
    <t>23755800000520350000</t>
  </si>
  <si>
    <t>25793-017</t>
  </si>
  <si>
    <t>23755800000520360000</t>
  </si>
  <si>
    <t>25793-018</t>
  </si>
  <si>
    <t>23755800000520370000</t>
  </si>
  <si>
    <t>25793-019</t>
  </si>
  <si>
    <t>23755800000520380000</t>
  </si>
  <si>
    <t>25793-020</t>
  </si>
  <si>
    <t>23755800000520390000</t>
  </si>
  <si>
    <t>25793-021</t>
  </si>
  <si>
    <t>23755800000520400000</t>
  </si>
  <si>
    <t>25793-022</t>
  </si>
  <si>
    <t>23755800000520410000</t>
  </si>
  <si>
    <t>25793-023</t>
  </si>
  <si>
    <t>23755800000520420000</t>
  </si>
  <si>
    <t>25793-024</t>
  </si>
  <si>
    <t>23755800000520430000</t>
  </si>
  <si>
    <t>25793-025</t>
  </si>
  <si>
    <t>23755800000520440000</t>
  </si>
  <si>
    <t>25793-026</t>
  </si>
  <si>
    <t>23755800000776630000</t>
  </si>
  <si>
    <t>25793-027</t>
  </si>
  <si>
    <t>знак*</t>
  </si>
  <si>
    <t xml:space="preserve">код </t>
  </si>
  <si>
    <t>Владиславов</t>
  </si>
  <si>
    <t>Самойлов</t>
  </si>
  <si>
    <t>группа</t>
  </si>
  <si>
    <t>номер</t>
  </si>
  <si>
    <t>нет номеров</t>
  </si>
  <si>
    <t>макс. номер</t>
  </si>
  <si>
    <t>пропущенные номера</t>
  </si>
  <si>
    <t>Таб№</t>
  </si>
  <si>
    <t>ФИО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</si>
</sst>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2"/>
      <color theme="1"/>
      <name val="Times New Roman"/>
      <family val="2"/>
      <charset val="204"/>
    </font>
    <font>
      <sz val="12"/>
      <color theme="1"/>
      <name val="Times New Roman"/>
      <family val="2"/>
      <charset val="204"/>
    </font>
    <font>
      <sz val="10"/>
      <color theme="1"/>
      <name val="Courier New"/>
      <family val="3"/>
      <charset val="204"/>
    </font>
    <font>
      <sz val="10"/>
      <color theme="1"/>
      <name val="Times New Roman"/>
      <family val="2"/>
      <charset val="204"/>
    </font>
    <font>
      <b/>
      <sz val="10"/>
      <color theme="1"/>
      <name val="Courier New"/>
      <family val="3"/>
      <charset val="204"/>
    </font>
  </fonts>
  <fills count="1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13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</cellStyleXfs>
  <cellXfs count="20">
    <xf numFmtId="0" fontId="0" fillId="0" borderId="0" xfId="0"/>
    <xf numFmtId="0" fontId="2" fillId="0" borderId="0" xfId="1" applyFont="1" applyFill="1" applyAlignment="1">
      <alignment vertical="center"/>
    </xf>
    <xf numFmtId="49" fontId="2" fillId="0" borderId="2" xfId="3" applyNumberFormat="1" applyFont="1" applyFill="1" applyBorder="1" applyAlignment="1">
      <alignment horizontal="left" vertical="center" wrapText="1"/>
    </xf>
    <xf numFmtId="49" fontId="2" fillId="0" borderId="2" xfId="3" applyNumberFormat="1" applyFont="1" applyFill="1" applyBorder="1" applyAlignment="1">
      <alignment horizontal="left" vertical="center"/>
    </xf>
    <xf numFmtId="0" fontId="2" fillId="0" borderId="2" xfId="3" applyFont="1" applyFill="1" applyBorder="1" applyAlignment="1">
      <alignment vertical="center" wrapText="1"/>
    </xf>
    <xf numFmtId="0" fontId="3" fillId="0" borderId="0" xfId="1" applyFont="1" applyFill="1"/>
    <xf numFmtId="49" fontId="2" fillId="0" borderId="3" xfId="4" applyNumberFormat="1" applyFont="1" applyFill="1" applyBorder="1" applyAlignment="1">
      <alignment horizontal="left" vertical="center" wrapText="1"/>
    </xf>
    <xf numFmtId="49" fontId="2" fillId="0" borderId="3" xfId="4" applyNumberFormat="1" applyFont="1" applyFill="1" applyBorder="1" applyAlignment="1">
      <alignment horizontal="left" vertical="center"/>
    </xf>
    <xf numFmtId="2" fontId="2" fillId="0" borderId="3" xfId="4" applyNumberFormat="1" applyFont="1" applyFill="1" applyBorder="1" applyAlignment="1">
      <alignment horizontal="left" vertical="center" wrapText="1"/>
    </xf>
    <xf numFmtId="0" fontId="2" fillId="0" borderId="3" xfId="4" applyFont="1" applyFill="1" applyBorder="1" applyAlignment="1">
      <alignment vertical="center" wrapText="1"/>
    </xf>
    <xf numFmtId="164" fontId="2" fillId="0" borderId="3" xfId="4" applyNumberFormat="1" applyFont="1" applyFill="1" applyBorder="1" applyAlignment="1">
      <alignment horizontal="left" vertical="center" wrapText="1"/>
    </xf>
    <xf numFmtId="49" fontId="2" fillId="0" borderId="4" xfId="4" applyNumberFormat="1" applyFont="1" applyFill="1" applyBorder="1" applyAlignment="1">
      <alignment horizontal="left" vertical="center" wrapText="1"/>
    </xf>
    <xf numFmtId="49" fontId="2" fillId="0" borderId="3" xfId="4" applyNumberFormat="1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horizontal="left" vertical="center" wrapText="1"/>
    </xf>
    <xf numFmtId="0" fontId="2" fillId="15" borderId="5" xfId="1" applyFont="1" applyFill="1" applyBorder="1" applyAlignment="1">
      <alignment vertical="center"/>
    </xf>
    <xf numFmtId="0" fontId="3" fillId="15" borderId="5" xfId="1" applyFont="1" applyFill="1" applyBorder="1"/>
    <xf numFmtId="0" fontId="3" fillId="15" borderId="5" xfId="1" applyFont="1" applyFill="1" applyBorder="1" applyAlignment="1">
      <alignment horizontal="center"/>
    </xf>
    <xf numFmtId="0" fontId="4" fillId="15" borderId="5" xfId="1" applyFont="1" applyFill="1" applyBorder="1" applyAlignment="1">
      <alignment vertical="center"/>
    </xf>
    <xf numFmtId="0" fontId="2" fillId="15" borderId="5" xfId="1" applyFont="1" applyFill="1" applyBorder="1" applyAlignment="1">
      <alignment horizontal="center" vertical="center"/>
    </xf>
    <xf numFmtId="164" fontId="3" fillId="0" borderId="0" xfId="1" applyNumberFormat="1" applyFont="1" applyFill="1"/>
  </cellXfs>
  <cellStyles count="1113">
    <cellStyle name="20% - Акцент1 10" xfId="5"/>
    <cellStyle name="20% - Акцент1 10 2" xfId="6"/>
    <cellStyle name="20% - Акцент1 11" xfId="7"/>
    <cellStyle name="20% - Акцент1 11 2" xfId="8"/>
    <cellStyle name="20% - Акцент1 12" xfId="9"/>
    <cellStyle name="20% - Акцент1 12 2" xfId="10"/>
    <cellStyle name="20% - Акцент1 13" xfId="11"/>
    <cellStyle name="20% - Акцент1 13 2" xfId="12"/>
    <cellStyle name="20% - Акцент1 14" xfId="13"/>
    <cellStyle name="20% - Акцент1 14 2" xfId="14"/>
    <cellStyle name="20% - Акцент1 15" xfId="15"/>
    <cellStyle name="20% - Акцент1 15 2" xfId="16"/>
    <cellStyle name="20% - Акцент1 16" xfId="17"/>
    <cellStyle name="20% - Акцент1 16 2" xfId="18"/>
    <cellStyle name="20% - Акцент1 17" xfId="19"/>
    <cellStyle name="20% - Акцент1 17 2" xfId="20"/>
    <cellStyle name="20% - Акцент1 18" xfId="21"/>
    <cellStyle name="20% - Акцент1 18 2" xfId="22"/>
    <cellStyle name="20% - Акцент1 19" xfId="23"/>
    <cellStyle name="20% - Акцент1 19 2" xfId="24"/>
    <cellStyle name="20% - Акцент1 2" xfId="25"/>
    <cellStyle name="20% - Акцент1 2 2" xfId="26"/>
    <cellStyle name="20% - Акцент1 20" xfId="27"/>
    <cellStyle name="20% - Акцент1 20 2" xfId="28"/>
    <cellStyle name="20% - Акцент1 21" xfId="29"/>
    <cellStyle name="20% - Акцент1 21 2" xfId="30"/>
    <cellStyle name="20% - Акцент1 22" xfId="31"/>
    <cellStyle name="20% - Акцент1 22 2" xfId="32"/>
    <cellStyle name="20% - Акцент1 23" xfId="33"/>
    <cellStyle name="20% - Акцент1 23 2" xfId="34"/>
    <cellStyle name="20% - Акцент1 24" xfId="35"/>
    <cellStyle name="20% - Акцент1 24 2" xfId="36"/>
    <cellStyle name="20% - Акцент1 25" xfId="37"/>
    <cellStyle name="20% - Акцент1 25 2" xfId="38"/>
    <cellStyle name="20% - Акцент1 26" xfId="39"/>
    <cellStyle name="20% - Акцент1 26 2" xfId="40"/>
    <cellStyle name="20% - Акцент1 27" xfId="41"/>
    <cellStyle name="20% - Акцент1 27 2" xfId="42"/>
    <cellStyle name="20% - Акцент1 28" xfId="43"/>
    <cellStyle name="20% - Акцент1 28 2" xfId="44"/>
    <cellStyle name="20% - Акцент1 29" xfId="45"/>
    <cellStyle name="20% - Акцент1 29 2" xfId="46"/>
    <cellStyle name="20% - Акцент1 3" xfId="47"/>
    <cellStyle name="20% - Акцент1 3 2" xfId="48"/>
    <cellStyle name="20% - Акцент1 30" xfId="49"/>
    <cellStyle name="20% - Акцент1 30 2" xfId="50"/>
    <cellStyle name="20% - Акцент1 31" xfId="51"/>
    <cellStyle name="20% - Акцент1 31 2" xfId="52"/>
    <cellStyle name="20% - Акцент1 32" xfId="53"/>
    <cellStyle name="20% - Акцент1 32 2" xfId="54"/>
    <cellStyle name="20% - Акцент1 33" xfId="55"/>
    <cellStyle name="20% - Акцент1 33 2" xfId="56"/>
    <cellStyle name="20% - Акцент1 34" xfId="57"/>
    <cellStyle name="20% - Акцент1 34 2" xfId="58"/>
    <cellStyle name="20% - Акцент1 35" xfId="59"/>
    <cellStyle name="20% - Акцент1 35 2" xfId="60"/>
    <cellStyle name="20% - Акцент1 36" xfId="61"/>
    <cellStyle name="20% - Акцент1 36 2" xfId="62"/>
    <cellStyle name="20% - Акцент1 37" xfId="63"/>
    <cellStyle name="20% - Акцент1 37 2" xfId="64"/>
    <cellStyle name="20% - Акцент1 38" xfId="65"/>
    <cellStyle name="20% - Акцент1 39" xfId="66"/>
    <cellStyle name="20% - Акцент1 4" xfId="67"/>
    <cellStyle name="20% - Акцент1 4 2" xfId="68"/>
    <cellStyle name="20% - Акцент1 40" xfId="69"/>
    <cellStyle name="20% - Акцент1 41" xfId="70"/>
    <cellStyle name="20% - Акцент1 42" xfId="71"/>
    <cellStyle name="20% - Акцент1 43" xfId="72"/>
    <cellStyle name="20% - Акцент1 44" xfId="73"/>
    <cellStyle name="20% - Акцент1 5" xfId="74"/>
    <cellStyle name="20% - Акцент1 5 2" xfId="75"/>
    <cellStyle name="20% - Акцент1 6" xfId="76"/>
    <cellStyle name="20% - Акцент1 6 2" xfId="77"/>
    <cellStyle name="20% - Акцент1 7" xfId="78"/>
    <cellStyle name="20% - Акцент1 7 2" xfId="79"/>
    <cellStyle name="20% - Акцент1 8" xfId="80"/>
    <cellStyle name="20% - Акцент1 8 2" xfId="81"/>
    <cellStyle name="20% - Акцент1 9" xfId="82"/>
    <cellStyle name="20% - Акцент1 9 2" xfId="83"/>
    <cellStyle name="20% - Акцент2 10" xfId="84"/>
    <cellStyle name="20% - Акцент2 10 2" xfId="85"/>
    <cellStyle name="20% - Акцент2 11" xfId="86"/>
    <cellStyle name="20% - Акцент2 11 2" xfId="87"/>
    <cellStyle name="20% - Акцент2 12" xfId="88"/>
    <cellStyle name="20% - Акцент2 12 2" xfId="89"/>
    <cellStyle name="20% - Акцент2 13" xfId="90"/>
    <cellStyle name="20% - Акцент2 13 2" xfId="91"/>
    <cellStyle name="20% - Акцент2 14" xfId="92"/>
    <cellStyle name="20% - Акцент2 14 2" xfId="93"/>
    <cellStyle name="20% - Акцент2 15" xfId="94"/>
    <cellStyle name="20% - Акцент2 15 2" xfId="95"/>
    <cellStyle name="20% - Акцент2 16" xfId="96"/>
    <cellStyle name="20% - Акцент2 16 2" xfId="97"/>
    <cellStyle name="20% - Акцент2 17" xfId="98"/>
    <cellStyle name="20% - Акцент2 17 2" xfId="99"/>
    <cellStyle name="20% - Акцент2 18" xfId="100"/>
    <cellStyle name="20% - Акцент2 18 2" xfId="101"/>
    <cellStyle name="20% - Акцент2 19" xfId="102"/>
    <cellStyle name="20% - Акцент2 19 2" xfId="103"/>
    <cellStyle name="20% - Акцент2 2" xfId="104"/>
    <cellStyle name="20% - Акцент2 2 2" xfId="105"/>
    <cellStyle name="20% - Акцент2 20" xfId="106"/>
    <cellStyle name="20% - Акцент2 20 2" xfId="107"/>
    <cellStyle name="20% - Акцент2 21" xfId="108"/>
    <cellStyle name="20% - Акцент2 21 2" xfId="109"/>
    <cellStyle name="20% - Акцент2 22" xfId="110"/>
    <cellStyle name="20% - Акцент2 22 2" xfId="111"/>
    <cellStyle name="20% - Акцент2 23" xfId="112"/>
    <cellStyle name="20% - Акцент2 23 2" xfId="113"/>
    <cellStyle name="20% - Акцент2 24" xfId="114"/>
    <cellStyle name="20% - Акцент2 24 2" xfId="115"/>
    <cellStyle name="20% - Акцент2 25" xfId="116"/>
    <cellStyle name="20% - Акцент2 25 2" xfId="117"/>
    <cellStyle name="20% - Акцент2 26" xfId="118"/>
    <cellStyle name="20% - Акцент2 26 2" xfId="119"/>
    <cellStyle name="20% - Акцент2 27" xfId="120"/>
    <cellStyle name="20% - Акцент2 27 2" xfId="121"/>
    <cellStyle name="20% - Акцент2 28" xfId="122"/>
    <cellStyle name="20% - Акцент2 28 2" xfId="123"/>
    <cellStyle name="20% - Акцент2 29" xfId="124"/>
    <cellStyle name="20% - Акцент2 29 2" xfId="125"/>
    <cellStyle name="20% - Акцент2 3" xfId="126"/>
    <cellStyle name="20% - Акцент2 3 2" xfId="127"/>
    <cellStyle name="20% - Акцент2 30" xfId="128"/>
    <cellStyle name="20% - Акцент2 30 2" xfId="129"/>
    <cellStyle name="20% - Акцент2 31" xfId="130"/>
    <cellStyle name="20% - Акцент2 31 2" xfId="131"/>
    <cellStyle name="20% - Акцент2 32" xfId="132"/>
    <cellStyle name="20% - Акцент2 32 2" xfId="133"/>
    <cellStyle name="20% - Акцент2 33" xfId="134"/>
    <cellStyle name="20% - Акцент2 33 2" xfId="135"/>
    <cellStyle name="20% - Акцент2 34" xfId="136"/>
    <cellStyle name="20% - Акцент2 34 2" xfId="137"/>
    <cellStyle name="20% - Акцент2 35" xfId="138"/>
    <cellStyle name="20% - Акцент2 35 2" xfId="139"/>
    <cellStyle name="20% - Акцент2 36" xfId="140"/>
    <cellStyle name="20% - Акцент2 36 2" xfId="141"/>
    <cellStyle name="20% - Акцент2 37" xfId="142"/>
    <cellStyle name="20% - Акцент2 37 2" xfId="143"/>
    <cellStyle name="20% - Акцент2 38" xfId="144"/>
    <cellStyle name="20% - Акцент2 39" xfId="145"/>
    <cellStyle name="20% - Акцент2 4" xfId="146"/>
    <cellStyle name="20% - Акцент2 4 2" xfId="147"/>
    <cellStyle name="20% - Акцент2 40" xfId="148"/>
    <cellStyle name="20% - Акцент2 41" xfId="149"/>
    <cellStyle name="20% - Акцент2 42" xfId="150"/>
    <cellStyle name="20% - Акцент2 43" xfId="151"/>
    <cellStyle name="20% - Акцент2 44" xfId="152"/>
    <cellStyle name="20% - Акцент2 5" xfId="153"/>
    <cellStyle name="20% - Акцент2 5 2" xfId="154"/>
    <cellStyle name="20% - Акцент2 6" xfId="155"/>
    <cellStyle name="20% - Акцент2 6 2" xfId="156"/>
    <cellStyle name="20% - Акцент2 7" xfId="157"/>
    <cellStyle name="20% - Акцент2 7 2" xfId="158"/>
    <cellStyle name="20% - Акцент2 8" xfId="159"/>
    <cellStyle name="20% - Акцент2 8 2" xfId="160"/>
    <cellStyle name="20% - Акцент2 9" xfId="161"/>
    <cellStyle name="20% - Акцент2 9 2" xfId="162"/>
    <cellStyle name="20% - Акцент3 10" xfId="163"/>
    <cellStyle name="20% - Акцент3 10 2" xfId="164"/>
    <cellStyle name="20% - Акцент3 11" xfId="165"/>
    <cellStyle name="20% - Акцент3 11 2" xfId="166"/>
    <cellStyle name="20% - Акцент3 12" xfId="167"/>
    <cellStyle name="20% - Акцент3 12 2" xfId="168"/>
    <cellStyle name="20% - Акцент3 13" xfId="169"/>
    <cellStyle name="20% - Акцент3 13 2" xfId="170"/>
    <cellStyle name="20% - Акцент3 14" xfId="171"/>
    <cellStyle name="20% - Акцент3 14 2" xfId="172"/>
    <cellStyle name="20% - Акцент3 15" xfId="173"/>
    <cellStyle name="20% - Акцент3 15 2" xfId="174"/>
    <cellStyle name="20% - Акцент3 16" xfId="175"/>
    <cellStyle name="20% - Акцент3 16 2" xfId="176"/>
    <cellStyle name="20% - Акцент3 17" xfId="177"/>
    <cellStyle name="20% - Акцент3 17 2" xfId="178"/>
    <cellStyle name="20% - Акцент3 18" xfId="179"/>
    <cellStyle name="20% - Акцент3 18 2" xfId="180"/>
    <cellStyle name="20% - Акцент3 19" xfId="181"/>
    <cellStyle name="20% - Акцент3 19 2" xfId="182"/>
    <cellStyle name="20% - Акцент3 2" xfId="183"/>
    <cellStyle name="20% - Акцент3 2 2" xfId="184"/>
    <cellStyle name="20% - Акцент3 20" xfId="185"/>
    <cellStyle name="20% - Акцент3 20 2" xfId="186"/>
    <cellStyle name="20% - Акцент3 21" xfId="187"/>
    <cellStyle name="20% - Акцент3 21 2" xfId="188"/>
    <cellStyle name="20% - Акцент3 22" xfId="189"/>
    <cellStyle name="20% - Акцент3 22 2" xfId="190"/>
    <cellStyle name="20% - Акцент3 23" xfId="191"/>
    <cellStyle name="20% - Акцент3 23 2" xfId="192"/>
    <cellStyle name="20% - Акцент3 24" xfId="193"/>
    <cellStyle name="20% - Акцент3 24 2" xfId="194"/>
    <cellStyle name="20% - Акцент3 25" xfId="195"/>
    <cellStyle name="20% - Акцент3 25 2" xfId="196"/>
    <cellStyle name="20% - Акцент3 26" xfId="197"/>
    <cellStyle name="20% - Акцент3 26 2" xfId="198"/>
    <cellStyle name="20% - Акцент3 27" xfId="199"/>
    <cellStyle name="20% - Акцент3 27 2" xfId="200"/>
    <cellStyle name="20% - Акцент3 28" xfId="201"/>
    <cellStyle name="20% - Акцент3 28 2" xfId="202"/>
    <cellStyle name="20% - Акцент3 29" xfId="203"/>
    <cellStyle name="20% - Акцент3 29 2" xfId="204"/>
    <cellStyle name="20% - Акцент3 3" xfId="205"/>
    <cellStyle name="20% - Акцент3 3 2" xfId="206"/>
    <cellStyle name="20% - Акцент3 30" xfId="207"/>
    <cellStyle name="20% - Акцент3 30 2" xfId="208"/>
    <cellStyle name="20% - Акцент3 31" xfId="209"/>
    <cellStyle name="20% - Акцент3 31 2" xfId="210"/>
    <cellStyle name="20% - Акцент3 32" xfId="211"/>
    <cellStyle name="20% - Акцент3 32 2" xfId="212"/>
    <cellStyle name="20% - Акцент3 33" xfId="213"/>
    <cellStyle name="20% - Акцент3 33 2" xfId="214"/>
    <cellStyle name="20% - Акцент3 34" xfId="215"/>
    <cellStyle name="20% - Акцент3 34 2" xfId="216"/>
    <cellStyle name="20% - Акцент3 35" xfId="217"/>
    <cellStyle name="20% - Акцент3 35 2" xfId="218"/>
    <cellStyle name="20% - Акцент3 36" xfId="219"/>
    <cellStyle name="20% - Акцент3 36 2" xfId="220"/>
    <cellStyle name="20% - Акцент3 37" xfId="221"/>
    <cellStyle name="20% - Акцент3 37 2" xfId="222"/>
    <cellStyle name="20% - Акцент3 38" xfId="223"/>
    <cellStyle name="20% - Акцент3 39" xfId="224"/>
    <cellStyle name="20% - Акцент3 4" xfId="225"/>
    <cellStyle name="20% - Акцент3 4 2" xfId="226"/>
    <cellStyle name="20% - Акцент3 40" xfId="227"/>
    <cellStyle name="20% - Акцент3 41" xfId="228"/>
    <cellStyle name="20% - Акцент3 42" xfId="229"/>
    <cellStyle name="20% - Акцент3 43" xfId="230"/>
    <cellStyle name="20% - Акцент3 44" xfId="231"/>
    <cellStyle name="20% - Акцент3 5" xfId="232"/>
    <cellStyle name="20% - Акцент3 5 2" xfId="233"/>
    <cellStyle name="20% - Акцент3 6" xfId="234"/>
    <cellStyle name="20% - Акцент3 6 2" xfId="235"/>
    <cellStyle name="20% - Акцент3 7" xfId="236"/>
    <cellStyle name="20% - Акцент3 7 2" xfId="237"/>
    <cellStyle name="20% - Акцент3 8" xfId="238"/>
    <cellStyle name="20% - Акцент3 8 2" xfId="239"/>
    <cellStyle name="20% - Акцент3 9" xfId="240"/>
    <cellStyle name="20% - Акцент3 9 2" xfId="241"/>
    <cellStyle name="20% - Акцент4 10" xfId="242"/>
    <cellStyle name="20% - Акцент4 10 2" xfId="243"/>
    <cellStyle name="20% - Акцент4 11" xfId="244"/>
    <cellStyle name="20% - Акцент4 11 2" xfId="245"/>
    <cellStyle name="20% - Акцент4 12" xfId="246"/>
    <cellStyle name="20% - Акцент4 12 2" xfId="247"/>
    <cellStyle name="20% - Акцент4 13" xfId="248"/>
    <cellStyle name="20% - Акцент4 13 2" xfId="249"/>
    <cellStyle name="20% - Акцент4 14" xfId="250"/>
    <cellStyle name="20% - Акцент4 14 2" xfId="251"/>
    <cellStyle name="20% - Акцент4 15" xfId="252"/>
    <cellStyle name="20% - Акцент4 15 2" xfId="253"/>
    <cellStyle name="20% - Акцент4 16" xfId="254"/>
    <cellStyle name="20% - Акцент4 16 2" xfId="255"/>
    <cellStyle name="20% - Акцент4 17" xfId="256"/>
    <cellStyle name="20% - Акцент4 17 2" xfId="257"/>
    <cellStyle name="20% - Акцент4 18" xfId="258"/>
    <cellStyle name="20% - Акцент4 18 2" xfId="259"/>
    <cellStyle name="20% - Акцент4 19" xfId="260"/>
    <cellStyle name="20% - Акцент4 19 2" xfId="261"/>
    <cellStyle name="20% - Акцент4 2" xfId="262"/>
    <cellStyle name="20% - Акцент4 2 2" xfId="263"/>
    <cellStyle name="20% - Акцент4 20" xfId="264"/>
    <cellStyle name="20% - Акцент4 20 2" xfId="265"/>
    <cellStyle name="20% - Акцент4 21" xfId="266"/>
    <cellStyle name="20% - Акцент4 21 2" xfId="267"/>
    <cellStyle name="20% - Акцент4 22" xfId="268"/>
    <cellStyle name="20% - Акцент4 22 2" xfId="269"/>
    <cellStyle name="20% - Акцент4 23" xfId="270"/>
    <cellStyle name="20% - Акцент4 23 2" xfId="271"/>
    <cellStyle name="20% - Акцент4 24" xfId="272"/>
    <cellStyle name="20% - Акцент4 24 2" xfId="273"/>
    <cellStyle name="20% - Акцент4 25" xfId="274"/>
    <cellStyle name="20% - Акцент4 25 2" xfId="275"/>
    <cellStyle name="20% - Акцент4 26" xfId="276"/>
    <cellStyle name="20% - Акцент4 26 2" xfId="277"/>
    <cellStyle name="20% - Акцент4 27" xfId="278"/>
    <cellStyle name="20% - Акцент4 27 2" xfId="279"/>
    <cellStyle name="20% - Акцент4 28" xfId="280"/>
    <cellStyle name="20% - Акцент4 28 2" xfId="281"/>
    <cellStyle name="20% - Акцент4 29" xfId="282"/>
    <cellStyle name="20% - Акцент4 29 2" xfId="283"/>
    <cellStyle name="20% - Акцент4 3" xfId="284"/>
    <cellStyle name="20% - Акцент4 3 2" xfId="285"/>
    <cellStyle name="20% - Акцент4 30" xfId="286"/>
    <cellStyle name="20% - Акцент4 30 2" xfId="287"/>
    <cellStyle name="20% - Акцент4 31" xfId="288"/>
    <cellStyle name="20% - Акцент4 31 2" xfId="289"/>
    <cellStyle name="20% - Акцент4 32" xfId="290"/>
    <cellStyle name="20% - Акцент4 32 2" xfId="291"/>
    <cellStyle name="20% - Акцент4 33" xfId="292"/>
    <cellStyle name="20% - Акцент4 33 2" xfId="293"/>
    <cellStyle name="20% - Акцент4 34" xfId="294"/>
    <cellStyle name="20% - Акцент4 34 2" xfId="295"/>
    <cellStyle name="20% - Акцент4 35" xfId="296"/>
    <cellStyle name="20% - Акцент4 35 2" xfId="297"/>
    <cellStyle name="20% - Акцент4 36" xfId="298"/>
    <cellStyle name="20% - Акцент4 36 2" xfId="299"/>
    <cellStyle name="20% - Акцент4 37" xfId="300"/>
    <cellStyle name="20% - Акцент4 37 2" xfId="301"/>
    <cellStyle name="20% - Акцент4 38" xfId="302"/>
    <cellStyle name="20% - Акцент4 39" xfId="303"/>
    <cellStyle name="20% - Акцент4 4" xfId="304"/>
    <cellStyle name="20% - Акцент4 4 2" xfId="305"/>
    <cellStyle name="20% - Акцент4 40" xfId="306"/>
    <cellStyle name="20% - Акцент4 41" xfId="307"/>
    <cellStyle name="20% - Акцент4 42" xfId="308"/>
    <cellStyle name="20% - Акцент4 43" xfId="309"/>
    <cellStyle name="20% - Акцент4 44" xfId="310"/>
    <cellStyle name="20% - Акцент4 5" xfId="311"/>
    <cellStyle name="20% - Акцент4 5 2" xfId="312"/>
    <cellStyle name="20% - Акцент4 6" xfId="313"/>
    <cellStyle name="20% - Акцент4 6 2" xfId="314"/>
    <cellStyle name="20% - Акцент4 7" xfId="315"/>
    <cellStyle name="20% - Акцент4 7 2" xfId="316"/>
    <cellStyle name="20% - Акцент4 8" xfId="317"/>
    <cellStyle name="20% - Акцент4 8 2" xfId="318"/>
    <cellStyle name="20% - Акцент4 9" xfId="319"/>
    <cellStyle name="20% - Акцент4 9 2" xfId="320"/>
    <cellStyle name="20% - Акцент5 10" xfId="321"/>
    <cellStyle name="20% - Акцент5 10 2" xfId="322"/>
    <cellStyle name="20% - Акцент5 11" xfId="323"/>
    <cellStyle name="20% - Акцент5 11 2" xfId="324"/>
    <cellStyle name="20% - Акцент5 12" xfId="325"/>
    <cellStyle name="20% - Акцент5 12 2" xfId="326"/>
    <cellStyle name="20% - Акцент5 13" xfId="327"/>
    <cellStyle name="20% - Акцент5 13 2" xfId="328"/>
    <cellStyle name="20% - Акцент5 14" xfId="329"/>
    <cellStyle name="20% - Акцент5 14 2" xfId="330"/>
    <cellStyle name="20% - Акцент5 15" xfId="331"/>
    <cellStyle name="20% - Акцент5 15 2" xfId="332"/>
    <cellStyle name="20% - Акцент5 16" xfId="333"/>
    <cellStyle name="20% - Акцент5 16 2" xfId="334"/>
    <cellStyle name="20% - Акцент5 17" xfId="335"/>
    <cellStyle name="20% - Акцент5 17 2" xfId="336"/>
    <cellStyle name="20% - Акцент5 18" xfId="337"/>
    <cellStyle name="20% - Акцент5 18 2" xfId="338"/>
    <cellStyle name="20% - Акцент5 19" xfId="339"/>
    <cellStyle name="20% - Акцент5 19 2" xfId="340"/>
    <cellStyle name="20% - Акцент5 2" xfId="341"/>
    <cellStyle name="20% - Акцент5 2 2" xfId="342"/>
    <cellStyle name="20% - Акцент5 20" xfId="343"/>
    <cellStyle name="20% - Акцент5 20 2" xfId="344"/>
    <cellStyle name="20% - Акцент5 21" xfId="345"/>
    <cellStyle name="20% - Акцент5 21 2" xfId="346"/>
    <cellStyle name="20% - Акцент5 22" xfId="347"/>
    <cellStyle name="20% - Акцент5 22 2" xfId="348"/>
    <cellStyle name="20% - Акцент5 23" xfId="349"/>
    <cellStyle name="20% - Акцент5 23 2" xfId="350"/>
    <cellStyle name="20% - Акцент5 24" xfId="351"/>
    <cellStyle name="20% - Акцент5 24 2" xfId="352"/>
    <cellStyle name="20% - Акцент5 25" xfId="353"/>
    <cellStyle name="20% - Акцент5 25 2" xfId="354"/>
    <cellStyle name="20% - Акцент5 26" xfId="355"/>
    <cellStyle name="20% - Акцент5 26 2" xfId="356"/>
    <cellStyle name="20% - Акцент5 27" xfId="357"/>
    <cellStyle name="20% - Акцент5 27 2" xfId="358"/>
    <cellStyle name="20% - Акцент5 28" xfId="359"/>
    <cellStyle name="20% - Акцент5 28 2" xfId="360"/>
    <cellStyle name="20% - Акцент5 29" xfId="361"/>
    <cellStyle name="20% - Акцент5 29 2" xfId="362"/>
    <cellStyle name="20% - Акцент5 3" xfId="363"/>
    <cellStyle name="20% - Акцент5 3 2" xfId="364"/>
    <cellStyle name="20% - Акцент5 30" xfId="365"/>
    <cellStyle name="20% - Акцент5 30 2" xfId="366"/>
    <cellStyle name="20% - Акцент5 31" xfId="367"/>
    <cellStyle name="20% - Акцент5 31 2" xfId="368"/>
    <cellStyle name="20% - Акцент5 32" xfId="369"/>
    <cellStyle name="20% - Акцент5 32 2" xfId="370"/>
    <cellStyle name="20% - Акцент5 33" xfId="371"/>
    <cellStyle name="20% - Акцент5 33 2" xfId="372"/>
    <cellStyle name="20% - Акцент5 34" xfId="373"/>
    <cellStyle name="20% - Акцент5 34 2" xfId="374"/>
    <cellStyle name="20% - Акцент5 35" xfId="375"/>
    <cellStyle name="20% - Акцент5 35 2" xfId="376"/>
    <cellStyle name="20% - Акцент5 36" xfId="377"/>
    <cellStyle name="20% - Акцент5 36 2" xfId="378"/>
    <cellStyle name="20% - Акцент5 37" xfId="379"/>
    <cellStyle name="20% - Акцент5 37 2" xfId="380"/>
    <cellStyle name="20% - Акцент5 38" xfId="381"/>
    <cellStyle name="20% - Акцент5 39" xfId="382"/>
    <cellStyle name="20% - Акцент5 4" xfId="383"/>
    <cellStyle name="20% - Акцент5 4 2" xfId="384"/>
    <cellStyle name="20% - Акцент5 40" xfId="385"/>
    <cellStyle name="20% - Акцент5 41" xfId="386"/>
    <cellStyle name="20% - Акцент5 42" xfId="387"/>
    <cellStyle name="20% - Акцент5 43" xfId="388"/>
    <cellStyle name="20% - Акцент5 44" xfId="389"/>
    <cellStyle name="20% - Акцент5 5" xfId="390"/>
    <cellStyle name="20% - Акцент5 5 2" xfId="391"/>
    <cellStyle name="20% - Акцент5 6" xfId="392"/>
    <cellStyle name="20% - Акцент5 6 2" xfId="393"/>
    <cellStyle name="20% - Акцент5 7" xfId="394"/>
    <cellStyle name="20% - Акцент5 7 2" xfId="395"/>
    <cellStyle name="20% - Акцент5 8" xfId="396"/>
    <cellStyle name="20% - Акцент5 8 2" xfId="397"/>
    <cellStyle name="20% - Акцент5 9" xfId="398"/>
    <cellStyle name="20% - Акцент5 9 2" xfId="399"/>
    <cellStyle name="20% - Акцент6 10" xfId="400"/>
    <cellStyle name="20% - Акцент6 10 2" xfId="401"/>
    <cellStyle name="20% - Акцент6 11" xfId="402"/>
    <cellStyle name="20% - Акцент6 11 2" xfId="403"/>
    <cellStyle name="20% - Акцент6 12" xfId="404"/>
    <cellStyle name="20% - Акцент6 12 2" xfId="405"/>
    <cellStyle name="20% - Акцент6 13" xfId="406"/>
    <cellStyle name="20% - Акцент6 13 2" xfId="407"/>
    <cellStyle name="20% - Акцент6 14" xfId="408"/>
    <cellStyle name="20% - Акцент6 14 2" xfId="409"/>
    <cellStyle name="20% - Акцент6 15" xfId="410"/>
    <cellStyle name="20% - Акцент6 15 2" xfId="411"/>
    <cellStyle name="20% - Акцент6 16" xfId="412"/>
    <cellStyle name="20% - Акцент6 16 2" xfId="413"/>
    <cellStyle name="20% - Акцент6 17" xfId="414"/>
    <cellStyle name="20% - Акцент6 17 2" xfId="415"/>
    <cellStyle name="20% - Акцент6 18" xfId="416"/>
    <cellStyle name="20% - Акцент6 18 2" xfId="417"/>
    <cellStyle name="20% - Акцент6 19" xfId="418"/>
    <cellStyle name="20% - Акцент6 19 2" xfId="419"/>
    <cellStyle name="20% - Акцент6 2" xfId="420"/>
    <cellStyle name="20% - Акцент6 2 2" xfId="421"/>
    <cellStyle name="20% - Акцент6 20" xfId="422"/>
    <cellStyle name="20% - Акцент6 20 2" xfId="423"/>
    <cellStyle name="20% - Акцент6 21" xfId="424"/>
    <cellStyle name="20% - Акцент6 21 2" xfId="425"/>
    <cellStyle name="20% - Акцент6 22" xfId="426"/>
    <cellStyle name="20% - Акцент6 22 2" xfId="427"/>
    <cellStyle name="20% - Акцент6 23" xfId="428"/>
    <cellStyle name="20% - Акцент6 23 2" xfId="429"/>
    <cellStyle name="20% - Акцент6 24" xfId="430"/>
    <cellStyle name="20% - Акцент6 24 2" xfId="431"/>
    <cellStyle name="20% - Акцент6 25" xfId="432"/>
    <cellStyle name="20% - Акцент6 25 2" xfId="433"/>
    <cellStyle name="20% - Акцент6 26" xfId="434"/>
    <cellStyle name="20% - Акцент6 26 2" xfId="435"/>
    <cellStyle name="20% - Акцент6 27" xfId="436"/>
    <cellStyle name="20% - Акцент6 27 2" xfId="437"/>
    <cellStyle name="20% - Акцент6 28" xfId="438"/>
    <cellStyle name="20% - Акцент6 28 2" xfId="439"/>
    <cellStyle name="20% - Акцент6 29" xfId="440"/>
    <cellStyle name="20% - Акцент6 29 2" xfId="441"/>
    <cellStyle name="20% - Акцент6 3" xfId="442"/>
    <cellStyle name="20% - Акцент6 3 2" xfId="443"/>
    <cellStyle name="20% - Акцент6 30" xfId="444"/>
    <cellStyle name="20% - Акцент6 30 2" xfId="445"/>
    <cellStyle name="20% - Акцент6 31" xfId="446"/>
    <cellStyle name="20% - Акцент6 31 2" xfId="447"/>
    <cellStyle name="20% - Акцент6 32" xfId="448"/>
    <cellStyle name="20% - Акцент6 32 2" xfId="449"/>
    <cellStyle name="20% - Акцент6 33" xfId="450"/>
    <cellStyle name="20% - Акцент6 33 2" xfId="451"/>
    <cellStyle name="20% - Акцент6 34" xfId="452"/>
    <cellStyle name="20% - Акцент6 34 2" xfId="453"/>
    <cellStyle name="20% - Акцент6 35" xfId="454"/>
    <cellStyle name="20% - Акцент6 35 2" xfId="455"/>
    <cellStyle name="20% - Акцент6 36" xfId="456"/>
    <cellStyle name="20% - Акцент6 36 2" xfId="457"/>
    <cellStyle name="20% - Акцент6 37" xfId="458"/>
    <cellStyle name="20% - Акцент6 37 2" xfId="459"/>
    <cellStyle name="20% - Акцент6 38" xfId="460"/>
    <cellStyle name="20% - Акцент6 39" xfId="461"/>
    <cellStyle name="20% - Акцент6 4" xfId="462"/>
    <cellStyle name="20% - Акцент6 4 2" xfId="463"/>
    <cellStyle name="20% - Акцент6 40" xfId="464"/>
    <cellStyle name="20% - Акцент6 41" xfId="465"/>
    <cellStyle name="20% - Акцент6 42" xfId="466"/>
    <cellStyle name="20% - Акцент6 43" xfId="467"/>
    <cellStyle name="20% - Акцент6 44" xfId="468"/>
    <cellStyle name="20% - Акцент6 5" xfId="469"/>
    <cellStyle name="20% - Акцент6 5 2" xfId="470"/>
    <cellStyle name="20% - Акцент6 6" xfId="471"/>
    <cellStyle name="20% - Акцент6 6 2" xfId="472"/>
    <cellStyle name="20% - Акцент6 7" xfId="473"/>
    <cellStyle name="20% - Акцент6 7 2" xfId="474"/>
    <cellStyle name="20% - Акцент6 8" xfId="475"/>
    <cellStyle name="20% - Акцент6 8 2" xfId="476"/>
    <cellStyle name="20% - Акцент6 9" xfId="477"/>
    <cellStyle name="20% - Акцент6 9 2" xfId="478"/>
    <cellStyle name="40% - Акцент1 10" xfId="479"/>
    <cellStyle name="40% - Акцент1 10 2" xfId="480"/>
    <cellStyle name="40% - Акцент1 11" xfId="481"/>
    <cellStyle name="40% - Акцент1 11 2" xfId="482"/>
    <cellStyle name="40% - Акцент1 12" xfId="483"/>
    <cellStyle name="40% - Акцент1 12 2" xfId="484"/>
    <cellStyle name="40% - Акцент1 13" xfId="485"/>
    <cellStyle name="40% - Акцент1 13 2" xfId="486"/>
    <cellStyle name="40% - Акцент1 14" xfId="487"/>
    <cellStyle name="40% - Акцент1 14 2" xfId="488"/>
    <cellStyle name="40% - Акцент1 15" xfId="489"/>
    <cellStyle name="40% - Акцент1 15 2" xfId="490"/>
    <cellStyle name="40% - Акцент1 16" xfId="491"/>
    <cellStyle name="40% - Акцент1 16 2" xfId="492"/>
    <cellStyle name="40% - Акцент1 17" xfId="493"/>
    <cellStyle name="40% - Акцент1 17 2" xfId="494"/>
    <cellStyle name="40% - Акцент1 18" xfId="495"/>
    <cellStyle name="40% - Акцент1 18 2" xfId="496"/>
    <cellStyle name="40% - Акцент1 19" xfId="497"/>
    <cellStyle name="40% - Акцент1 19 2" xfId="498"/>
    <cellStyle name="40% - Акцент1 2" xfId="499"/>
    <cellStyle name="40% - Акцент1 2 2" xfId="500"/>
    <cellStyle name="40% - Акцент1 20" xfId="501"/>
    <cellStyle name="40% - Акцент1 20 2" xfId="502"/>
    <cellStyle name="40% - Акцент1 21" xfId="503"/>
    <cellStyle name="40% - Акцент1 21 2" xfId="504"/>
    <cellStyle name="40% - Акцент1 22" xfId="505"/>
    <cellStyle name="40% - Акцент1 22 2" xfId="506"/>
    <cellStyle name="40% - Акцент1 23" xfId="507"/>
    <cellStyle name="40% - Акцент1 23 2" xfId="508"/>
    <cellStyle name="40% - Акцент1 24" xfId="509"/>
    <cellStyle name="40% - Акцент1 24 2" xfId="510"/>
    <cellStyle name="40% - Акцент1 25" xfId="511"/>
    <cellStyle name="40% - Акцент1 25 2" xfId="512"/>
    <cellStyle name="40% - Акцент1 26" xfId="513"/>
    <cellStyle name="40% - Акцент1 26 2" xfId="514"/>
    <cellStyle name="40% - Акцент1 27" xfId="515"/>
    <cellStyle name="40% - Акцент1 27 2" xfId="516"/>
    <cellStyle name="40% - Акцент1 28" xfId="517"/>
    <cellStyle name="40% - Акцент1 28 2" xfId="518"/>
    <cellStyle name="40% - Акцент1 29" xfId="519"/>
    <cellStyle name="40% - Акцент1 29 2" xfId="520"/>
    <cellStyle name="40% - Акцент1 3" xfId="521"/>
    <cellStyle name="40% - Акцент1 3 2" xfId="522"/>
    <cellStyle name="40% - Акцент1 30" xfId="523"/>
    <cellStyle name="40% - Акцент1 30 2" xfId="524"/>
    <cellStyle name="40% - Акцент1 31" xfId="525"/>
    <cellStyle name="40% - Акцент1 31 2" xfId="526"/>
    <cellStyle name="40% - Акцент1 32" xfId="527"/>
    <cellStyle name="40% - Акцент1 32 2" xfId="528"/>
    <cellStyle name="40% - Акцент1 33" xfId="529"/>
    <cellStyle name="40% - Акцент1 33 2" xfId="530"/>
    <cellStyle name="40% - Акцент1 34" xfId="531"/>
    <cellStyle name="40% - Акцент1 34 2" xfId="532"/>
    <cellStyle name="40% - Акцент1 35" xfId="533"/>
    <cellStyle name="40% - Акцент1 35 2" xfId="534"/>
    <cellStyle name="40% - Акцент1 36" xfId="535"/>
    <cellStyle name="40% - Акцент1 36 2" xfId="536"/>
    <cellStyle name="40% - Акцент1 37" xfId="537"/>
    <cellStyle name="40% - Акцент1 37 2" xfId="538"/>
    <cellStyle name="40% - Акцент1 38" xfId="539"/>
    <cellStyle name="40% - Акцент1 39" xfId="540"/>
    <cellStyle name="40% - Акцент1 4" xfId="541"/>
    <cellStyle name="40% - Акцент1 4 2" xfId="542"/>
    <cellStyle name="40% - Акцент1 40" xfId="543"/>
    <cellStyle name="40% - Акцент1 41" xfId="544"/>
    <cellStyle name="40% - Акцент1 42" xfId="545"/>
    <cellStyle name="40% - Акцент1 43" xfId="546"/>
    <cellStyle name="40% - Акцент1 44" xfId="547"/>
    <cellStyle name="40% - Акцент1 5" xfId="548"/>
    <cellStyle name="40% - Акцент1 5 2" xfId="549"/>
    <cellStyle name="40% - Акцент1 6" xfId="550"/>
    <cellStyle name="40% - Акцент1 6 2" xfId="551"/>
    <cellStyle name="40% - Акцент1 7" xfId="552"/>
    <cellStyle name="40% - Акцент1 7 2" xfId="553"/>
    <cellStyle name="40% - Акцент1 8" xfId="554"/>
    <cellStyle name="40% - Акцент1 8 2" xfId="555"/>
    <cellStyle name="40% - Акцент1 9" xfId="556"/>
    <cellStyle name="40% - Акцент1 9 2" xfId="557"/>
    <cellStyle name="40% - Акцент2 10" xfId="558"/>
    <cellStyle name="40% - Акцент2 10 2" xfId="559"/>
    <cellStyle name="40% - Акцент2 11" xfId="560"/>
    <cellStyle name="40% - Акцент2 11 2" xfId="561"/>
    <cellStyle name="40% - Акцент2 12" xfId="562"/>
    <cellStyle name="40% - Акцент2 12 2" xfId="563"/>
    <cellStyle name="40% - Акцент2 13" xfId="564"/>
    <cellStyle name="40% - Акцент2 13 2" xfId="565"/>
    <cellStyle name="40% - Акцент2 14" xfId="566"/>
    <cellStyle name="40% - Акцент2 14 2" xfId="567"/>
    <cellStyle name="40% - Акцент2 15" xfId="568"/>
    <cellStyle name="40% - Акцент2 15 2" xfId="569"/>
    <cellStyle name="40% - Акцент2 16" xfId="570"/>
    <cellStyle name="40% - Акцент2 16 2" xfId="571"/>
    <cellStyle name="40% - Акцент2 17" xfId="572"/>
    <cellStyle name="40% - Акцент2 17 2" xfId="573"/>
    <cellStyle name="40% - Акцент2 18" xfId="574"/>
    <cellStyle name="40% - Акцент2 18 2" xfId="575"/>
    <cellStyle name="40% - Акцент2 19" xfId="576"/>
    <cellStyle name="40% - Акцент2 19 2" xfId="577"/>
    <cellStyle name="40% - Акцент2 2" xfId="578"/>
    <cellStyle name="40% - Акцент2 2 2" xfId="579"/>
    <cellStyle name="40% - Акцент2 20" xfId="580"/>
    <cellStyle name="40% - Акцент2 20 2" xfId="581"/>
    <cellStyle name="40% - Акцент2 21" xfId="582"/>
    <cellStyle name="40% - Акцент2 21 2" xfId="583"/>
    <cellStyle name="40% - Акцент2 22" xfId="584"/>
    <cellStyle name="40% - Акцент2 22 2" xfId="585"/>
    <cellStyle name="40% - Акцент2 23" xfId="586"/>
    <cellStyle name="40% - Акцент2 23 2" xfId="587"/>
    <cellStyle name="40% - Акцент2 24" xfId="588"/>
    <cellStyle name="40% - Акцент2 24 2" xfId="589"/>
    <cellStyle name="40% - Акцент2 25" xfId="590"/>
    <cellStyle name="40% - Акцент2 25 2" xfId="591"/>
    <cellStyle name="40% - Акцент2 26" xfId="592"/>
    <cellStyle name="40% - Акцент2 26 2" xfId="593"/>
    <cellStyle name="40% - Акцент2 27" xfId="594"/>
    <cellStyle name="40% - Акцент2 27 2" xfId="595"/>
    <cellStyle name="40% - Акцент2 28" xfId="596"/>
    <cellStyle name="40% - Акцент2 28 2" xfId="597"/>
    <cellStyle name="40% - Акцент2 29" xfId="598"/>
    <cellStyle name="40% - Акцент2 29 2" xfId="599"/>
    <cellStyle name="40% - Акцент2 3" xfId="600"/>
    <cellStyle name="40% - Акцент2 3 2" xfId="601"/>
    <cellStyle name="40% - Акцент2 30" xfId="602"/>
    <cellStyle name="40% - Акцент2 30 2" xfId="603"/>
    <cellStyle name="40% - Акцент2 31" xfId="604"/>
    <cellStyle name="40% - Акцент2 31 2" xfId="605"/>
    <cellStyle name="40% - Акцент2 32" xfId="606"/>
    <cellStyle name="40% - Акцент2 32 2" xfId="607"/>
    <cellStyle name="40% - Акцент2 33" xfId="608"/>
    <cellStyle name="40% - Акцент2 33 2" xfId="609"/>
    <cellStyle name="40% - Акцент2 34" xfId="610"/>
    <cellStyle name="40% - Акцент2 34 2" xfId="611"/>
    <cellStyle name="40% - Акцент2 35" xfId="612"/>
    <cellStyle name="40% - Акцент2 35 2" xfId="613"/>
    <cellStyle name="40% - Акцент2 36" xfId="614"/>
    <cellStyle name="40% - Акцент2 36 2" xfId="615"/>
    <cellStyle name="40% - Акцент2 37" xfId="616"/>
    <cellStyle name="40% - Акцент2 37 2" xfId="617"/>
    <cellStyle name="40% - Акцент2 38" xfId="618"/>
    <cellStyle name="40% - Акцент2 39" xfId="619"/>
    <cellStyle name="40% - Акцент2 4" xfId="620"/>
    <cellStyle name="40% - Акцент2 4 2" xfId="621"/>
    <cellStyle name="40% - Акцент2 40" xfId="622"/>
    <cellStyle name="40% - Акцент2 41" xfId="623"/>
    <cellStyle name="40% - Акцент2 42" xfId="624"/>
    <cellStyle name="40% - Акцент2 43" xfId="625"/>
    <cellStyle name="40% - Акцент2 44" xfId="626"/>
    <cellStyle name="40% - Акцент2 5" xfId="627"/>
    <cellStyle name="40% - Акцент2 5 2" xfId="628"/>
    <cellStyle name="40% - Акцент2 6" xfId="629"/>
    <cellStyle name="40% - Акцент2 6 2" xfId="630"/>
    <cellStyle name="40% - Акцент2 7" xfId="631"/>
    <cellStyle name="40% - Акцент2 7 2" xfId="632"/>
    <cellStyle name="40% - Акцент2 8" xfId="633"/>
    <cellStyle name="40% - Акцент2 8 2" xfId="634"/>
    <cellStyle name="40% - Акцент2 9" xfId="635"/>
    <cellStyle name="40% - Акцент2 9 2" xfId="636"/>
    <cellStyle name="40% - Акцент3 10" xfId="637"/>
    <cellStyle name="40% - Акцент3 10 2" xfId="638"/>
    <cellStyle name="40% - Акцент3 11" xfId="639"/>
    <cellStyle name="40% - Акцент3 11 2" xfId="640"/>
    <cellStyle name="40% - Акцент3 12" xfId="641"/>
    <cellStyle name="40% - Акцент3 12 2" xfId="642"/>
    <cellStyle name="40% - Акцент3 13" xfId="643"/>
    <cellStyle name="40% - Акцент3 13 2" xfId="644"/>
    <cellStyle name="40% - Акцент3 14" xfId="645"/>
    <cellStyle name="40% - Акцент3 14 2" xfId="646"/>
    <cellStyle name="40% - Акцент3 15" xfId="647"/>
    <cellStyle name="40% - Акцент3 15 2" xfId="648"/>
    <cellStyle name="40% - Акцент3 16" xfId="649"/>
    <cellStyle name="40% - Акцент3 16 2" xfId="650"/>
    <cellStyle name="40% - Акцент3 17" xfId="651"/>
    <cellStyle name="40% - Акцент3 17 2" xfId="652"/>
    <cellStyle name="40% - Акцент3 18" xfId="653"/>
    <cellStyle name="40% - Акцент3 18 2" xfId="654"/>
    <cellStyle name="40% - Акцент3 19" xfId="655"/>
    <cellStyle name="40% - Акцент3 19 2" xfId="656"/>
    <cellStyle name="40% - Акцент3 2" xfId="657"/>
    <cellStyle name="40% - Акцент3 2 2" xfId="658"/>
    <cellStyle name="40% - Акцент3 20" xfId="659"/>
    <cellStyle name="40% - Акцент3 20 2" xfId="660"/>
    <cellStyle name="40% - Акцент3 21" xfId="661"/>
    <cellStyle name="40% - Акцент3 21 2" xfId="662"/>
    <cellStyle name="40% - Акцент3 22" xfId="663"/>
    <cellStyle name="40% - Акцент3 22 2" xfId="664"/>
    <cellStyle name="40% - Акцент3 23" xfId="665"/>
    <cellStyle name="40% - Акцент3 23 2" xfId="666"/>
    <cellStyle name="40% - Акцент3 24" xfId="667"/>
    <cellStyle name="40% - Акцент3 24 2" xfId="668"/>
    <cellStyle name="40% - Акцент3 25" xfId="669"/>
    <cellStyle name="40% - Акцент3 25 2" xfId="670"/>
    <cellStyle name="40% - Акцент3 26" xfId="671"/>
    <cellStyle name="40% - Акцент3 26 2" xfId="672"/>
    <cellStyle name="40% - Акцент3 27" xfId="673"/>
    <cellStyle name="40% - Акцент3 27 2" xfId="674"/>
    <cellStyle name="40% - Акцент3 28" xfId="675"/>
    <cellStyle name="40% - Акцент3 28 2" xfId="676"/>
    <cellStyle name="40% - Акцент3 29" xfId="677"/>
    <cellStyle name="40% - Акцент3 29 2" xfId="678"/>
    <cellStyle name="40% - Акцент3 3" xfId="679"/>
    <cellStyle name="40% - Акцент3 3 2" xfId="680"/>
    <cellStyle name="40% - Акцент3 30" xfId="681"/>
    <cellStyle name="40% - Акцент3 30 2" xfId="682"/>
    <cellStyle name="40% - Акцент3 31" xfId="683"/>
    <cellStyle name="40% - Акцент3 31 2" xfId="684"/>
    <cellStyle name="40% - Акцент3 32" xfId="685"/>
    <cellStyle name="40% - Акцент3 32 2" xfId="686"/>
    <cellStyle name="40% - Акцент3 33" xfId="687"/>
    <cellStyle name="40% - Акцент3 33 2" xfId="688"/>
    <cellStyle name="40% - Акцент3 34" xfId="689"/>
    <cellStyle name="40% - Акцент3 34 2" xfId="690"/>
    <cellStyle name="40% - Акцент3 35" xfId="691"/>
    <cellStyle name="40% - Акцент3 35 2" xfId="692"/>
    <cellStyle name="40% - Акцент3 36" xfId="693"/>
    <cellStyle name="40% - Акцент3 36 2" xfId="694"/>
    <cellStyle name="40% - Акцент3 37" xfId="695"/>
    <cellStyle name="40% - Акцент3 37 2" xfId="696"/>
    <cellStyle name="40% - Акцент3 38" xfId="697"/>
    <cellStyle name="40% - Акцент3 39" xfId="698"/>
    <cellStyle name="40% - Акцент3 4" xfId="699"/>
    <cellStyle name="40% - Акцент3 4 2" xfId="700"/>
    <cellStyle name="40% - Акцент3 40" xfId="701"/>
    <cellStyle name="40% - Акцент3 41" xfId="702"/>
    <cellStyle name="40% - Акцент3 42" xfId="703"/>
    <cellStyle name="40% - Акцент3 43" xfId="704"/>
    <cellStyle name="40% - Акцент3 44" xfId="705"/>
    <cellStyle name="40% - Акцент3 5" xfId="706"/>
    <cellStyle name="40% - Акцент3 5 2" xfId="707"/>
    <cellStyle name="40% - Акцент3 6" xfId="708"/>
    <cellStyle name="40% - Акцент3 6 2" xfId="709"/>
    <cellStyle name="40% - Акцент3 7" xfId="710"/>
    <cellStyle name="40% - Акцент3 7 2" xfId="711"/>
    <cellStyle name="40% - Акцент3 8" xfId="712"/>
    <cellStyle name="40% - Акцент3 8 2" xfId="713"/>
    <cellStyle name="40% - Акцент3 9" xfId="714"/>
    <cellStyle name="40% - Акцент3 9 2" xfId="715"/>
    <cellStyle name="40% - Акцент4 10" xfId="716"/>
    <cellStyle name="40% - Акцент4 10 2" xfId="717"/>
    <cellStyle name="40% - Акцент4 11" xfId="718"/>
    <cellStyle name="40% - Акцент4 11 2" xfId="719"/>
    <cellStyle name="40% - Акцент4 12" xfId="720"/>
    <cellStyle name="40% - Акцент4 12 2" xfId="721"/>
    <cellStyle name="40% - Акцент4 13" xfId="722"/>
    <cellStyle name="40% - Акцент4 13 2" xfId="723"/>
    <cellStyle name="40% - Акцент4 14" xfId="724"/>
    <cellStyle name="40% - Акцент4 14 2" xfId="725"/>
    <cellStyle name="40% - Акцент4 15" xfId="726"/>
    <cellStyle name="40% - Акцент4 15 2" xfId="727"/>
    <cellStyle name="40% - Акцент4 16" xfId="728"/>
    <cellStyle name="40% - Акцент4 16 2" xfId="729"/>
    <cellStyle name="40% - Акцент4 17" xfId="730"/>
    <cellStyle name="40% - Акцент4 17 2" xfId="731"/>
    <cellStyle name="40% - Акцент4 18" xfId="732"/>
    <cellStyle name="40% - Акцент4 18 2" xfId="733"/>
    <cellStyle name="40% - Акцент4 19" xfId="734"/>
    <cellStyle name="40% - Акцент4 19 2" xfId="735"/>
    <cellStyle name="40% - Акцент4 2" xfId="736"/>
    <cellStyle name="40% - Акцент4 2 2" xfId="737"/>
    <cellStyle name="40% - Акцент4 20" xfId="738"/>
    <cellStyle name="40% - Акцент4 20 2" xfId="739"/>
    <cellStyle name="40% - Акцент4 21" xfId="740"/>
    <cellStyle name="40% - Акцент4 21 2" xfId="741"/>
    <cellStyle name="40% - Акцент4 22" xfId="742"/>
    <cellStyle name="40% - Акцент4 22 2" xfId="743"/>
    <cellStyle name="40% - Акцент4 23" xfId="744"/>
    <cellStyle name="40% - Акцент4 23 2" xfId="745"/>
    <cellStyle name="40% - Акцент4 24" xfId="746"/>
    <cellStyle name="40% - Акцент4 24 2" xfId="747"/>
    <cellStyle name="40% - Акцент4 25" xfId="748"/>
    <cellStyle name="40% - Акцент4 25 2" xfId="749"/>
    <cellStyle name="40% - Акцент4 26" xfId="750"/>
    <cellStyle name="40% - Акцент4 26 2" xfId="751"/>
    <cellStyle name="40% - Акцент4 27" xfId="752"/>
    <cellStyle name="40% - Акцент4 27 2" xfId="753"/>
    <cellStyle name="40% - Акцент4 28" xfId="754"/>
    <cellStyle name="40% - Акцент4 28 2" xfId="755"/>
    <cellStyle name="40% - Акцент4 29" xfId="756"/>
    <cellStyle name="40% - Акцент4 29 2" xfId="757"/>
    <cellStyle name="40% - Акцент4 3" xfId="758"/>
    <cellStyle name="40% - Акцент4 3 2" xfId="759"/>
    <cellStyle name="40% - Акцент4 30" xfId="760"/>
    <cellStyle name="40% - Акцент4 30 2" xfId="761"/>
    <cellStyle name="40% - Акцент4 31" xfId="762"/>
    <cellStyle name="40% - Акцент4 31 2" xfId="763"/>
    <cellStyle name="40% - Акцент4 32" xfId="764"/>
    <cellStyle name="40% - Акцент4 32 2" xfId="765"/>
    <cellStyle name="40% - Акцент4 33" xfId="766"/>
    <cellStyle name="40% - Акцент4 33 2" xfId="767"/>
    <cellStyle name="40% - Акцент4 34" xfId="768"/>
    <cellStyle name="40% - Акцент4 34 2" xfId="769"/>
    <cellStyle name="40% - Акцент4 35" xfId="770"/>
    <cellStyle name="40% - Акцент4 35 2" xfId="771"/>
    <cellStyle name="40% - Акцент4 36" xfId="772"/>
    <cellStyle name="40% - Акцент4 36 2" xfId="773"/>
    <cellStyle name="40% - Акцент4 37" xfId="774"/>
    <cellStyle name="40% - Акцент4 37 2" xfId="775"/>
    <cellStyle name="40% - Акцент4 38" xfId="776"/>
    <cellStyle name="40% - Акцент4 39" xfId="777"/>
    <cellStyle name="40% - Акцент4 4" xfId="778"/>
    <cellStyle name="40% - Акцент4 4 2" xfId="779"/>
    <cellStyle name="40% - Акцент4 40" xfId="780"/>
    <cellStyle name="40% - Акцент4 41" xfId="781"/>
    <cellStyle name="40% - Акцент4 42" xfId="782"/>
    <cellStyle name="40% - Акцент4 43" xfId="783"/>
    <cellStyle name="40% - Акцент4 44" xfId="784"/>
    <cellStyle name="40% - Акцент4 5" xfId="785"/>
    <cellStyle name="40% - Акцент4 5 2" xfId="786"/>
    <cellStyle name="40% - Акцент4 6" xfId="787"/>
    <cellStyle name="40% - Акцент4 6 2" xfId="788"/>
    <cellStyle name="40% - Акцент4 7" xfId="789"/>
    <cellStyle name="40% - Акцент4 7 2" xfId="790"/>
    <cellStyle name="40% - Акцент4 8" xfId="791"/>
    <cellStyle name="40% - Акцент4 8 2" xfId="792"/>
    <cellStyle name="40% - Акцент4 9" xfId="793"/>
    <cellStyle name="40% - Акцент4 9 2" xfId="794"/>
    <cellStyle name="40% - Акцент5 10" xfId="795"/>
    <cellStyle name="40% - Акцент5 10 2" xfId="796"/>
    <cellStyle name="40% - Акцент5 11" xfId="797"/>
    <cellStyle name="40% - Акцент5 11 2" xfId="798"/>
    <cellStyle name="40% - Акцент5 12" xfId="799"/>
    <cellStyle name="40% - Акцент5 12 2" xfId="800"/>
    <cellStyle name="40% - Акцент5 13" xfId="801"/>
    <cellStyle name="40% - Акцент5 13 2" xfId="802"/>
    <cellStyle name="40% - Акцент5 14" xfId="803"/>
    <cellStyle name="40% - Акцент5 14 2" xfId="804"/>
    <cellStyle name="40% - Акцент5 15" xfId="805"/>
    <cellStyle name="40% - Акцент5 15 2" xfId="806"/>
    <cellStyle name="40% - Акцент5 16" xfId="807"/>
    <cellStyle name="40% - Акцент5 16 2" xfId="808"/>
    <cellStyle name="40% - Акцент5 17" xfId="809"/>
    <cellStyle name="40% - Акцент5 17 2" xfId="810"/>
    <cellStyle name="40% - Акцент5 18" xfId="811"/>
    <cellStyle name="40% - Акцент5 18 2" xfId="812"/>
    <cellStyle name="40% - Акцент5 19" xfId="813"/>
    <cellStyle name="40% - Акцент5 19 2" xfId="814"/>
    <cellStyle name="40% - Акцент5 2" xfId="815"/>
    <cellStyle name="40% - Акцент5 2 2" xfId="816"/>
    <cellStyle name="40% - Акцент5 20" xfId="817"/>
    <cellStyle name="40% - Акцент5 20 2" xfId="818"/>
    <cellStyle name="40% - Акцент5 21" xfId="819"/>
    <cellStyle name="40% - Акцент5 21 2" xfId="820"/>
    <cellStyle name="40% - Акцент5 22" xfId="821"/>
    <cellStyle name="40% - Акцент5 22 2" xfId="822"/>
    <cellStyle name="40% - Акцент5 23" xfId="823"/>
    <cellStyle name="40% - Акцент5 23 2" xfId="824"/>
    <cellStyle name="40% - Акцент5 24" xfId="825"/>
    <cellStyle name="40% - Акцент5 24 2" xfId="826"/>
    <cellStyle name="40% - Акцент5 25" xfId="827"/>
    <cellStyle name="40% - Акцент5 25 2" xfId="828"/>
    <cellStyle name="40% - Акцент5 26" xfId="829"/>
    <cellStyle name="40% - Акцент5 26 2" xfId="830"/>
    <cellStyle name="40% - Акцент5 27" xfId="831"/>
    <cellStyle name="40% - Акцент5 27 2" xfId="832"/>
    <cellStyle name="40% - Акцент5 28" xfId="833"/>
    <cellStyle name="40% - Акцент5 28 2" xfId="834"/>
    <cellStyle name="40% - Акцент5 29" xfId="835"/>
    <cellStyle name="40% - Акцент5 29 2" xfId="836"/>
    <cellStyle name="40% - Акцент5 3" xfId="837"/>
    <cellStyle name="40% - Акцент5 3 2" xfId="838"/>
    <cellStyle name="40% - Акцент5 30" xfId="839"/>
    <cellStyle name="40% - Акцент5 30 2" xfId="840"/>
    <cellStyle name="40% - Акцент5 31" xfId="841"/>
    <cellStyle name="40% - Акцент5 31 2" xfId="842"/>
    <cellStyle name="40% - Акцент5 32" xfId="843"/>
    <cellStyle name="40% - Акцент5 32 2" xfId="844"/>
    <cellStyle name="40% - Акцент5 33" xfId="845"/>
    <cellStyle name="40% - Акцент5 33 2" xfId="846"/>
    <cellStyle name="40% - Акцент5 34" xfId="847"/>
    <cellStyle name="40% - Акцент5 34 2" xfId="848"/>
    <cellStyle name="40% - Акцент5 35" xfId="849"/>
    <cellStyle name="40% - Акцент5 35 2" xfId="850"/>
    <cellStyle name="40% - Акцент5 36" xfId="851"/>
    <cellStyle name="40% - Акцент5 36 2" xfId="852"/>
    <cellStyle name="40% - Акцент5 37" xfId="853"/>
    <cellStyle name="40% - Акцент5 37 2" xfId="854"/>
    <cellStyle name="40% - Акцент5 38" xfId="855"/>
    <cellStyle name="40% - Акцент5 39" xfId="856"/>
    <cellStyle name="40% - Акцент5 4" xfId="857"/>
    <cellStyle name="40% - Акцент5 4 2" xfId="858"/>
    <cellStyle name="40% - Акцент5 40" xfId="859"/>
    <cellStyle name="40% - Акцент5 41" xfId="860"/>
    <cellStyle name="40% - Акцент5 42" xfId="861"/>
    <cellStyle name="40% - Акцент5 43" xfId="862"/>
    <cellStyle name="40% - Акцент5 44" xfId="863"/>
    <cellStyle name="40% - Акцент5 5" xfId="864"/>
    <cellStyle name="40% - Акцент5 5 2" xfId="865"/>
    <cellStyle name="40% - Акцент5 6" xfId="866"/>
    <cellStyle name="40% - Акцент5 6 2" xfId="867"/>
    <cellStyle name="40% - Акцент5 7" xfId="868"/>
    <cellStyle name="40% - Акцент5 7 2" xfId="869"/>
    <cellStyle name="40% - Акцент5 8" xfId="870"/>
    <cellStyle name="40% - Акцент5 8 2" xfId="871"/>
    <cellStyle name="40% - Акцент5 9" xfId="872"/>
    <cellStyle name="40% - Акцент5 9 2" xfId="873"/>
    <cellStyle name="40% - Акцент6 10" xfId="874"/>
    <cellStyle name="40% - Акцент6 10 2" xfId="875"/>
    <cellStyle name="40% - Акцент6 11" xfId="876"/>
    <cellStyle name="40% - Акцент6 11 2" xfId="877"/>
    <cellStyle name="40% - Акцент6 12" xfId="878"/>
    <cellStyle name="40% - Акцент6 12 2" xfId="879"/>
    <cellStyle name="40% - Акцент6 13" xfId="880"/>
    <cellStyle name="40% - Акцент6 13 2" xfId="881"/>
    <cellStyle name="40% - Акцент6 14" xfId="882"/>
    <cellStyle name="40% - Акцент6 14 2" xfId="883"/>
    <cellStyle name="40% - Акцент6 15" xfId="884"/>
    <cellStyle name="40% - Акцент6 15 2" xfId="885"/>
    <cellStyle name="40% - Акцент6 16" xfId="886"/>
    <cellStyle name="40% - Акцент6 16 2" xfId="887"/>
    <cellStyle name="40% - Акцент6 17" xfId="888"/>
    <cellStyle name="40% - Акцент6 17 2" xfId="889"/>
    <cellStyle name="40% - Акцент6 18" xfId="890"/>
    <cellStyle name="40% - Акцент6 18 2" xfId="891"/>
    <cellStyle name="40% - Акцент6 19" xfId="892"/>
    <cellStyle name="40% - Акцент6 19 2" xfId="893"/>
    <cellStyle name="40% - Акцент6 2" xfId="894"/>
    <cellStyle name="40% - Акцент6 2 2" xfId="895"/>
    <cellStyle name="40% - Акцент6 20" xfId="896"/>
    <cellStyle name="40% - Акцент6 20 2" xfId="897"/>
    <cellStyle name="40% - Акцент6 21" xfId="898"/>
    <cellStyle name="40% - Акцент6 21 2" xfId="899"/>
    <cellStyle name="40% - Акцент6 22" xfId="900"/>
    <cellStyle name="40% - Акцент6 22 2" xfId="901"/>
    <cellStyle name="40% - Акцент6 23" xfId="902"/>
    <cellStyle name="40% - Акцент6 23 2" xfId="903"/>
    <cellStyle name="40% - Акцент6 24" xfId="904"/>
    <cellStyle name="40% - Акцент6 24 2" xfId="905"/>
    <cellStyle name="40% - Акцент6 25" xfId="906"/>
    <cellStyle name="40% - Акцент6 25 2" xfId="907"/>
    <cellStyle name="40% - Акцент6 26" xfId="908"/>
    <cellStyle name="40% - Акцент6 26 2" xfId="909"/>
    <cellStyle name="40% - Акцент6 27" xfId="910"/>
    <cellStyle name="40% - Акцент6 27 2" xfId="911"/>
    <cellStyle name="40% - Акцент6 28" xfId="912"/>
    <cellStyle name="40% - Акцент6 28 2" xfId="913"/>
    <cellStyle name="40% - Акцент6 29" xfId="914"/>
    <cellStyle name="40% - Акцент6 29 2" xfId="915"/>
    <cellStyle name="40% - Акцент6 3" xfId="916"/>
    <cellStyle name="40% - Акцент6 3 2" xfId="917"/>
    <cellStyle name="40% - Акцент6 30" xfId="918"/>
    <cellStyle name="40% - Акцент6 30 2" xfId="919"/>
    <cellStyle name="40% - Акцент6 31" xfId="920"/>
    <cellStyle name="40% - Акцент6 31 2" xfId="921"/>
    <cellStyle name="40% - Акцент6 32" xfId="922"/>
    <cellStyle name="40% - Акцент6 32 2" xfId="923"/>
    <cellStyle name="40% - Акцент6 33" xfId="924"/>
    <cellStyle name="40% - Акцент6 33 2" xfId="925"/>
    <cellStyle name="40% - Акцент6 34" xfId="926"/>
    <cellStyle name="40% - Акцент6 34 2" xfId="927"/>
    <cellStyle name="40% - Акцент6 35" xfId="928"/>
    <cellStyle name="40% - Акцент6 35 2" xfId="929"/>
    <cellStyle name="40% - Акцент6 36" xfId="930"/>
    <cellStyle name="40% - Акцент6 36 2" xfId="931"/>
    <cellStyle name="40% - Акцент6 37" xfId="932"/>
    <cellStyle name="40% - Акцент6 37 2" xfId="933"/>
    <cellStyle name="40% - Акцент6 38" xfId="934"/>
    <cellStyle name="40% - Акцент6 39" xfId="935"/>
    <cellStyle name="40% - Акцент6 4" xfId="936"/>
    <cellStyle name="40% - Акцент6 4 2" xfId="937"/>
    <cellStyle name="40% - Акцент6 40" xfId="938"/>
    <cellStyle name="40% - Акцент6 41" xfId="939"/>
    <cellStyle name="40% - Акцент6 42" xfId="940"/>
    <cellStyle name="40% - Акцент6 43" xfId="941"/>
    <cellStyle name="40% - Акцент6 44" xfId="942"/>
    <cellStyle name="40% - Акцент6 5" xfId="943"/>
    <cellStyle name="40% - Акцент6 5 2" xfId="944"/>
    <cellStyle name="40% - Акцент6 6" xfId="945"/>
    <cellStyle name="40% - Акцент6 6 2" xfId="946"/>
    <cellStyle name="40% - Акцент6 7" xfId="947"/>
    <cellStyle name="40% - Акцент6 7 2" xfId="948"/>
    <cellStyle name="40% - Акцент6 8" xfId="949"/>
    <cellStyle name="40% - Акцент6 8 2" xfId="950"/>
    <cellStyle name="40% - Акцент6 9" xfId="951"/>
    <cellStyle name="40% - Акцент6 9 2" xfId="952"/>
    <cellStyle name="Обычный" xfId="0" builtinId="0"/>
    <cellStyle name="Обычный 10" xfId="953"/>
    <cellStyle name="Обычный 10 2" xfId="954"/>
    <cellStyle name="Обычный 11" xfId="955"/>
    <cellStyle name="Обычный 11 2" xfId="956"/>
    <cellStyle name="Обычный 12" xfId="957"/>
    <cellStyle name="Обычный 12 2" xfId="958"/>
    <cellStyle name="Обычный 13" xfId="2"/>
    <cellStyle name="Обычный 13 2" xfId="959"/>
    <cellStyle name="Обычный 14" xfId="3"/>
    <cellStyle name="Обычный 14 2" xfId="960"/>
    <cellStyle name="Обычный 15" xfId="961"/>
    <cellStyle name="Обычный 15 2" xfId="962"/>
    <cellStyle name="Обычный 16" xfId="963"/>
    <cellStyle name="Обычный 16 2" xfId="964"/>
    <cellStyle name="Обычный 17" xfId="965"/>
    <cellStyle name="Обычный 17 2" xfId="966"/>
    <cellStyle name="Обычный 18" xfId="967"/>
    <cellStyle name="Обычный 18 2" xfId="968"/>
    <cellStyle name="Обычный 19" xfId="969"/>
    <cellStyle name="Обычный 19 2" xfId="970"/>
    <cellStyle name="Обычный 2" xfId="1"/>
    <cellStyle name="Обычный 2 2" xfId="971"/>
    <cellStyle name="Обычный 20" xfId="972"/>
    <cellStyle name="Обычный 20 2" xfId="973"/>
    <cellStyle name="Обычный 21" xfId="974"/>
    <cellStyle name="Обычный 21 2" xfId="975"/>
    <cellStyle name="Обычный 22" xfId="976"/>
    <cellStyle name="Обычный 22 2" xfId="977"/>
    <cellStyle name="Обычный 23" xfId="978"/>
    <cellStyle name="Обычный 23 2" xfId="979"/>
    <cellStyle name="Обычный 24" xfId="980"/>
    <cellStyle name="Обычный 24 2" xfId="981"/>
    <cellStyle name="Обычный 25" xfId="982"/>
    <cellStyle name="Обычный 25 2" xfId="983"/>
    <cellStyle name="Обычный 26" xfId="984"/>
    <cellStyle name="Обычный 26 2" xfId="985"/>
    <cellStyle name="Обычный 27" xfId="986"/>
    <cellStyle name="Обычный 27 2" xfId="987"/>
    <cellStyle name="Обычный 28" xfId="988"/>
    <cellStyle name="Обычный 28 2" xfId="989"/>
    <cellStyle name="Обычный 29" xfId="990"/>
    <cellStyle name="Обычный 29 2" xfId="991"/>
    <cellStyle name="Обычный 3" xfId="992"/>
    <cellStyle name="Обычный 3 2" xfId="993"/>
    <cellStyle name="Обычный 30" xfId="994"/>
    <cellStyle name="Обычный 30 2" xfId="995"/>
    <cellStyle name="Обычный 31" xfId="996"/>
    <cellStyle name="Обычный 31 2" xfId="997"/>
    <cellStyle name="Обычный 32" xfId="998"/>
    <cellStyle name="Обычный 32 2" xfId="999"/>
    <cellStyle name="Обычный 33" xfId="1000"/>
    <cellStyle name="Обычный 33 2" xfId="1001"/>
    <cellStyle name="Обычный 34" xfId="1002"/>
    <cellStyle name="Обычный 34 2" xfId="1003"/>
    <cellStyle name="Обычный 35" xfId="1004"/>
    <cellStyle name="Обычный 35 2" xfId="1005"/>
    <cellStyle name="Обычный 36" xfId="1006"/>
    <cellStyle name="Обычный 36 2" xfId="1007"/>
    <cellStyle name="Обычный 37" xfId="1008"/>
    <cellStyle name="Обычный 37 2" xfId="1009"/>
    <cellStyle name="Обычный 38" xfId="1010"/>
    <cellStyle name="Обычный 38 2" xfId="1011"/>
    <cellStyle name="Обычный 39" xfId="1012"/>
    <cellStyle name="Обычный 39 2" xfId="1013"/>
    <cellStyle name="Обычный 4" xfId="1014"/>
    <cellStyle name="Обычный 4 2" xfId="1015"/>
    <cellStyle name="Обычный 40" xfId="1016"/>
    <cellStyle name="Обычный 41" xfId="1017"/>
    <cellStyle name="Обычный 42" xfId="1018"/>
    <cellStyle name="Обычный 43" xfId="1019"/>
    <cellStyle name="Обычный 44" xfId="1020"/>
    <cellStyle name="Обычный 45" xfId="1021"/>
    <cellStyle name="Обычный 46" xfId="4"/>
    <cellStyle name="Обычный 5" xfId="1022"/>
    <cellStyle name="Обычный 5 2" xfId="1023"/>
    <cellStyle name="Обычный 6" xfId="1024"/>
    <cellStyle name="Обычный 6 2" xfId="1025"/>
    <cellStyle name="Обычный 7" xfId="1026"/>
    <cellStyle name="Обычный 7 2" xfId="1027"/>
    <cellStyle name="Обычный 8" xfId="1028"/>
    <cellStyle name="Обычный 8 2" xfId="1029"/>
    <cellStyle name="Обычный 9" xfId="1030"/>
    <cellStyle name="Обычный 9 2" xfId="1031"/>
    <cellStyle name="Примечание 10" xfId="1032"/>
    <cellStyle name="Примечание 10 2" xfId="1033"/>
    <cellStyle name="Примечание 11" xfId="1034"/>
    <cellStyle name="Примечание 11 2" xfId="1035"/>
    <cellStyle name="Примечание 12" xfId="1036"/>
    <cellStyle name="Примечание 12 2" xfId="1037"/>
    <cellStyle name="Примечание 13" xfId="1038"/>
    <cellStyle name="Примечание 13 2" xfId="1039"/>
    <cellStyle name="Примечание 14" xfId="1040"/>
    <cellStyle name="Примечание 14 2" xfId="1041"/>
    <cellStyle name="Примечание 15" xfId="1042"/>
    <cellStyle name="Примечание 15 2" xfId="1043"/>
    <cellStyle name="Примечание 16" xfId="1044"/>
    <cellStyle name="Примечание 16 2" xfId="1045"/>
    <cellStyle name="Примечание 17" xfId="1046"/>
    <cellStyle name="Примечание 17 2" xfId="1047"/>
    <cellStyle name="Примечание 18" xfId="1048"/>
    <cellStyle name="Примечание 18 2" xfId="1049"/>
    <cellStyle name="Примечание 19" xfId="1050"/>
    <cellStyle name="Примечание 19 2" xfId="1051"/>
    <cellStyle name="Примечание 2" xfId="1052"/>
    <cellStyle name="Примечание 2 2" xfId="1053"/>
    <cellStyle name="Примечание 20" xfId="1054"/>
    <cellStyle name="Примечание 20 2" xfId="1055"/>
    <cellStyle name="Примечание 21" xfId="1056"/>
    <cellStyle name="Примечание 21 2" xfId="1057"/>
    <cellStyle name="Примечание 22" xfId="1058"/>
    <cellStyle name="Примечание 22 2" xfId="1059"/>
    <cellStyle name="Примечание 23" xfId="1060"/>
    <cellStyle name="Примечание 23 2" xfId="1061"/>
    <cellStyle name="Примечание 24" xfId="1062"/>
    <cellStyle name="Примечание 24 2" xfId="1063"/>
    <cellStyle name="Примечание 25" xfId="1064"/>
    <cellStyle name="Примечание 25 2" xfId="1065"/>
    <cellStyle name="Примечание 26" xfId="1066"/>
    <cellStyle name="Примечание 26 2" xfId="1067"/>
    <cellStyle name="Примечание 27" xfId="1068"/>
    <cellStyle name="Примечание 27 2" xfId="1069"/>
    <cellStyle name="Примечание 28" xfId="1070"/>
    <cellStyle name="Примечание 28 2" xfId="1071"/>
    <cellStyle name="Примечание 29" xfId="1072"/>
    <cellStyle name="Примечание 29 2" xfId="1073"/>
    <cellStyle name="Примечание 3" xfId="1074"/>
    <cellStyle name="Примечание 3 2" xfId="1075"/>
    <cellStyle name="Примечание 30" xfId="1076"/>
    <cellStyle name="Примечание 30 2" xfId="1077"/>
    <cellStyle name="Примечание 31" xfId="1078"/>
    <cellStyle name="Примечание 31 2" xfId="1079"/>
    <cellStyle name="Примечание 32" xfId="1080"/>
    <cellStyle name="Примечание 32 2" xfId="1081"/>
    <cellStyle name="Примечание 33" xfId="1082"/>
    <cellStyle name="Примечание 33 2" xfId="1083"/>
    <cellStyle name="Примечание 34" xfId="1084"/>
    <cellStyle name="Примечание 34 2" xfId="1085"/>
    <cellStyle name="Примечание 35" xfId="1086"/>
    <cellStyle name="Примечание 35 2" xfId="1087"/>
    <cellStyle name="Примечание 36" xfId="1088"/>
    <cellStyle name="Примечание 36 2" xfId="1089"/>
    <cellStyle name="Примечание 37" xfId="1090"/>
    <cellStyle name="Примечание 37 2" xfId="1091"/>
    <cellStyle name="Примечание 38" xfId="1092"/>
    <cellStyle name="Примечание 38 2" xfId="1093"/>
    <cellStyle name="Примечание 39" xfId="1094"/>
    <cellStyle name="Примечание 4" xfId="1095"/>
    <cellStyle name="Примечание 4 2" xfId="1096"/>
    <cellStyle name="Примечание 40" xfId="1097"/>
    <cellStyle name="Примечание 41" xfId="1098"/>
    <cellStyle name="Примечание 42" xfId="1099"/>
    <cellStyle name="Примечание 43" xfId="1100"/>
    <cellStyle name="Примечание 44" xfId="1101"/>
    <cellStyle name="Примечание 45" xfId="1102"/>
    <cellStyle name="Примечание 5" xfId="1103"/>
    <cellStyle name="Примечание 5 2" xfId="1104"/>
    <cellStyle name="Примечание 6" xfId="1105"/>
    <cellStyle name="Примечание 6 2" xfId="1106"/>
    <cellStyle name="Примечание 7" xfId="1107"/>
    <cellStyle name="Примечание 7 2" xfId="1108"/>
    <cellStyle name="Примечание 8" xfId="1109"/>
    <cellStyle name="Примечание 8 2" xfId="1110"/>
    <cellStyle name="Примечание 9" xfId="1111"/>
    <cellStyle name="Примечание 9 2" xfId="1112"/>
  </cellStyles>
  <dxfs count="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X220"/>
  <sheetViews>
    <sheetView tabSelected="1" topLeftCell="H1" zoomScaleNormal="100" workbookViewId="0">
      <selection activeCell="G221" sqref="G221"/>
    </sheetView>
  </sheetViews>
  <sheetFormatPr defaultRowHeight="12.75"/>
  <cols>
    <col min="1" max="1" width="21.25" style="5" hidden="1" customWidth="1"/>
    <col min="2" max="2" width="12.5" style="5" hidden="1" customWidth="1"/>
    <col min="3" max="3" width="13" style="5" hidden="1" customWidth="1"/>
    <col min="4" max="4" width="6.875" style="5" hidden="1" customWidth="1"/>
    <col min="5" max="5" width="10.875" style="5" customWidth="1"/>
    <col min="6" max="6" width="18.5" style="5" customWidth="1"/>
    <col min="7" max="7" width="10.875" style="5" customWidth="1"/>
    <col min="8" max="8" width="13" style="5" customWidth="1"/>
    <col min="9" max="9" width="10.875" style="5" bestFit="1" customWidth="1"/>
    <col min="10" max="10" width="10.875" style="5" customWidth="1"/>
    <col min="11" max="11" width="11.125" style="5" customWidth="1"/>
    <col min="12" max="12" width="8.875" style="5" bestFit="1" customWidth="1"/>
    <col min="13" max="13" width="7.875" style="5" bestFit="1" customWidth="1"/>
    <col min="14" max="14" width="11.875" style="5" bestFit="1" customWidth="1"/>
    <col min="15" max="15" width="11.875" style="5" customWidth="1"/>
    <col min="16" max="18" width="9" style="5"/>
    <col min="19" max="19" width="11.875" style="5" bestFit="1" customWidth="1"/>
    <col min="20" max="16384" width="9" style="5"/>
  </cols>
  <sheetData>
    <row r="1" spans="1:24" s="1" customFormat="1" ht="13.9" customHeight="1">
      <c r="A1" s="3" t="s">
        <v>0</v>
      </c>
      <c r="B1" s="4" t="s">
        <v>1</v>
      </c>
      <c r="C1" s="4" t="s">
        <v>2</v>
      </c>
      <c r="D1" s="2" t="s">
        <v>3</v>
      </c>
      <c r="E1" s="4" t="s">
        <v>4</v>
      </c>
      <c r="F1" s="2" t="s">
        <v>5</v>
      </c>
      <c r="G1" s="4" t="s">
        <v>6</v>
      </c>
      <c r="H1" s="1" t="s">
        <v>7</v>
      </c>
      <c r="I1" s="1" t="s">
        <v>444</v>
      </c>
      <c r="J1" s="1" t="s">
        <v>8</v>
      </c>
      <c r="K1" s="1" t="s">
        <v>445</v>
      </c>
      <c r="L1" s="1" t="s">
        <v>448</v>
      </c>
      <c r="M1" s="1" t="s">
        <v>449</v>
      </c>
      <c r="N1" s="1" t="s">
        <v>450</v>
      </c>
      <c r="P1" s="17" t="s">
        <v>453</v>
      </c>
      <c r="Q1" s="17" t="s">
        <v>454</v>
      </c>
      <c r="R1" s="14" t="s">
        <v>448</v>
      </c>
      <c r="S1" s="14" t="s">
        <v>451</v>
      </c>
      <c r="T1" s="18" t="s">
        <v>452</v>
      </c>
      <c r="U1" s="18"/>
      <c r="V1" s="18"/>
      <c r="W1" s="18"/>
      <c r="X1" s="18"/>
    </row>
    <row r="2" spans="1:24" ht="13.5">
      <c r="A2" s="7" t="s">
        <v>13</v>
      </c>
      <c r="B2" s="8">
        <v>603.07000000000005</v>
      </c>
      <c r="C2" s="8">
        <v>603.07000000000005</v>
      </c>
      <c r="D2" s="6" t="s">
        <v>12</v>
      </c>
      <c r="E2" s="9">
        <v>24370</v>
      </c>
      <c r="F2" s="13" t="s">
        <v>446</v>
      </c>
      <c r="G2" s="10">
        <v>1</v>
      </c>
      <c r="H2" s="6" t="s">
        <v>14</v>
      </c>
      <c r="I2" s="12"/>
      <c r="J2" s="11" t="s">
        <v>9</v>
      </c>
      <c r="K2" s="5" t="str">
        <f t="shared" ref="K2:K44" si="0">LEFT(H2,5)</f>
        <v>25540</v>
      </c>
      <c r="L2" s="5" t="str">
        <f t="shared" ref="L2:L65" si="1">LEFT(H2,LEN(H2)-4)</f>
        <v>25540-1</v>
      </c>
      <c r="M2" s="5">
        <f>--SUBSTITUTE(0&amp;SUBSTITUTE(H2,L2,),"-",)</f>
        <v>1</v>
      </c>
      <c r="N2" s="5" t="str">
        <f>IF(AND(M2-1&lt;&gt;M1,M2&lt;&gt;M1,L2=L1),"нет "&amp;L2&amp;"-"&amp;M2-1,"")</f>
        <v/>
      </c>
      <c r="P2" s="15"/>
      <c r="Q2" s="15"/>
      <c r="R2" s="15" t="str">
        <f t="array" ref="R2">IFERROR(INDEX($L$2:$L$219,SMALL(IF((MATCH($L$2:$L$219,$L$2:$L$219,0)=ROW($L$2:$L$219)-1)*($L$2:$L$219&lt;&gt;0),ROW($L$2:$L$219)-1),ROW(A1))),"")</f>
        <v/>
      </c>
      <c r="S2" s="16" t="e">
        <f t="array" ref="S2">MAX(IF($L$2:$L$272=R2,$M$2:$M$272))</f>
        <v>#VALUE!</v>
      </c>
      <c r="T2" s="15" t="str">
        <f t="array" ref="T2">IFERROR(INDEX(ROW($1:$100),SMALL(IF((COUNTIFS($L$2:$L$272,$R2,$M$2:$M$272,ROW($1:$100))=0)*(ROW($1:$100)&lt;=$S2),ROW($1:$100)),COLUMN(A1))),"")</f>
        <v/>
      </c>
      <c r="U2" s="15" t="str">
        <f t="array" ref="U2">IFERROR(INDEX(ROW($1:$100),SMALL(IF((COUNTIFS($L$2:$L$272,$R2,$M$2:$M$272,ROW($1:$100))=0)*(ROW($1:$100)&lt;=$S2),ROW($1:$100)),COLUMN(B1))),"")</f>
        <v/>
      </c>
      <c r="V2" s="15" t="str">
        <f t="array" ref="V2">IFERROR(INDEX(ROW($1:$100),SMALL(IF((COUNTIFS($L$2:$L$272,$R2,$M$2:$M$272,ROW($1:$100))=0)*(ROW($1:$100)&lt;=$S2),ROW($1:$100)),COLUMN(C1))),"")</f>
        <v/>
      </c>
      <c r="W2" s="15" t="str">
        <f t="array" ref="W2">IFERROR(INDEX(ROW($1:$100),SMALL(IF((COUNTIFS($L$2:$L$272,$R2,$M$2:$M$272,ROW($1:$100))=0)*(ROW($1:$100)&lt;=$S2),ROW($1:$100)),COLUMN(D1))),"")</f>
        <v/>
      </c>
      <c r="X2" s="15" t="str">
        <f t="array" ref="X2">IFERROR(INDEX(ROW($1:$100),SMALL(IF((COUNTIFS($L$2:$L$272,$R2,$M$2:$M$272,ROW($1:$100))=0)*(ROW($1:$100)&lt;=$S2),ROW($1:$100)),COLUMN(E1))),"")</f>
        <v/>
      </c>
    </row>
    <row r="3" spans="1:24" ht="13.5">
      <c r="A3" s="7" t="s">
        <v>15</v>
      </c>
      <c r="B3" s="8">
        <v>786.37</v>
      </c>
      <c r="C3" s="8">
        <v>786.37</v>
      </c>
      <c r="D3" s="6" t="s">
        <v>12</v>
      </c>
      <c r="E3" s="9">
        <v>24370</v>
      </c>
      <c r="F3" s="13" t="s">
        <v>446</v>
      </c>
      <c r="G3" s="10">
        <v>1</v>
      </c>
      <c r="H3" s="6" t="s">
        <v>16</v>
      </c>
      <c r="I3" s="12"/>
      <c r="J3" s="11" t="s">
        <v>9</v>
      </c>
      <c r="K3" s="5" t="str">
        <f t="shared" si="0"/>
        <v>25540</v>
      </c>
      <c r="L3" s="5" t="str">
        <f t="shared" si="1"/>
        <v>25540-1</v>
      </c>
      <c r="M3" s="5">
        <f t="shared" ref="M3:M66" si="2">--SUBSTITUTE(0&amp;SUBSTITUTE(H3,L3,),"-",)</f>
        <v>2</v>
      </c>
      <c r="N3" s="5" t="str">
        <f>IF(AND(M3-1&lt;&gt;M2,M3&lt;&gt;M2,L3=L2),"нет "&amp;L3&amp;"-"&amp;M3-1,"")</f>
        <v/>
      </c>
      <c r="P3" s="15"/>
      <c r="Q3" s="15"/>
      <c r="R3" s="15" t="str">
        <f t="array" ref="R3">IFERROR(INDEX($L$2:$L$219,SMALL(IF((MATCH($L$2:$L$219,$L$2:$L$219,0)=ROW($L$2:$L$219)-1)*($L$2:$L$219&lt;&gt;0),ROW($L$2:$L$219)-1),ROW(A2))),"")</f>
        <v/>
      </c>
      <c r="S3" s="16" t="e">
        <f t="array" ref="S3">MAX(IF($L$2:$L$272=R3,$M$2:$M$272))</f>
        <v>#VALUE!</v>
      </c>
      <c r="T3" s="15" t="str">
        <f t="array" ref="T3">IFERROR(INDEX(ROW($1:$100),SMALL(IF((COUNTIFS($L$2:$L$272,$R3,$M$2:$M$272,ROW($1:$100))=0)*(ROW($1:$100)&lt;=$S3),ROW($1:$100)),COLUMN(A2))),"")</f>
        <v/>
      </c>
      <c r="U3" s="15" t="str">
        <f t="array" ref="U3">IFERROR(INDEX(ROW($1:$100),SMALL(IF((COUNTIFS($L$2:$L$272,$R3,$M$2:$M$272,ROW($1:$100))=0)*(ROW($1:$100)&lt;=$S3),ROW($1:$100)),COLUMN(B2))),"")</f>
        <v/>
      </c>
      <c r="V3" s="15" t="str">
        <f t="array" ref="V3">IFERROR(INDEX(ROW($1:$100),SMALL(IF((COUNTIFS($L$2:$L$272,$R3,$M$2:$M$272,ROW($1:$100))=0)*(ROW($1:$100)&lt;=$S3),ROW($1:$100)),COLUMN(C2))),"")</f>
        <v/>
      </c>
      <c r="W3" s="15" t="str">
        <f t="array" ref="W3">IFERROR(INDEX(ROW($1:$100),SMALL(IF((COUNTIFS($L$2:$L$272,$R3,$M$2:$M$272,ROW($1:$100))=0)*(ROW($1:$100)&lt;=$S3),ROW($1:$100)),COLUMN(D2))),"")</f>
        <v/>
      </c>
      <c r="X3" s="15" t="str">
        <f t="array" ref="X3">IFERROR(INDEX(ROW($1:$100),SMALL(IF((COUNTIFS($L$2:$L$272,$R3,$M$2:$M$272,ROW($1:$100))=0)*(ROW($1:$100)&lt;=$S3),ROW($1:$100)),COLUMN(E2))),"")</f>
        <v/>
      </c>
    </row>
    <row r="4" spans="1:24" ht="13.5">
      <c r="A4" s="7" t="s">
        <v>17</v>
      </c>
      <c r="B4" s="8">
        <v>466</v>
      </c>
      <c r="C4" s="8">
        <v>466</v>
      </c>
      <c r="D4" s="6" t="s">
        <v>10</v>
      </c>
      <c r="E4" s="9">
        <v>24370</v>
      </c>
      <c r="F4" s="13" t="s">
        <v>446</v>
      </c>
      <c r="G4" s="10">
        <v>1</v>
      </c>
      <c r="H4" s="6" t="s">
        <v>18</v>
      </c>
      <c r="I4" s="12"/>
      <c r="J4" s="11" t="s">
        <v>9</v>
      </c>
      <c r="K4" s="5" t="str">
        <f t="shared" si="0"/>
        <v>25540</v>
      </c>
      <c r="L4" s="5" t="str">
        <f t="shared" si="1"/>
        <v>25540-1</v>
      </c>
      <c r="M4" s="5">
        <f t="shared" si="2"/>
        <v>3</v>
      </c>
      <c r="N4" s="5" t="str">
        <f t="shared" ref="N4:N67" si="3">IF(AND(M4-1&lt;&gt;M3,M4&lt;&gt;M3,L4=L3),"нет "&amp;L4&amp;"-"&amp;M4-1,"")</f>
        <v/>
      </c>
      <c r="P4" s="15"/>
      <c r="Q4" s="15"/>
      <c r="R4" s="15" t="str">
        <f t="array" ref="R4">IFERROR(INDEX($L$2:$L$219,SMALL(IF((MATCH($L$2:$L$219,$L$2:$L$219,0)=ROW($L$2:$L$219)-1)*($L$2:$L$219&lt;&gt;0),ROW($L$2:$L$219)-1),ROW(A3))),"")</f>
        <v/>
      </c>
      <c r="S4" s="16" t="e">
        <f t="array" ref="S4">MAX(IF($L$2:$L$272=R4,$M$2:$M$272))</f>
        <v>#VALUE!</v>
      </c>
      <c r="T4" s="15" t="str">
        <f t="array" ref="T4">IFERROR(INDEX(ROW($1:$100),SMALL(IF((COUNTIFS($L$2:$L$272,$R4,$M$2:$M$272,ROW($1:$100))=0)*(ROW($1:$100)&lt;=$S4),ROW($1:$100)),COLUMN(A3))),"")</f>
        <v/>
      </c>
      <c r="U4" s="15" t="str">
        <f t="array" ref="U4">IFERROR(INDEX(ROW($1:$100),SMALL(IF((COUNTIFS($L$2:$L$272,$R4,$M$2:$M$272,ROW($1:$100))=0)*(ROW($1:$100)&lt;=$S4),ROW($1:$100)),COLUMN(B3))),"")</f>
        <v/>
      </c>
      <c r="V4" s="15" t="str">
        <f t="array" ref="V4">IFERROR(INDEX(ROW($1:$100),SMALL(IF((COUNTIFS($L$2:$L$272,$R4,$M$2:$M$272,ROW($1:$100))=0)*(ROW($1:$100)&lt;=$S4),ROW($1:$100)),COLUMN(C3))),"")</f>
        <v/>
      </c>
      <c r="W4" s="15" t="str">
        <f t="array" ref="W4">IFERROR(INDEX(ROW($1:$100),SMALL(IF((COUNTIFS($L$2:$L$272,$R4,$M$2:$M$272,ROW($1:$100))=0)*(ROW($1:$100)&lt;=$S4),ROW($1:$100)),COLUMN(D3))),"")</f>
        <v/>
      </c>
      <c r="X4" s="15" t="str">
        <f t="array" ref="X4">IFERROR(INDEX(ROW($1:$100),SMALL(IF((COUNTIFS($L$2:$L$272,$R4,$M$2:$M$272,ROW($1:$100))=0)*(ROW($1:$100)&lt;=$S4),ROW($1:$100)),COLUMN(E3))),"")</f>
        <v/>
      </c>
    </row>
    <row r="5" spans="1:24" ht="13.5">
      <c r="A5" s="7" t="s">
        <v>19</v>
      </c>
      <c r="B5" s="8">
        <v>546.26</v>
      </c>
      <c r="C5" s="8">
        <v>546.26</v>
      </c>
      <c r="D5" s="6" t="s">
        <v>12</v>
      </c>
      <c r="E5" s="9">
        <v>24370</v>
      </c>
      <c r="F5" s="13" t="s">
        <v>446</v>
      </c>
      <c r="G5" s="10">
        <v>1</v>
      </c>
      <c r="H5" s="6" t="s">
        <v>20</v>
      </c>
      <c r="I5" s="12"/>
      <c r="J5" s="11" t="s">
        <v>9</v>
      </c>
      <c r="K5" s="5" t="str">
        <f t="shared" si="0"/>
        <v>25540</v>
      </c>
      <c r="L5" s="5" t="str">
        <f t="shared" si="1"/>
        <v>25540-1</v>
      </c>
      <c r="M5" s="5">
        <f t="shared" si="2"/>
        <v>4</v>
      </c>
      <c r="N5" s="5" t="str">
        <f t="shared" si="3"/>
        <v/>
      </c>
      <c r="P5" s="15"/>
      <c r="Q5" s="15"/>
      <c r="R5" s="15" t="str">
        <f t="array" ref="R5">IFERROR(INDEX($L$2:$L$219,SMALL(IF((MATCH($L$2:$L$219,$L$2:$L$219,0)=ROW($L$2:$L$219)-1)*($L$2:$L$219&lt;&gt;0),ROW($L$2:$L$219)-1),ROW(A4))),"")</f>
        <v/>
      </c>
      <c r="S5" s="16" t="e">
        <f t="array" ref="S5">MAX(IF($L$2:$L$272=R5,$M$2:$M$272))</f>
        <v>#VALUE!</v>
      </c>
      <c r="T5" s="15" t="str">
        <f t="array" ref="T5">IFERROR(INDEX(ROW($1:$100),SMALL(IF((COUNTIFS($L$2:$L$272,$R5,$M$2:$M$272,ROW($1:$100))=0)*(ROW($1:$100)&lt;=$S5),ROW($1:$100)),COLUMN(A4))),"")</f>
        <v/>
      </c>
      <c r="U5" s="15" t="str">
        <f t="array" ref="U5">IFERROR(INDEX(ROW($1:$100),SMALL(IF((COUNTIFS($L$2:$L$272,$R5,$M$2:$M$272,ROW($1:$100))=0)*(ROW($1:$100)&lt;=$S5),ROW($1:$100)),COLUMN(B4))),"")</f>
        <v/>
      </c>
      <c r="V5" s="15" t="str">
        <f t="array" ref="V5">IFERROR(INDEX(ROW($1:$100),SMALL(IF((COUNTIFS($L$2:$L$272,$R5,$M$2:$M$272,ROW($1:$100))=0)*(ROW($1:$100)&lt;=$S5),ROW($1:$100)),COLUMN(C4))),"")</f>
        <v/>
      </c>
      <c r="W5" s="15" t="str">
        <f t="array" ref="W5">IFERROR(INDEX(ROW($1:$100),SMALL(IF((COUNTIFS($L$2:$L$272,$R5,$M$2:$M$272,ROW($1:$100))=0)*(ROW($1:$100)&lt;=$S5),ROW($1:$100)),COLUMN(D4))),"")</f>
        <v/>
      </c>
      <c r="X5" s="15" t="str">
        <f t="array" ref="X5">IFERROR(INDEX(ROW($1:$100),SMALL(IF((COUNTIFS($L$2:$L$272,$R5,$M$2:$M$272,ROW($1:$100))=0)*(ROW($1:$100)&lt;=$S5),ROW($1:$100)),COLUMN(E4))),"")</f>
        <v/>
      </c>
    </row>
    <row r="6" spans="1:24" ht="13.5">
      <c r="A6" s="7" t="s">
        <v>21</v>
      </c>
      <c r="B6" s="8">
        <v>573.6</v>
      </c>
      <c r="C6" s="8">
        <v>573.6</v>
      </c>
      <c r="D6" s="6" t="s">
        <v>12</v>
      </c>
      <c r="E6" s="9">
        <v>24370</v>
      </c>
      <c r="F6" s="13" t="s">
        <v>446</v>
      </c>
      <c r="G6" s="10">
        <v>1</v>
      </c>
      <c r="H6" s="6" t="s">
        <v>22</v>
      </c>
      <c r="I6" s="12"/>
      <c r="J6" s="11" t="s">
        <v>9</v>
      </c>
      <c r="K6" s="5" t="str">
        <f t="shared" si="0"/>
        <v>25540</v>
      </c>
      <c r="L6" s="5" t="str">
        <f t="shared" si="1"/>
        <v>25540-1</v>
      </c>
      <c r="M6" s="5">
        <f t="shared" si="2"/>
        <v>5</v>
      </c>
      <c r="N6" s="5" t="str">
        <f t="shared" si="3"/>
        <v/>
      </c>
      <c r="P6" s="15"/>
      <c r="Q6" s="15"/>
      <c r="R6" s="15" t="str">
        <f t="array" ref="R6">IFERROR(INDEX($L$2:$L$219,SMALL(IF((MATCH($L$2:$L$219,$L$2:$L$219,0)=ROW($L$2:$L$219)-1)*($L$2:$L$219&lt;&gt;0),ROW($L$2:$L$219)-1),ROW(A5))),"")</f>
        <v/>
      </c>
      <c r="S6" s="16" t="e">
        <f t="array" ref="S6">MAX(IF($L$2:$L$272=R6,$M$2:$M$272))</f>
        <v>#VALUE!</v>
      </c>
      <c r="T6" s="15" t="str">
        <f t="array" ref="T6">IFERROR(INDEX(ROW($1:$100),SMALL(IF((COUNTIFS($L$2:$L$272,$R6,$M$2:$M$272,ROW($1:$100))=0)*(ROW($1:$100)&lt;=$S6),ROW($1:$100)),COLUMN(A5))),"")</f>
        <v/>
      </c>
      <c r="U6" s="15" t="str">
        <f t="array" ref="U6">IFERROR(INDEX(ROW($1:$100),SMALL(IF((COUNTIFS($L$2:$L$272,$R6,$M$2:$M$272,ROW($1:$100))=0)*(ROW($1:$100)&lt;=$S6),ROW($1:$100)),COLUMN(B5))),"")</f>
        <v/>
      </c>
      <c r="V6" s="15" t="str">
        <f t="array" ref="V6">IFERROR(INDEX(ROW($1:$100),SMALL(IF((COUNTIFS($L$2:$L$272,$R6,$M$2:$M$272,ROW($1:$100))=0)*(ROW($1:$100)&lt;=$S6),ROW($1:$100)),COLUMN(C5))),"")</f>
        <v/>
      </c>
      <c r="W6" s="15" t="str">
        <f t="array" ref="W6">IFERROR(INDEX(ROW($1:$100),SMALL(IF((COUNTIFS($L$2:$L$272,$R6,$M$2:$M$272,ROW($1:$100))=0)*(ROW($1:$100)&lt;=$S6),ROW($1:$100)),COLUMN(D5))),"")</f>
        <v/>
      </c>
      <c r="X6" s="15" t="str">
        <f t="array" ref="X6">IFERROR(INDEX(ROW($1:$100),SMALL(IF((COUNTIFS($L$2:$L$272,$R6,$M$2:$M$272,ROW($1:$100))=0)*(ROW($1:$100)&lt;=$S6),ROW($1:$100)),COLUMN(E5))),"")</f>
        <v/>
      </c>
    </row>
    <row r="7" spans="1:24" ht="13.5">
      <c r="A7" s="7" t="s">
        <v>23</v>
      </c>
      <c r="B7" s="8">
        <v>573.6</v>
      </c>
      <c r="C7" s="8">
        <v>573.6</v>
      </c>
      <c r="D7" s="6" t="s">
        <v>12</v>
      </c>
      <c r="E7" s="9">
        <v>24370</v>
      </c>
      <c r="F7" s="13" t="s">
        <v>446</v>
      </c>
      <c r="G7" s="10">
        <v>1</v>
      </c>
      <c r="H7" s="6" t="s">
        <v>24</v>
      </c>
      <c r="I7" s="12"/>
      <c r="J7" s="11" t="s">
        <v>9</v>
      </c>
      <c r="K7" s="5" t="str">
        <f t="shared" si="0"/>
        <v>25540</v>
      </c>
      <c r="L7" s="5" t="str">
        <f t="shared" si="1"/>
        <v>25540-1</v>
      </c>
      <c r="M7" s="5">
        <f t="shared" si="2"/>
        <v>6</v>
      </c>
      <c r="N7" s="5" t="str">
        <f t="shared" si="3"/>
        <v/>
      </c>
      <c r="P7" s="15"/>
      <c r="Q7" s="15"/>
      <c r="R7" s="15" t="str">
        <f t="array" ref="R7">IFERROR(INDEX($L$2:$L$219,SMALL(IF((MATCH($L$2:$L$219,$L$2:$L$219,0)=ROW($L$2:$L$219)-1)*($L$2:$L$219&lt;&gt;0),ROW($L$2:$L$219)-1),ROW(A6))),"")</f>
        <v/>
      </c>
      <c r="S7" s="16" t="e">
        <f t="array" ref="S7">MAX(IF($L$2:$L$272=R7,$M$2:$M$272))</f>
        <v>#VALUE!</v>
      </c>
      <c r="T7" s="15" t="str">
        <f t="array" ref="T7">IFERROR(INDEX(ROW($1:$100),SMALL(IF((COUNTIFS($L$2:$L$272,$R7,$M$2:$M$272,ROW($1:$100))=0)*(ROW($1:$100)&lt;=$S7),ROW($1:$100)),COLUMN(A6))),"")</f>
        <v/>
      </c>
      <c r="U7" s="15" t="str">
        <f t="array" ref="U7">IFERROR(INDEX(ROW($1:$100),SMALL(IF((COUNTIFS($L$2:$L$272,$R7,$M$2:$M$272,ROW($1:$100))=0)*(ROW($1:$100)&lt;=$S7),ROW($1:$100)),COLUMN(B6))),"")</f>
        <v/>
      </c>
      <c r="V7" s="15" t="str">
        <f t="array" ref="V7">IFERROR(INDEX(ROW($1:$100),SMALL(IF((COUNTIFS($L$2:$L$272,$R7,$M$2:$M$272,ROW($1:$100))=0)*(ROW($1:$100)&lt;=$S7),ROW($1:$100)),COLUMN(C6))),"")</f>
        <v/>
      </c>
      <c r="W7" s="15" t="str">
        <f t="array" ref="W7">IFERROR(INDEX(ROW($1:$100),SMALL(IF((COUNTIFS($L$2:$L$272,$R7,$M$2:$M$272,ROW($1:$100))=0)*(ROW($1:$100)&lt;=$S7),ROW($1:$100)),COLUMN(D6))),"")</f>
        <v/>
      </c>
      <c r="X7" s="15" t="str">
        <f t="array" ref="X7">IFERROR(INDEX(ROW($1:$100),SMALL(IF((COUNTIFS($L$2:$L$272,$R7,$M$2:$M$272,ROW($1:$100))=0)*(ROW($1:$100)&lt;=$S7),ROW($1:$100)),COLUMN(E6))),"")</f>
        <v/>
      </c>
    </row>
    <row r="8" spans="1:24" ht="13.5">
      <c r="A8" s="7" t="s">
        <v>25</v>
      </c>
      <c r="B8" s="8">
        <v>786.37</v>
      </c>
      <c r="C8" s="8">
        <v>786.37</v>
      </c>
      <c r="D8" s="6" t="s">
        <v>12</v>
      </c>
      <c r="E8" s="9">
        <v>24370</v>
      </c>
      <c r="F8" s="13" t="s">
        <v>446</v>
      </c>
      <c r="G8" s="10">
        <v>1</v>
      </c>
      <c r="H8" s="6" t="s">
        <v>26</v>
      </c>
      <c r="I8" s="12"/>
      <c r="J8" s="11" t="s">
        <v>9</v>
      </c>
      <c r="K8" s="5" t="str">
        <f t="shared" si="0"/>
        <v>25540</v>
      </c>
      <c r="L8" s="5" t="str">
        <f t="shared" si="1"/>
        <v>25540-1</v>
      </c>
      <c r="M8" s="5">
        <f t="shared" si="2"/>
        <v>7</v>
      </c>
      <c r="N8" s="5" t="str">
        <f t="shared" si="3"/>
        <v/>
      </c>
      <c r="P8" s="15"/>
      <c r="Q8" s="15"/>
      <c r="R8" s="15" t="str">
        <f t="array" ref="R8">IFERROR(INDEX($L$2:$L$219,SMALL(IF((MATCH($L$2:$L$219,$L$2:$L$219,0)=ROW($L$2:$L$219)-1)*($L$2:$L$219&lt;&gt;0),ROW($L$2:$L$219)-1),ROW(A7))),"")</f>
        <v/>
      </c>
      <c r="S8" s="16" t="e">
        <f t="array" ref="S8">MAX(IF($L$2:$L$272=R8,$M$2:$M$272))</f>
        <v>#VALUE!</v>
      </c>
      <c r="T8" s="15" t="str">
        <f t="array" ref="T8">IFERROR(INDEX(ROW($1:$100),SMALL(IF((COUNTIFS($L$2:$L$272,$R8,$M$2:$M$272,ROW($1:$100))=0)*(ROW($1:$100)&lt;=$S8),ROW($1:$100)),COLUMN(A7))),"")</f>
        <v/>
      </c>
      <c r="U8" s="15" t="str">
        <f t="array" ref="U8">IFERROR(INDEX(ROW($1:$100),SMALL(IF((COUNTIFS($L$2:$L$272,$R8,$M$2:$M$272,ROW($1:$100))=0)*(ROW($1:$100)&lt;=$S8),ROW($1:$100)),COLUMN(B7))),"")</f>
        <v/>
      </c>
      <c r="V8" s="15" t="str">
        <f t="array" ref="V8">IFERROR(INDEX(ROW($1:$100),SMALL(IF((COUNTIFS($L$2:$L$272,$R8,$M$2:$M$272,ROW($1:$100))=0)*(ROW($1:$100)&lt;=$S8),ROW($1:$100)),COLUMN(C7))),"")</f>
        <v/>
      </c>
      <c r="W8" s="15" t="str">
        <f t="array" ref="W8">IFERROR(INDEX(ROW($1:$100),SMALL(IF((COUNTIFS($L$2:$L$272,$R8,$M$2:$M$272,ROW($1:$100))=0)*(ROW($1:$100)&lt;=$S8),ROW($1:$100)),COLUMN(D7))),"")</f>
        <v/>
      </c>
      <c r="X8" s="15" t="str">
        <f t="array" ref="X8">IFERROR(INDEX(ROW($1:$100),SMALL(IF((COUNTIFS($L$2:$L$272,$R8,$M$2:$M$272,ROW($1:$100))=0)*(ROW($1:$100)&lt;=$S8),ROW($1:$100)),COLUMN(E7))),"")</f>
        <v/>
      </c>
    </row>
    <row r="9" spans="1:24" ht="13.5">
      <c r="A9" s="7" t="s">
        <v>27</v>
      </c>
      <c r="B9" s="8">
        <v>498.15</v>
      </c>
      <c r="C9" s="8">
        <v>498.15</v>
      </c>
      <c r="D9" s="6" t="s">
        <v>12</v>
      </c>
      <c r="E9" s="9">
        <v>24370</v>
      </c>
      <c r="F9" s="13" t="s">
        <v>446</v>
      </c>
      <c r="G9" s="10">
        <v>1</v>
      </c>
      <c r="H9" s="6" t="s">
        <v>28</v>
      </c>
      <c r="I9" s="12"/>
      <c r="J9" s="11" t="s">
        <v>9</v>
      </c>
      <c r="K9" s="5" t="str">
        <f t="shared" si="0"/>
        <v>25540</v>
      </c>
      <c r="L9" s="5" t="str">
        <f t="shared" si="1"/>
        <v>25540-1</v>
      </c>
      <c r="M9" s="5">
        <f t="shared" si="2"/>
        <v>8</v>
      </c>
      <c r="N9" s="5" t="str">
        <f t="shared" si="3"/>
        <v/>
      </c>
      <c r="P9" s="15"/>
      <c r="Q9" s="15"/>
      <c r="R9" s="15" t="str">
        <f t="array" ref="R9">IFERROR(INDEX($L$2:$L$219,SMALL(IF((MATCH($L$2:$L$219,$L$2:$L$219,0)=ROW($L$2:$L$219)-1)*($L$2:$L$219&lt;&gt;0),ROW($L$2:$L$219)-1),ROW(A8))),"")</f>
        <v/>
      </c>
      <c r="S9" s="16" t="e">
        <f t="array" ref="S9">MAX(IF($L$2:$L$272=R9,$M$2:$M$272))</f>
        <v>#VALUE!</v>
      </c>
      <c r="T9" s="15" t="str">
        <f t="array" ref="T9">IFERROR(INDEX(ROW($1:$100),SMALL(IF((COUNTIFS($L$2:$L$272,$R9,$M$2:$M$272,ROW($1:$100))=0)*(ROW($1:$100)&lt;=$S9),ROW($1:$100)),COLUMN(A8))),"")</f>
        <v/>
      </c>
      <c r="U9" s="15" t="str">
        <f t="array" ref="U9">IFERROR(INDEX(ROW($1:$100),SMALL(IF((COUNTIFS($L$2:$L$272,$R9,$M$2:$M$272,ROW($1:$100))=0)*(ROW($1:$100)&lt;=$S9),ROW($1:$100)),COLUMN(B8))),"")</f>
        <v/>
      </c>
      <c r="V9" s="15" t="str">
        <f t="array" ref="V9">IFERROR(INDEX(ROW($1:$100),SMALL(IF((COUNTIFS($L$2:$L$272,$R9,$M$2:$M$272,ROW($1:$100))=0)*(ROW($1:$100)&lt;=$S9),ROW($1:$100)),COLUMN(C8))),"")</f>
        <v/>
      </c>
      <c r="W9" s="15" t="str">
        <f t="array" ref="W9">IFERROR(INDEX(ROW($1:$100),SMALL(IF((COUNTIFS($L$2:$L$272,$R9,$M$2:$M$272,ROW($1:$100))=0)*(ROW($1:$100)&lt;=$S9),ROW($1:$100)),COLUMN(D8))),"")</f>
        <v/>
      </c>
      <c r="X9" s="15" t="str">
        <f t="array" ref="X9">IFERROR(INDEX(ROW($1:$100),SMALL(IF((COUNTIFS($L$2:$L$272,$R9,$M$2:$M$272,ROW($1:$100))=0)*(ROW($1:$100)&lt;=$S9),ROW($1:$100)),COLUMN(E8))),"")</f>
        <v/>
      </c>
    </row>
    <row r="10" spans="1:24" ht="13.5">
      <c r="A10" s="7" t="s">
        <v>29</v>
      </c>
      <c r="B10" s="8">
        <v>498.15</v>
      </c>
      <c r="C10" s="8">
        <v>498.15</v>
      </c>
      <c r="D10" s="6" t="s">
        <v>12</v>
      </c>
      <c r="E10" s="9">
        <v>24370</v>
      </c>
      <c r="F10" s="13" t="s">
        <v>446</v>
      </c>
      <c r="G10" s="10">
        <v>1</v>
      </c>
      <c r="H10" s="6" t="s">
        <v>30</v>
      </c>
      <c r="I10" s="12"/>
      <c r="J10" s="11" t="s">
        <v>9</v>
      </c>
      <c r="K10" s="5" t="str">
        <f t="shared" si="0"/>
        <v>25540</v>
      </c>
      <c r="L10" s="5" t="str">
        <f t="shared" si="1"/>
        <v>25540-1</v>
      </c>
      <c r="M10" s="5">
        <f t="shared" si="2"/>
        <v>9</v>
      </c>
      <c r="N10" s="5" t="str">
        <f t="shared" si="3"/>
        <v/>
      </c>
      <c r="P10" s="15"/>
      <c r="Q10" s="15"/>
      <c r="R10" s="15" t="str">
        <f t="array" ref="R10">IFERROR(INDEX($L$2:$L$219,SMALL(IF((MATCH($L$2:$L$219,$L$2:$L$219,0)=ROW($L$2:$L$219)-1)*($L$2:$L$219&lt;&gt;0),ROW($L$2:$L$219)-1),ROW(A9))),"")</f>
        <v/>
      </c>
      <c r="S10" s="16" t="e">
        <f t="array" ref="S10">MAX(IF($L$2:$L$272=R10,$M$2:$M$272))</f>
        <v>#VALUE!</v>
      </c>
      <c r="T10" s="15" t="str">
        <f t="array" ref="T10">IFERROR(INDEX(ROW($1:$100),SMALL(IF((COUNTIFS($L$2:$L$272,$R10,$M$2:$M$272,ROW($1:$100))=0)*(ROW($1:$100)&lt;=$S10),ROW($1:$100)),COLUMN(A9))),"")</f>
        <v/>
      </c>
      <c r="U10" s="15" t="str">
        <f t="array" ref="U10">IFERROR(INDEX(ROW($1:$100),SMALL(IF((COUNTIFS($L$2:$L$272,$R10,$M$2:$M$272,ROW($1:$100))=0)*(ROW($1:$100)&lt;=$S10),ROW($1:$100)),COLUMN(B9))),"")</f>
        <v/>
      </c>
      <c r="V10" s="15" t="str">
        <f t="array" ref="V10">IFERROR(INDEX(ROW($1:$100),SMALL(IF((COUNTIFS($L$2:$L$272,$R10,$M$2:$M$272,ROW($1:$100))=0)*(ROW($1:$100)&lt;=$S10),ROW($1:$100)),COLUMN(C9))),"")</f>
        <v/>
      </c>
      <c r="W10" s="15" t="str">
        <f t="array" ref="W10">IFERROR(INDEX(ROW($1:$100),SMALL(IF((COUNTIFS($L$2:$L$272,$R10,$M$2:$M$272,ROW($1:$100))=0)*(ROW($1:$100)&lt;=$S10),ROW($1:$100)),COLUMN(D9))),"")</f>
        <v/>
      </c>
      <c r="X10" s="15" t="str">
        <f t="array" ref="X10">IFERROR(INDEX(ROW($1:$100),SMALL(IF((COUNTIFS($L$2:$L$272,$R10,$M$2:$M$272,ROW($1:$100))=0)*(ROW($1:$100)&lt;=$S10),ROW($1:$100)),COLUMN(E9))),"")</f>
        <v/>
      </c>
    </row>
    <row r="11" spans="1:24" ht="13.5">
      <c r="A11" s="7" t="s">
        <v>31</v>
      </c>
      <c r="B11" s="8">
        <v>603.07000000000005</v>
      </c>
      <c r="C11" s="8">
        <v>603.07000000000005</v>
      </c>
      <c r="D11" s="6" t="s">
        <v>12</v>
      </c>
      <c r="E11" s="9">
        <v>24370</v>
      </c>
      <c r="F11" s="13" t="s">
        <v>446</v>
      </c>
      <c r="G11" s="10">
        <v>1</v>
      </c>
      <c r="H11" s="6" t="s">
        <v>32</v>
      </c>
      <c r="I11" s="12"/>
      <c r="J11" s="11" t="s">
        <v>9</v>
      </c>
      <c r="K11" s="5" t="str">
        <f t="shared" si="0"/>
        <v>25540</v>
      </c>
      <c r="L11" s="5" t="str">
        <f t="shared" si="1"/>
        <v>25540-1</v>
      </c>
      <c r="M11" s="5">
        <f t="shared" si="2"/>
        <v>10</v>
      </c>
      <c r="N11" s="5" t="str">
        <f t="shared" si="3"/>
        <v/>
      </c>
      <c r="P11" s="15"/>
      <c r="Q11" s="15"/>
      <c r="R11" s="15" t="str">
        <f t="array" ref="R11">IFERROR(INDEX($L$2:$L$219,SMALL(IF((MATCH($L$2:$L$219,$L$2:$L$219,0)=ROW($L$2:$L$219)-1)*($L$2:$L$219&lt;&gt;0),ROW($L$2:$L$219)-1),ROW(A10))),"")</f>
        <v/>
      </c>
      <c r="S11" s="16" t="e">
        <f t="array" ref="S11">MAX(IF($L$2:$L$272=R11,$M$2:$M$272))</f>
        <v>#VALUE!</v>
      </c>
      <c r="T11" s="15" t="str">
        <f t="array" ref="T11">IFERROR(INDEX(ROW($1:$100),SMALL(IF((COUNTIFS($L$2:$L$272,$R11,$M$2:$M$272,ROW($1:$100))=0)*(ROW($1:$100)&lt;=$S11),ROW($1:$100)),COLUMN(A10))),"")</f>
        <v/>
      </c>
      <c r="U11" s="15" t="str">
        <f t="array" ref="U11">IFERROR(INDEX(ROW($1:$100),SMALL(IF((COUNTIFS($L$2:$L$272,$R11,$M$2:$M$272,ROW($1:$100))=0)*(ROW($1:$100)&lt;=$S11),ROW($1:$100)),COLUMN(B10))),"")</f>
        <v/>
      </c>
      <c r="V11" s="15" t="str">
        <f t="array" ref="V11">IFERROR(INDEX(ROW($1:$100),SMALL(IF((COUNTIFS($L$2:$L$272,$R11,$M$2:$M$272,ROW($1:$100))=0)*(ROW($1:$100)&lt;=$S11),ROW($1:$100)),COLUMN(C10))),"")</f>
        <v/>
      </c>
      <c r="W11" s="15" t="str">
        <f t="array" ref="W11">IFERROR(INDEX(ROW($1:$100),SMALL(IF((COUNTIFS($L$2:$L$272,$R11,$M$2:$M$272,ROW($1:$100))=0)*(ROW($1:$100)&lt;=$S11),ROW($1:$100)),COLUMN(D10))),"")</f>
        <v/>
      </c>
      <c r="X11" s="15" t="str">
        <f t="array" ref="X11">IFERROR(INDEX(ROW($1:$100),SMALL(IF((COUNTIFS($L$2:$L$272,$R11,$M$2:$M$272,ROW($1:$100))=0)*(ROW($1:$100)&lt;=$S11),ROW($1:$100)),COLUMN(E10))),"")</f>
        <v/>
      </c>
    </row>
    <row r="12" spans="1:24" ht="13.5">
      <c r="A12" s="7" t="s">
        <v>33</v>
      </c>
      <c r="B12" s="8">
        <v>497.94</v>
      </c>
      <c r="C12" s="8">
        <v>497.94</v>
      </c>
      <c r="D12" s="6" t="s">
        <v>12</v>
      </c>
      <c r="E12" s="9">
        <v>24370</v>
      </c>
      <c r="F12" s="13" t="s">
        <v>446</v>
      </c>
      <c r="G12" s="10">
        <v>1</v>
      </c>
      <c r="H12" s="6" t="s">
        <v>34</v>
      </c>
      <c r="I12" s="12"/>
      <c r="J12" s="11" t="s">
        <v>9</v>
      </c>
      <c r="K12" s="5" t="str">
        <f t="shared" si="0"/>
        <v>25540</v>
      </c>
      <c r="L12" s="5" t="str">
        <f t="shared" si="1"/>
        <v>25540-1</v>
      </c>
      <c r="M12" s="5">
        <f t="shared" si="2"/>
        <v>11</v>
      </c>
      <c r="N12" s="5" t="str">
        <f t="shared" si="3"/>
        <v/>
      </c>
      <c r="P12" s="15"/>
      <c r="Q12" s="15"/>
      <c r="R12" s="15" t="str">
        <f t="array" ref="R12">IFERROR(INDEX($L$2:$L$219,SMALL(IF((MATCH($L$2:$L$219,$L$2:$L$219,0)=ROW($L$2:$L$219)-1)*($L$2:$L$219&lt;&gt;0),ROW($L$2:$L$219)-1),ROW(A11))),"")</f>
        <v/>
      </c>
      <c r="S12" s="16" t="e">
        <f t="array" ref="S12">MAX(IF($L$2:$L$272=R12,$M$2:$M$272))</f>
        <v>#VALUE!</v>
      </c>
      <c r="T12" s="15" t="str">
        <f t="array" ref="T12">IFERROR(INDEX(ROW($1:$100),SMALL(IF((COUNTIFS($L$2:$L$272,$R12,$M$2:$M$272,ROW($1:$100))=0)*(ROW($1:$100)&lt;=$S12),ROW($1:$100)),COLUMN(A11))),"")</f>
        <v/>
      </c>
      <c r="U12" s="15" t="str">
        <f t="array" ref="U12">IFERROR(INDEX(ROW($1:$100),SMALL(IF((COUNTIFS($L$2:$L$272,$R12,$M$2:$M$272,ROW($1:$100))=0)*(ROW($1:$100)&lt;=$S12),ROW($1:$100)),COLUMN(B11))),"")</f>
        <v/>
      </c>
      <c r="V12" s="15" t="str">
        <f t="array" ref="V12">IFERROR(INDEX(ROW($1:$100),SMALL(IF((COUNTIFS($L$2:$L$272,$R12,$M$2:$M$272,ROW($1:$100))=0)*(ROW($1:$100)&lt;=$S12),ROW($1:$100)),COLUMN(C11))),"")</f>
        <v/>
      </c>
      <c r="W12" s="15" t="str">
        <f t="array" ref="W12">IFERROR(INDEX(ROW($1:$100),SMALL(IF((COUNTIFS($L$2:$L$272,$R12,$M$2:$M$272,ROW($1:$100))=0)*(ROW($1:$100)&lt;=$S12),ROW($1:$100)),COLUMN(D11))),"")</f>
        <v/>
      </c>
      <c r="X12" s="15" t="str">
        <f t="array" ref="X12">IFERROR(INDEX(ROW($1:$100),SMALL(IF((COUNTIFS($L$2:$L$272,$R12,$M$2:$M$272,ROW($1:$100))=0)*(ROW($1:$100)&lt;=$S12),ROW($1:$100)),COLUMN(E11))),"")</f>
        <v/>
      </c>
    </row>
    <row r="13" spans="1:24" ht="13.5">
      <c r="A13" s="7" t="s">
        <v>35</v>
      </c>
      <c r="B13" s="8">
        <v>496.82</v>
      </c>
      <c r="C13" s="8">
        <v>496.82</v>
      </c>
      <c r="D13" s="6" t="s">
        <v>12</v>
      </c>
      <c r="E13" s="9">
        <v>24370</v>
      </c>
      <c r="F13" s="13" t="s">
        <v>446</v>
      </c>
      <c r="G13" s="10">
        <v>1</v>
      </c>
      <c r="H13" s="6" t="s">
        <v>36</v>
      </c>
      <c r="I13" s="12"/>
      <c r="J13" s="11" t="s">
        <v>9</v>
      </c>
      <c r="K13" s="5" t="str">
        <f t="shared" si="0"/>
        <v>25540</v>
      </c>
      <c r="L13" s="5" t="str">
        <f t="shared" si="1"/>
        <v>25540-1</v>
      </c>
      <c r="M13" s="5">
        <f t="shared" si="2"/>
        <v>12</v>
      </c>
      <c r="N13" s="5" t="str">
        <f t="shared" si="3"/>
        <v/>
      </c>
      <c r="P13" s="15"/>
      <c r="Q13" s="15"/>
      <c r="R13" s="15" t="str">
        <f t="array" ref="R13">IFERROR(INDEX($L$2:$L$219,SMALL(IF((MATCH($L$2:$L$219,$L$2:$L$219,0)=ROW($L$2:$L$219)-1)*($L$2:$L$219&lt;&gt;0),ROW($L$2:$L$219)-1),ROW(A12))),"")</f>
        <v/>
      </c>
      <c r="S13" s="16" t="e">
        <f t="array" ref="S13">MAX(IF($L$2:$L$272=R13,$M$2:$M$272))</f>
        <v>#VALUE!</v>
      </c>
      <c r="T13" s="15" t="str">
        <f t="array" ref="T13">IFERROR(INDEX(ROW($1:$100),SMALL(IF((COUNTIFS($L$2:$L$272,$R13,$M$2:$M$272,ROW($1:$100))=0)*(ROW($1:$100)&lt;=$S13),ROW($1:$100)),COLUMN(A12))),"")</f>
        <v/>
      </c>
      <c r="U13" s="15" t="str">
        <f t="array" ref="U13">IFERROR(INDEX(ROW($1:$100),SMALL(IF((COUNTIFS($L$2:$L$272,$R13,$M$2:$M$272,ROW($1:$100))=0)*(ROW($1:$100)&lt;=$S13),ROW($1:$100)),COLUMN(B12))),"")</f>
        <v/>
      </c>
      <c r="V13" s="15" t="str">
        <f t="array" ref="V13">IFERROR(INDEX(ROW($1:$100),SMALL(IF((COUNTIFS($L$2:$L$272,$R13,$M$2:$M$272,ROW($1:$100))=0)*(ROW($1:$100)&lt;=$S13),ROW($1:$100)),COLUMN(C12))),"")</f>
        <v/>
      </c>
      <c r="W13" s="15" t="str">
        <f t="array" ref="W13">IFERROR(INDEX(ROW($1:$100),SMALL(IF((COUNTIFS($L$2:$L$272,$R13,$M$2:$M$272,ROW($1:$100))=0)*(ROW($1:$100)&lt;=$S13),ROW($1:$100)),COLUMN(D12))),"")</f>
        <v/>
      </c>
      <c r="X13" s="15" t="str">
        <f t="array" ref="X13">IFERROR(INDEX(ROW($1:$100),SMALL(IF((COUNTIFS($L$2:$L$272,$R13,$M$2:$M$272,ROW($1:$100))=0)*(ROW($1:$100)&lt;=$S13),ROW($1:$100)),COLUMN(E12))),"")</f>
        <v/>
      </c>
    </row>
    <row r="14" spans="1:24" ht="13.5">
      <c r="A14" s="7" t="s">
        <v>37</v>
      </c>
      <c r="B14" s="8">
        <v>496.82</v>
      </c>
      <c r="C14" s="8">
        <v>496.82</v>
      </c>
      <c r="D14" s="6" t="s">
        <v>12</v>
      </c>
      <c r="E14" s="9">
        <v>24370</v>
      </c>
      <c r="F14" s="13" t="s">
        <v>446</v>
      </c>
      <c r="G14" s="10">
        <v>1</v>
      </c>
      <c r="H14" s="6" t="s">
        <v>38</v>
      </c>
      <c r="I14" s="12"/>
      <c r="J14" s="11" t="s">
        <v>9</v>
      </c>
      <c r="K14" s="5" t="str">
        <f t="shared" si="0"/>
        <v>25540</v>
      </c>
      <c r="L14" s="5" t="str">
        <f t="shared" si="1"/>
        <v>25540-1</v>
      </c>
      <c r="M14" s="5">
        <f t="shared" si="2"/>
        <v>13</v>
      </c>
      <c r="N14" s="5" t="str">
        <f t="shared" si="3"/>
        <v/>
      </c>
      <c r="P14" s="15"/>
      <c r="Q14" s="15"/>
      <c r="R14" s="15" t="str">
        <f t="array" ref="R14">IFERROR(INDEX($L$2:$L$219,SMALL(IF((MATCH($L$2:$L$219,$L$2:$L$219,0)=ROW($L$2:$L$219)-1)*($L$2:$L$219&lt;&gt;0),ROW($L$2:$L$219)-1),ROW(A13))),"")</f>
        <v/>
      </c>
      <c r="S14" s="16" t="e">
        <f t="array" ref="S14">MAX(IF($L$2:$L$272=R14,$M$2:$M$272))</f>
        <v>#VALUE!</v>
      </c>
      <c r="T14" s="15" t="str">
        <f t="array" ref="T14">IFERROR(INDEX(ROW($1:$100),SMALL(IF((COUNTIFS($L$2:$L$272,$R14,$M$2:$M$272,ROW($1:$100))=0)*(ROW($1:$100)&lt;=$S14),ROW($1:$100)),COLUMN(A13))),"")</f>
        <v/>
      </c>
      <c r="U14" s="15" t="str">
        <f t="array" ref="U14">IFERROR(INDEX(ROW($1:$100),SMALL(IF((COUNTIFS($L$2:$L$272,$R14,$M$2:$M$272,ROW($1:$100))=0)*(ROW($1:$100)&lt;=$S14),ROW($1:$100)),COLUMN(B13))),"")</f>
        <v/>
      </c>
      <c r="V14" s="15" t="str">
        <f t="array" ref="V14">IFERROR(INDEX(ROW($1:$100),SMALL(IF((COUNTIFS($L$2:$L$272,$R14,$M$2:$M$272,ROW($1:$100))=0)*(ROW($1:$100)&lt;=$S14),ROW($1:$100)),COLUMN(C13))),"")</f>
        <v/>
      </c>
      <c r="W14" s="15" t="str">
        <f t="array" ref="W14">IFERROR(INDEX(ROW($1:$100),SMALL(IF((COUNTIFS($L$2:$L$272,$R14,$M$2:$M$272,ROW($1:$100))=0)*(ROW($1:$100)&lt;=$S14),ROW($1:$100)),COLUMN(D13))),"")</f>
        <v/>
      </c>
      <c r="X14" s="15" t="str">
        <f t="array" ref="X14">IFERROR(INDEX(ROW($1:$100),SMALL(IF((COUNTIFS($L$2:$L$272,$R14,$M$2:$M$272,ROW($1:$100))=0)*(ROW($1:$100)&lt;=$S14),ROW($1:$100)),COLUMN(E13))),"")</f>
        <v/>
      </c>
    </row>
    <row r="15" spans="1:24" ht="13.5">
      <c r="A15" s="7" t="s">
        <v>39</v>
      </c>
      <c r="B15" s="8">
        <v>496.82</v>
      </c>
      <c r="C15" s="8">
        <v>496.82</v>
      </c>
      <c r="D15" s="6" t="s">
        <v>12</v>
      </c>
      <c r="E15" s="9">
        <v>24370</v>
      </c>
      <c r="F15" s="13" t="s">
        <v>446</v>
      </c>
      <c r="G15" s="10">
        <v>1</v>
      </c>
      <c r="H15" s="6" t="s">
        <v>40</v>
      </c>
      <c r="I15" s="12"/>
      <c r="J15" s="11" t="s">
        <v>9</v>
      </c>
      <c r="K15" s="5" t="str">
        <f t="shared" si="0"/>
        <v>25540</v>
      </c>
      <c r="L15" s="5" t="str">
        <f t="shared" si="1"/>
        <v>25540-1</v>
      </c>
      <c r="M15" s="5">
        <f t="shared" si="2"/>
        <v>14</v>
      </c>
      <c r="N15" s="5" t="str">
        <f t="shared" si="3"/>
        <v/>
      </c>
      <c r="P15" s="15"/>
      <c r="Q15" s="15"/>
      <c r="R15" s="15" t="str">
        <f t="array" ref="R15">IFERROR(INDEX($L$2:$L$219,SMALL(IF((MATCH($L$2:$L$219,$L$2:$L$219,0)=ROW($L$2:$L$219)-1)*($L$2:$L$219&lt;&gt;0),ROW($L$2:$L$219)-1),ROW(A14))),"")</f>
        <v/>
      </c>
      <c r="S15" s="16" t="e">
        <f t="array" ref="S15">MAX(IF($L$2:$L$272=R15,$M$2:$M$272))</f>
        <v>#VALUE!</v>
      </c>
      <c r="T15" s="15" t="str">
        <f t="array" ref="T15">IFERROR(INDEX(ROW($1:$100),SMALL(IF((COUNTIFS($L$2:$L$272,$R15,$M$2:$M$272,ROW($1:$100))=0)*(ROW($1:$100)&lt;=$S15),ROW($1:$100)),COLUMN(A14))),"")</f>
        <v/>
      </c>
      <c r="U15" s="15" t="str">
        <f t="array" ref="U15">IFERROR(INDEX(ROW($1:$100),SMALL(IF((COUNTIFS($L$2:$L$272,$R15,$M$2:$M$272,ROW($1:$100))=0)*(ROW($1:$100)&lt;=$S15),ROW($1:$100)),COLUMN(B14))),"")</f>
        <v/>
      </c>
      <c r="V15" s="15" t="str">
        <f t="array" ref="V15">IFERROR(INDEX(ROW($1:$100),SMALL(IF((COUNTIFS($L$2:$L$272,$R15,$M$2:$M$272,ROW($1:$100))=0)*(ROW($1:$100)&lt;=$S15),ROW($1:$100)),COLUMN(C14))),"")</f>
        <v/>
      </c>
      <c r="W15" s="15" t="str">
        <f t="array" ref="W15">IFERROR(INDEX(ROW($1:$100),SMALL(IF((COUNTIFS($L$2:$L$272,$R15,$M$2:$M$272,ROW($1:$100))=0)*(ROW($1:$100)&lt;=$S15),ROW($1:$100)),COLUMN(D14))),"")</f>
        <v/>
      </c>
      <c r="X15" s="15" t="str">
        <f t="array" ref="X15">IFERROR(INDEX(ROW($1:$100),SMALL(IF((COUNTIFS($L$2:$L$272,$R15,$M$2:$M$272,ROW($1:$100))=0)*(ROW($1:$100)&lt;=$S15),ROW($1:$100)),COLUMN(E14))),"")</f>
        <v/>
      </c>
    </row>
    <row r="16" spans="1:24" ht="13.5">
      <c r="A16" s="7" t="s">
        <v>41</v>
      </c>
      <c r="B16" s="8">
        <v>496.82</v>
      </c>
      <c r="C16" s="8">
        <v>496.82</v>
      </c>
      <c r="D16" s="6" t="s">
        <v>12</v>
      </c>
      <c r="E16" s="9">
        <v>24370</v>
      </c>
      <c r="F16" s="13" t="s">
        <v>446</v>
      </c>
      <c r="G16" s="10">
        <v>1</v>
      </c>
      <c r="H16" s="6" t="s">
        <v>42</v>
      </c>
      <c r="I16" s="12"/>
      <c r="J16" s="11" t="s">
        <v>9</v>
      </c>
      <c r="K16" s="5" t="str">
        <f t="shared" si="0"/>
        <v>25540</v>
      </c>
      <c r="L16" s="5" t="str">
        <f t="shared" si="1"/>
        <v>25540-1</v>
      </c>
      <c r="M16" s="5">
        <f t="shared" si="2"/>
        <v>15</v>
      </c>
      <c r="N16" s="5" t="str">
        <f t="shared" si="3"/>
        <v/>
      </c>
      <c r="P16" s="15"/>
      <c r="Q16" s="15"/>
      <c r="R16" s="15" t="str">
        <f t="array" ref="R16">IFERROR(INDEX($L$2:$L$219,SMALL(IF((MATCH($L$2:$L$219,$L$2:$L$219,0)=ROW($L$2:$L$219)-1)*($L$2:$L$219&lt;&gt;0),ROW($L$2:$L$219)-1),ROW(A15))),"")</f>
        <v/>
      </c>
      <c r="S16" s="16" t="e">
        <f t="array" ref="S16">MAX(IF($L$2:$L$272=R16,$M$2:$M$272))</f>
        <v>#VALUE!</v>
      </c>
      <c r="T16" s="15" t="str">
        <f t="array" ref="T16">IFERROR(INDEX(ROW($1:$100),SMALL(IF((COUNTIFS($L$2:$L$272,$R16,$M$2:$M$272,ROW($1:$100))=0)*(ROW($1:$100)&lt;=$S16),ROW($1:$100)),COLUMN(A15))),"")</f>
        <v/>
      </c>
      <c r="U16" s="15" t="str">
        <f t="array" ref="U16">IFERROR(INDEX(ROW($1:$100),SMALL(IF((COUNTIFS($L$2:$L$272,$R16,$M$2:$M$272,ROW($1:$100))=0)*(ROW($1:$100)&lt;=$S16),ROW($1:$100)),COLUMN(B15))),"")</f>
        <v/>
      </c>
      <c r="V16" s="15" t="str">
        <f t="array" ref="V16">IFERROR(INDEX(ROW($1:$100),SMALL(IF((COUNTIFS($L$2:$L$272,$R16,$M$2:$M$272,ROW($1:$100))=0)*(ROW($1:$100)&lt;=$S16),ROW($1:$100)),COLUMN(C15))),"")</f>
        <v/>
      </c>
      <c r="W16" s="15" t="str">
        <f t="array" ref="W16">IFERROR(INDEX(ROW($1:$100),SMALL(IF((COUNTIFS($L$2:$L$272,$R16,$M$2:$M$272,ROW($1:$100))=0)*(ROW($1:$100)&lt;=$S16),ROW($1:$100)),COLUMN(D15))),"")</f>
        <v/>
      </c>
      <c r="X16" s="15" t="str">
        <f t="array" ref="X16">IFERROR(INDEX(ROW($1:$100),SMALL(IF((COUNTIFS($L$2:$L$272,$R16,$M$2:$M$272,ROW($1:$100))=0)*(ROW($1:$100)&lt;=$S16),ROW($1:$100)),COLUMN(E15))),"")</f>
        <v/>
      </c>
    </row>
    <row r="17" spans="1:14" ht="13.5">
      <c r="A17" s="7" t="s">
        <v>43</v>
      </c>
      <c r="B17" s="8">
        <v>562.54</v>
      </c>
      <c r="C17" s="8">
        <v>562.54</v>
      </c>
      <c r="D17" s="6" t="s">
        <v>12</v>
      </c>
      <c r="E17" s="9">
        <v>24370</v>
      </c>
      <c r="F17" s="13" t="s">
        <v>446</v>
      </c>
      <c r="G17" s="10">
        <v>1</v>
      </c>
      <c r="H17" s="6" t="s">
        <v>44</v>
      </c>
      <c r="I17" s="12"/>
      <c r="J17" s="11" t="s">
        <v>9</v>
      </c>
      <c r="K17" s="5" t="str">
        <f t="shared" si="0"/>
        <v>25540</v>
      </c>
      <c r="L17" s="5" t="str">
        <f t="shared" si="1"/>
        <v>25540-1</v>
      </c>
      <c r="M17" s="5">
        <f t="shared" si="2"/>
        <v>16</v>
      </c>
      <c r="N17" s="5" t="str">
        <f t="shared" si="3"/>
        <v/>
      </c>
    </row>
    <row r="18" spans="1:14" ht="13.5">
      <c r="A18" s="7" t="s">
        <v>45</v>
      </c>
      <c r="B18" s="8">
        <v>603.07000000000005</v>
      </c>
      <c r="C18" s="8">
        <v>603.07000000000005</v>
      </c>
      <c r="D18" s="6" t="s">
        <v>12</v>
      </c>
      <c r="E18" s="9">
        <v>24370</v>
      </c>
      <c r="F18" s="13" t="s">
        <v>446</v>
      </c>
      <c r="G18" s="10">
        <v>1</v>
      </c>
      <c r="H18" s="6" t="s">
        <v>46</v>
      </c>
      <c r="I18" s="12"/>
      <c r="J18" s="11" t="s">
        <v>9</v>
      </c>
      <c r="K18" s="5" t="str">
        <f t="shared" si="0"/>
        <v>25540</v>
      </c>
      <c r="L18" s="5" t="str">
        <f t="shared" si="1"/>
        <v>25540-1</v>
      </c>
      <c r="M18" s="5">
        <f t="shared" si="2"/>
        <v>17</v>
      </c>
      <c r="N18" s="5" t="str">
        <f t="shared" si="3"/>
        <v/>
      </c>
    </row>
    <row r="19" spans="1:14" ht="13.5">
      <c r="A19" s="7" t="s">
        <v>47</v>
      </c>
      <c r="B19" s="8">
        <v>497.94</v>
      </c>
      <c r="C19" s="8">
        <v>497.94</v>
      </c>
      <c r="D19" s="6" t="s">
        <v>12</v>
      </c>
      <c r="E19" s="9">
        <v>24370</v>
      </c>
      <c r="F19" s="13" t="s">
        <v>446</v>
      </c>
      <c r="G19" s="10">
        <v>1</v>
      </c>
      <c r="H19" s="6" t="s">
        <v>48</v>
      </c>
      <c r="I19" s="12"/>
      <c r="J19" s="11" t="s">
        <v>9</v>
      </c>
      <c r="K19" s="5" t="str">
        <f t="shared" si="0"/>
        <v>25540</v>
      </c>
      <c r="L19" s="5" t="str">
        <f t="shared" si="1"/>
        <v>25540-1</v>
      </c>
      <c r="M19" s="5">
        <f t="shared" si="2"/>
        <v>18</v>
      </c>
      <c r="N19" s="5" t="str">
        <f t="shared" si="3"/>
        <v/>
      </c>
    </row>
    <row r="20" spans="1:14" ht="13.5">
      <c r="A20" s="7" t="s">
        <v>49</v>
      </c>
      <c r="B20" s="8">
        <v>497.94</v>
      </c>
      <c r="C20" s="8">
        <v>497.94</v>
      </c>
      <c r="D20" s="6" t="s">
        <v>12</v>
      </c>
      <c r="E20" s="9">
        <v>24370</v>
      </c>
      <c r="F20" s="13" t="s">
        <v>446</v>
      </c>
      <c r="G20" s="10">
        <v>1</v>
      </c>
      <c r="H20" s="6" t="s">
        <v>50</v>
      </c>
      <c r="I20" s="12"/>
      <c r="J20" s="11" t="s">
        <v>9</v>
      </c>
      <c r="K20" s="5" t="str">
        <f t="shared" si="0"/>
        <v>25540</v>
      </c>
      <c r="L20" s="5" t="str">
        <f t="shared" si="1"/>
        <v>25540-1</v>
      </c>
      <c r="M20" s="5">
        <f t="shared" si="2"/>
        <v>19</v>
      </c>
      <c r="N20" s="5" t="str">
        <f t="shared" si="3"/>
        <v/>
      </c>
    </row>
    <row r="21" spans="1:14" ht="13.5">
      <c r="A21" s="7" t="s">
        <v>51</v>
      </c>
      <c r="B21" s="8">
        <v>559.23</v>
      </c>
      <c r="C21" s="8">
        <v>559.23</v>
      </c>
      <c r="D21" s="6" t="s">
        <v>12</v>
      </c>
      <c r="E21" s="9">
        <v>24370</v>
      </c>
      <c r="F21" s="13" t="s">
        <v>446</v>
      </c>
      <c r="G21" s="10">
        <v>1</v>
      </c>
      <c r="H21" s="6" t="s">
        <v>52</v>
      </c>
      <c r="I21" s="12"/>
      <c r="J21" s="11" t="s">
        <v>9</v>
      </c>
      <c r="K21" s="5" t="str">
        <f t="shared" si="0"/>
        <v>25540</v>
      </c>
      <c r="L21" s="5" t="str">
        <f t="shared" si="1"/>
        <v>25540-1</v>
      </c>
      <c r="M21" s="5">
        <f t="shared" si="2"/>
        <v>20</v>
      </c>
      <c r="N21" s="5" t="str">
        <f t="shared" si="3"/>
        <v/>
      </c>
    </row>
    <row r="22" spans="1:14" ht="13.5">
      <c r="A22" s="7" t="s">
        <v>53</v>
      </c>
      <c r="B22" s="8">
        <v>562.53</v>
      </c>
      <c r="C22" s="8">
        <v>562.53</v>
      </c>
      <c r="D22" s="6" t="s">
        <v>12</v>
      </c>
      <c r="E22" s="9">
        <v>24370</v>
      </c>
      <c r="F22" s="13" t="s">
        <v>446</v>
      </c>
      <c r="G22" s="10">
        <v>1</v>
      </c>
      <c r="H22" s="6" t="s">
        <v>54</v>
      </c>
      <c r="I22" s="12"/>
      <c r="J22" s="11" t="s">
        <v>9</v>
      </c>
      <c r="K22" s="5" t="str">
        <f t="shared" si="0"/>
        <v>25540</v>
      </c>
      <c r="L22" s="5" t="str">
        <f t="shared" si="1"/>
        <v>25540-1</v>
      </c>
      <c r="M22" s="5">
        <f t="shared" si="2"/>
        <v>21</v>
      </c>
      <c r="N22" s="5" t="str">
        <f t="shared" si="3"/>
        <v/>
      </c>
    </row>
    <row r="23" spans="1:14" ht="13.5">
      <c r="A23" s="7" t="s">
        <v>55</v>
      </c>
      <c r="B23" s="8">
        <v>562.54</v>
      </c>
      <c r="C23" s="8">
        <v>562.54</v>
      </c>
      <c r="D23" s="6" t="s">
        <v>12</v>
      </c>
      <c r="E23" s="9">
        <v>24370</v>
      </c>
      <c r="F23" s="13" t="s">
        <v>446</v>
      </c>
      <c r="G23" s="10">
        <v>1</v>
      </c>
      <c r="H23" s="6" t="s">
        <v>56</v>
      </c>
      <c r="I23" s="12"/>
      <c r="J23" s="11" t="s">
        <v>9</v>
      </c>
      <c r="K23" s="5" t="str">
        <f t="shared" si="0"/>
        <v>25540</v>
      </c>
      <c r="L23" s="5" t="str">
        <f t="shared" si="1"/>
        <v>25540-1</v>
      </c>
      <c r="M23" s="5">
        <f t="shared" si="2"/>
        <v>22</v>
      </c>
      <c r="N23" s="5" t="str">
        <f t="shared" si="3"/>
        <v/>
      </c>
    </row>
    <row r="24" spans="1:14" ht="13.5">
      <c r="A24" s="7" t="s">
        <v>57</v>
      </c>
      <c r="B24" s="8">
        <v>786.37</v>
      </c>
      <c r="C24" s="8">
        <v>786.37</v>
      </c>
      <c r="D24" s="6" t="s">
        <v>12</v>
      </c>
      <c r="E24" s="9">
        <v>24370</v>
      </c>
      <c r="F24" s="13" t="s">
        <v>446</v>
      </c>
      <c r="G24" s="10">
        <v>1</v>
      </c>
      <c r="H24" s="6" t="s">
        <v>58</v>
      </c>
      <c r="I24" s="12"/>
      <c r="J24" s="11" t="s">
        <v>9</v>
      </c>
      <c r="K24" s="5" t="str">
        <f t="shared" si="0"/>
        <v>25540</v>
      </c>
      <c r="L24" s="5" t="str">
        <f t="shared" si="1"/>
        <v>25540-1</v>
      </c>
      <c r="M24" s="5">
        <f t="shared" si="2"/>
        <v>23</v>
      </c>
      <c r="N24" s="5" t="str">
        <f t="shared" si="3"/>
        <v/>
      </c>
    </row>
    <row r="25" spans="1:14" ht="13.5">
      <c r="A25" s="7" t="s">
        <v>59</v>
      </c>
      <c r="B25" s="8">
        <v>598.63</v>
      </c>
      <c r="C25" s="8">
        <v>598.63</v>
      </c>
      <c r="D25" s="6" t="s">
        <v>12</v>
      </c>
      <c r="E25" s="9">
        <v>24370</v>
      </c>
      <c r="F25" s="13" t="s">
        <v>446</v>
      </c>
      <c r="G25" s="10">
        <v>1</v>
      </c>
      <c r="H25" s="6" t="s">
        <v>60</v>
      </c>
      <c r="I25" s="12"/>
      <c r="J25" s="11" t="s">
        <v>9</v>
      </c>
      <c r="K25" s="5" t="str">
        <f t="shared" si="0"/>
        <v>25540</v>
      </c>
      <c r="L25" s="5" t="str">
        <f t="shared" si="1"/>
        <v>25540-1</v>
      </c>
      <c r="M25" s="5">
        <f t="shared" si="2"/>
        <v>24</v>
      </c>
      <c r="N25" s="5" t="str">
        <f t="shared" si="3"/>
        <v/>
      </c>
    </row>
    <row r="26" spans="1:14" ht="13.5">
      <c r="A26" s="7" t="s">
        <v>61</v>
      </c>
      <c r="B26" s="8">
        <v>786.37</v>
      </c>
      <c r="C26" s="8">
        <v>786.37</v>
      </c>
      <c r="D26" s="6" t="s">
        <v>12</v>
      </c>
      <c r="E26" s="9">
        <v>24370</v>
      </c>
      <c r="F26" s="13" t="s">
        <v>446</v>
      </c>
      <c r="G26" s="10">
        <v>1</v>
      </c>
      <c r="H26" s="6" t="s">
        <v>60</v>
      </c>
      <c r="I26" s="12"/>
      <c r="J26" s="11" t="s">
        <v>9</v>
      </c>
      <c r="K26" s="5" t="str">
        <f t="shared" si="0"/>
        <v>25540</v>
      </c>
      <c r="L26" s="5" t="str">
        <f t="shared" si="1"/>
        <v>25540-1</v>
      </c>
      <c r="M26" s="5">
        <f t="shared" si="2"/>
        <v>24</v>
      </c>
      <c r="N26" s="5" t="str">
        <f t="shared" si="3"/>
        <v/>
      </c>
    </row>
    <row r="27" spans="1:14" ht="13.5">
      <c r="A27" s="7" t="s">
        <v>62</v>
      </c>
      <c r="B27" s="8">
        <v>466</v>
      </c>
      <c r="C27" s="8">
        <v>466</v>
      </c>
      <c r="D27" s="6" t="s">
        <v>10</v>
      </c>
      <c r="E27" s="9">
        <v>24370</v>
      </c>
      <c r="F27" s="13" t="s">
        <v>446</v>
      </c>
      <c r="G27" s="10">
        <v>1</v>
      </c>
      <c r="H27" s="6" t="s">
        <v>63</v>
      </c>
      <c r="I27" s="12"/>
      <c r="J27" s="11" t="s">
        <v>9</v>
      </c>
      <c r="K27" s="5" t="str">
        <f t="shared" si="0"/>
        <v>25540</v>
      </c>
      <c r="L27" s="5" t="str">
        <f t="shared" si="1"/>
        <v>25540-1</v>
      </c>
      <c r="M27" s="5">
        <f t="shared" si="2"/>
        <v>25</v>
      </c>
      <c r="N27" s="5" t="str">
        <f t="shared" si="3"/>
        <v/>
      </c>
    </row>
    <row r="28" spans="1:14" ht="13.5">
      <c r="A28" s="7" t="s">
        <v>64</v>
      </c>
      <c r="B28" s="8">
        <v>786.37</v>
      </c>
      <c r="C28" s="8">
        <v>786.37</v>
      </c>
      <c r="D28" s="6" t="s">
        <v>12</v>
      </c>
      <c r="E28" s="9">
        <v>24370</v>
      </c>
      <c r="F28" s="13" t="s">
        <v>446</v>
      </c>
      <c r="G28" s="10">
        <v>1</v>
      </c>
      <c r="H28" s="6" t="s">
        <v>65</v>
      </c>
      <c r="I28" s="12"/>
      <c r="J28" s="11" t="s">
        <v>9</v>
      </c>
      <c r="K28" s="5" t="str">
        <f t="shared" si="0"/>
        <v>25540</v>
      </c>
      <c r="L28" s="5" t="str">
        <f t="shared" si="1"/>
        <v>25540-1</v>
      </c>
      <c r="M28" s="5">
        <f t="shared" si="2"/>
        <v>26</v>
      </c>
      <c r="N28" s="5" t="str">
        <f t="shared" si="3"/>
        <v/>
      </c>
    </row>
    <row r="29" spans="1:14" ht="13.5">
      <c r="A29" s="7" t="s">
        <v>66</v>
      </c>
      <c r="B29" s="8">
        <v>466</v>
      </c>
      <c r="C29" s="8">
        <v>466</v>
      </c>
      <c r="D29" s="6" t="s">
        <v>10</v>
      </c>
      <c r="E29" s="9">
        <v>24370</v>
      </c>
      <c r="F29" s="13" t="s">
        <v>446</v>
      </c>
      <c r="G29" s="10">
        <v>1</v>
      </c>
      <c r="H29" s="6" t="s">
        <v>67</v>
      </c>
      <c r="I29" s="12"/>
      <c r="J29" s="11" t="s">
        <v>9</v>
      </c>
      <c r="K29" s="5" t="str">
        <f t="shared" si="0"/>
        <v>25540</v>
      </c>
      <c r="L29" s="5" t="str">
        <f t="shared" si="1"/>
        <v>25540-1</v>
      </c>
      <c r="M29" s="5">
        <f t="shared" si="2"/>
        <v>27</v>
      </c>
      <c r="N29" s="5" t="str">
        <f t="shared" si="3"/>
        <v/>
      </c>
    </row>
    <row r="30" spans="1:14" ht="13.5">
      <c r="A30" s="7" t="s">
        <v>68</v>
      </c>
      <c r="B30" s="8">
        <v>603.07000000000005</v>
      </c>
      <c r="C30" s="8">
        <v>603.07000000000005</v>
      </c>
      <c r="D30" s="6" t="s">
        <v>12</v>
      </c>
      <c r="E30" s="9">
        <v>24370</v>
      </c>
      <c r="F30" s="13" t="s">
        <v>446</v>
      </c>
      <c r="G30" s="10">
        <v>1</v>
      </c>
      <c r="H30" s="6" t="s">
        <v>69</v>
      </c>
      <c r="I30" s="12"/>
      <c r="J30" s="11" t="s">
        <v>9</v>
      </c>
      <c r="K30" s="5" t="str">
        <f t="shared" si="0"/>
        <v>25540</v>
      </c>
      <c r="L30" s="5" t="str">
        <f t="shared" si="1"/>
        <v>25540-1</v>
      </c>
      <c r="M30" s="5">
        <f t="shared" si="2"/>
        <v>28</v>
      </c>
      <c r="N30" s="5" t="str">
        <f t="shared" si="3"/>
        <v/>
      </c>
    </row>
    <row r="31" spans="1:14" ht="13.5">
      <c r="A31" s="7" t="s">
        <v>70</v>
      </c>
      <c r="B31" s="8">
        <v>562.53</v>
      </c>
      <c r="C31" s="8">
        <v>562.53</v>
      </c>
      <c r="D31" s="6" t="s">
        <v>12</v>
      </c>
      <c r="E31" s="9">
        <v>24370</v>
      </c>
      <c r="F31" s="13" t="s">
        <v>446</v>
      </c>
      <c r="G31" s="10">
        <v>1</v>
      </c>
      <c r="H31" s="6" t="s">
        <v>71</v>
      </c>
      <c r="I31" s="12"/>
      <c r="J31" s="11" t="s">
        <v>9</v>
      </c>
      <c r="K31" s="5" t="str">
        <f t="shared" si="0"/>
        <v>25540</v>
      </c>
      <c r="L31" s="5" t="str">
        <f t="shared" si="1"/>
        <v>25540-1</v>
      </c>
      <c r="M31" s="5">
        <f t="shared" si="2"/>
        <v>29</v>
      </c>
      <c r="N31" s="5" t="str">
        <f t="shared" si="3"/>
        <v/>
      </c>
    </row>
    <row r="32" spans="1:14" ht="13.5">
      <c r="A32" s="7" t="s">
        <v>72</v>
      </c>
      <c r="B32" s="8">
        <v>786.37</v>
      </c>
      <c r="C32" s="8">
        <v>786.37</v>
      </c>
      <c r="D32" s="6" t="s">
        <v>12</v>
      </c>
      <c r="E32" s="9">
        <v>24370</v>
      </c>
      <c r="F32" s="13" t="s">
        <v>446</v>
      </c>
      <c r="G32" s="10">
        <v>1</v>
      </c>
      <c r="H32" s="6" t="s">
        <v>73</v>
      </c>
      <c r="I32" s="12"/>
      <c r="J32" s="11" t="s">
        <v>9</v>
      </c>
      <c r="K32" s="5" t="str">
        <f t="shared" si="0"/>
        <v>25540</v>
      </c>
      <c r="L32" s="5" t="str">
        <f t="shared" si="1"/>
        <v>25540-1</v>
      </c>
      <c r="M32" s="5">
        <f t="shared" si="2"/>
        <v>30</v>
      </c>
      <c r="N32" s="5" t="str">
        <f t="shared" si="3"/>
        <v/>
      </c>
    </row>
    <row r="33" spans="1:14" ht="13.5">
      <c r="A33" s="7" t="s">
        <v>74</v>
      </c>
      <c r="B33" s="8">
        <v>786.37</v>
      </c>
      <c r="C33" s="8">
        <v>786.37</v>
      </c>
      <c r="D33" s="6" t="s">
        <v>12</v>
      </c>
      <c r="E33" s="9">
        <v>24370</v>
      </c>
      <c r="F33" s="13" t="s">
        <v>446</v>
      </c>
      <c r="G33" s="10">
        <v>1</v>
      </c>
      <c r="H33" s="6" t="s">
        <v>75</v>
      </c>
      <c r="I33" s="12"/>
      <c r="J33" s="11" t="s">
        <v>9</v>
      </c>
      <c r="K33" s="5" t="str">
        <f t="shared" si="0"/>
        <v>25540</v>
      </c>
      <c r="L33" s="5" t="str">
        <f t="shared" si="1"/>
        <v>25540-1</v>
      </c>
      <c r="M33" s="5">
        <f t="shared" si="2"/>
        <v>31</v>
      </c>
      <c r="N33" s="5" t="str">
        <f t="shared" si="3"/>
        <v/>
      </c>
    </row>
    <row r="34" spans="1:14" ht="13.5">
      <c r="A34" s="7" t="s">
        <v>76</v>
      </c>
      <c r="B34" s="8">
        <v>786.37</v>
      </c>
      <c r="C34" s="8">
        <v>786.37</v>
      </c>
      <c r="D34" s="6" t="s">
        <v>12</v>
      </c>
      <c r="E34" s="9">
        <v>24370</v>
      </c>
      <c r="F34" s="13" t="s">
        <v>446</v>
      </c>
      <c r="G34" s="10">
        <v>1</v>
      </c>
      <c r="H34" s="6" t="s">
        <v>77</v>
      </c>
      <c r="I34" s="12"/>
      <c r="J34" s="11" t="s">
        <v>9</v>
      </c>
      <c r="K34" s="5" t="str">
        <f t="shared" si="0"/>
        <v>25540</v>
      </c>
      <c r="L34" s="5" t="str">
        <f t="shared" si="1"/>
        <v>25540-1</v>
      </c>
      <c r="M34" s="5">
        <f t="shared" si="2"/>
        <v>32</v>
      </c>
      <c r="N34" s="5" t="str">
        <f t="shared" si="3"/>
        <v/>
      </c>
    </row>
    <row r="35" spans="1:14" ht="13.5">
      <c r="A35" s="7" t="s">
        <v>78</v>
      </c>
      <c r="B35" s="8">
        <v>786.37</v>
      </c>
      <c r="C35" s="8">
        <v>786.37</v>
      </c>
      <c r="D35" s="6" t="s">
        <v>12</v>
      </c>
      <c r="E35" s="9">
        <v>24370</v>
      </c>
      <c r="F35" s="13" t="s">
        <v>446</v>
      </c>
      <c r="G35" s="10">
        <v>1</v>
      </c>
      <c r="H35" s="6" t="s">
        <v>79</v>
      </c>
      <c r="I35" s="12"/>
      <c r="J35" s="11" t="s">
        <v>9</v>
      </c>
      <c r="K35" s="5" t="str">
        <f t="shared" si="0"/>
        <v>25540</v>
      </c>
      <c r="L35" s="5" t="str">
        <f t="shared" si="1"/>
        <v>25540-1</v>
      </c>
      <c r="M35" s="5">
        <f t="shared" si="2"/>
        <v>33</v>
      </c>
      <c r="N35" s="5" t="str">
        <f t="shared" si="3"/>
        <v/>
      </c>
    </row>
    <row r="36" spans="1:14" ht="13.5">
      <c r="A36" s="7" t="s">
        <v>80</v>
      </c>
      <c r="B36" s="8">
        <v>786.37</v>
      </c>
      <c r="C36" s="8">
        <v>786.37</v>
      </c>
      <c r="D36" s="6" t="s">
        <v>12</v>
      </c>
      <c r="E36" s="9">
        <v>24370</v>
      </c>
      <c r="F36" s="13" t="s">
        <v>446</v>
      </c>
      <c r="G36" s="10">
        <v>1</v>
      </c>
      <c r="H36" s="6" t="s">
        <v>81</v>
      </c>
      <c r="I36" s="12"/>
      <c r="J36" s="11" t="s">
        <v>9</v>
      </c>
      <c r="K36" s="5" t="str">
        <f t="shared" si="0"/>
        <v>25540</v>
      </c>
      <c r="L36" s="5" t="str">
        <f t="shared" si="1"/>
        <v>25540-1</v>
      </c>
      <c r="M36" s="5">
        <f t="shared" si="2"/>
        <v>34</v>
      </c>
      <c r="N36" s="5" t="str">
        <f t="shared" si="3"/>
        <v/>
      </c>
    </row>
    <row r="37" spans="1:14" ht="13.5">
      <c r="A37" s="7" t="s">
        <v>82</v>
      </c>
      <c r="B37" s="8">
        <v>786.37</v>
      </c>
      <c r="C37" s="8">
        <v>786.37</v>
      </c>
      <c r="D37" s="6" t="s">
        <v>12</v>
      </c>
      <c r="E37" s="9">
        <v>24370</v>
      </c>
      <c r="F37" s="13" t="s">
        <v>446</v>
      </c>
      <c r="G37" s="10">
        <v>1</v>
      </c>
      <c r="H37" s="6" t="s">
        <v>83</v>
      </c>
      <c r="I37" s="12"/>
      <c r="J37" s="11" t="s">
        <v>9</v>
      </c>
      <c r="K37" s="5" t="str">
        <f t="shared" si="0"/>
        <v>25540</v>
      </c>
      <c r="L37" s="5" t="str">
        <f t="shared" si="1"/>
        <v>25540-1</v>
      </c>
      <c r="M37" s="5">
        <f t="shared" si="2"/>
        <v>35</v>
      </c>
      <c r="N37" s="5" t="str">
        <f t="shared" si="3"/>
        <v/>
      </c>
    </row>
    <row r="38" spans="1:14" ht="13.5">
      <c r="A38" s="7" t="s">
        <v>84</v>
      </c>
      <c r="B38" s="8">
        <v>562.54</v>
      </c>
      <c r="C38" s="8">
        <v>562.54</v>
      </c>
      <c r="D38" s="6" t="s">
        <v>12</v>
      </c>
      <c r="E38" s="9">
        <v>24370</v>
      </c>
      <c r="F38" s="13" t="s">
        <v>446</v>
      </c>
      <c r="G38" s="10">
        <v>1</v>
      </c>
      <c r="H38" s="6" t="s">
        <v>85</v>
      </c>
      <c r="I38" s="12"/>
      <c r="J38" s="11" t="s">
        <v>9</v>
      </c>
      <c r="K38" s="5" t="str">
        <f t="shared" si="0"/>
        <v>25540</v>
      </c>
      <c r="L38" s="5" t="str">
        <f t="shared" si="1"/>
        <v>25540-1</v>
      </c>
      <c r="M38" s="5">
        <f t="shared" si="2"/>
        <v>36</v>
      </c>
      <c r="N38" s="5" t="str">
        <f t="shared" si="3"/>
        <v/>
      </c>
    </row>
    <row r="39" spans="1:14" ht="13.5">
      <c r="A39" s="7" t="s">
        <v>86</v>
      </c>
      <c r="B39" s="8">
        <v>562.54</v>
      </c>
      <c r="C39" s="8">
        <v>562.54</v>
      </c>
      <c r="D39" s="6" t="s">
        <v>12</v>
      </c>
      <c r="E39" s="9">
        <v>24370</v>
      </c>
      <c r="F39" s="13" t="s">
        <v>446</v>
      </c>
      <c r="G39" s="10">
        <v>1</v>
      </c>
      <c r="H39" s="6" t="s">
        <v>87</v>
      </c>
      <c r="I39" s="12"/>
      <c r="J39" s="11" t="s">
        <v>9</v>
      </c>
      <c r="K39" s="5" t="str">
        <f t="shared" si="0"/>
        <v>25540</v>
      </c>
      <c r="L39" s="5" t="str">
        <f t="shared" si="1"/>
        <v>25540-1</v>
      </c>
      <c r="M39" s="5">
        <f t="shared" si="2"/>
        <v>37</v>
      </c>
      <c r="N39" s="5" t="str">
        <f t="shared" si="3"/>
        <v/>
      </c>
    </row>
    <row r="40" spans="1:14" ht="13.5">
      <c r="A40" s="7" t="s">
        <v>88</v>
      </c>
      <c r="B40" s="8">
        <v>562.54</v>
      </c>
      <c r="C40" s="8">
        <v>562.54</v>
      </c>
      <c r="D40" s="6" t="s">
        <v>12</v>
      </c>
      <c r="E40" s="9">
        <v>24370</v>
      </c>
      <c r="F40" s="13" t="s">
        <v>446</v>
      </c>
      <c r="G40" s="10">
        <v>1</v>
      </c>
      <c r="H40" s="6" t="s">
        <v>89</v>
      </c>
      <c r="I40" s="12"/>
      <c r="J40" s="11" t="s">
        <v>9</v>
      </c>
      <c r="K40" s="5" t="str">
        <f t="shared" si="0"/>
        <v>25540</v>
      </c>
      <c r="L40" s="5" t="str">
        <f t="shared" si="1"/>
        <v>25540-1</v>
      </c>
      <c r="M40" s="5">
        <f t="shared" si="2"/>
        <v>38</v>
      </c>
      <c r="N40" s="5" t="str">
        <f t="shared" si="3"/>
        <v/>
      </c>
    </row>
    <row r="41" spans="1:14" ht="13.5">
      <c r="A41" s="7" t="s">
        <v>90</v>
      </c>
      <c r="B41" s="8">
        <v>563.70000000000005</v>
      </c>
      <c r="C41" s="8">
        <v>563.70000000000005</v>
      </c>
      <c r="D41" s="6" t="s">
        <v>12</v>
      </c>
      <c r="E41" s="9">
        <v>24370</v>
      </c>
      <c r="F41" s="13" t="s">
        <v>446</v>
      </c>
      <c r="G41" s="10">
        <v>1</v>
      </c>
      <c r="H41" s="6" t="s">
        <v>91</v>
      </c>
      <c r="I41" s="12"/>
      <c r="J41" s="11" t="s">
        <v>9</v>
      </c>
      <c r="K41" s="5" t="str">
        <f t="shared" si="0"/>
        <v>25540</v>
      </c>
      <c r="L41" s="5" t="str">
        <f t="shared" si="1"/>
        <v>25540-1</v>
      </c>
      <c r="M41" s="5">
        <f t="shared" si="2"/>
        <v>39</v>
      </c>
      <c r="N41" s="5" t="str">
        <f t="shared" si="3"/>
        <v/>
      </c>
    </row>
    <row r="42" spans="1:14" ht="13.5">
      <c r="A42" s="7" t="s">
        <v>92</v>
      </c>
      <c r="B42" s="8">
        <v>546.25</v>
      </c>
      <c r="C42" s="8">
        <v>546.25</v>
      </c>
      <c r="D42" s="6" t="s">
        <v>12</v>
      </c>
      <c r="E42" s="9">
        <v>24370</v>
      </c>
      <c r="F42" s="13" t="s">
        <v>446</v>
      </c>
      <c r="G42" s="10">
        <v>1</v>
      </c>
      <c r="H42" s="6" t="s">
        <v>93</v>
      </c>
      <c r="I42" s="12"/>
      <c r="J42" s="11" t="s">
        <v>9</v>
      </c>
      <c r="K42" s="5" t="str">
        <f t="shared" si="0"/>
        <v>25540</v>
      </c>
      <c r="L42" s="5" t="str">
        <f t="shared" si="1"/>
        <v>25540-1</v>
      </c>
      <c r="M42" s="5">
        <f t="shared" si="2"/>
        <v>40</v>
      </c>
      <c r="N42" s="5" t="str">
        <f t="shared" si="3"/>
        <v/>
      </c>
    </row>
    <row r="43" spans="1:14" ht="13.5">
      <c r="A43" s="7" t="s">
        <v>94</v>
      </c>
      <c r="B43" s="8">
        <v>603.07000000000005</v>
      </c>
      <c r="C43" s="8">
        <v>603.07000000000005</v>
      </c>
      <c r="D43" s="6" t="s">
        <v>12</v>
      </c>
      <c r="E43" s="9">
        <v>24370</v>
      </c>
      <c r="F43" s="13" t="s">
        <v>446</v>
      </c>
      <c r="G43" s="10">
        <v>1</v>
      </c>
      <c r="H43" s="6" t="s">
        <v>95</v>
      </c>
      <c r="I43" s="12"/>
      <c r="J43" s="11" t="s">
        <v>9</v>
      </c>
      <c r="K43" s="5" t="str">
        <f t="shared" si="0"/>
        <v>25540</v>
      </c>
      <c r="L43" s="5" t="str">
        <f t="shared" si="1"/>
        <v>25540-1</v>
      </c>
      <c r="M43" s="5">
        <f t="shared" si="2"/>
        <v>41</v>
      </c>
      <c r="N43" s="5" t="str">
        <f t="shared" si="3"/>
        <v/>
      </c>
    </row>
    <row r="44" spans="1:14" ht="13.5">
      <c r="A44" s="7" t="s">
        <v>96</v>
      </c>
      <c r="B44" s="8">
        <v>497.94</v>
      </c>
      <c r="C44" s="8">
        <v>497.94</v>
      </c>
      <c r="D44" s="6" t="s">
        <v>12</v>
      </c>
      <c r="E44" s="9">
        <v>24370</v>
      </c>
      <c r="F44" s="13" t="s">
        <v>446</v>
      </c>
      <c r="G44" s="10">
        <v>1</v>
      </c>
      <c r="H44" s="6" t="s">
        <v>97</v>
      </c>
      <c r="I44" s="12"/>
      <c r="J44" s="11" t="s">
        <v>9</v>
      </c>
      <c r="K44" s="5" t="str">
        <f t="shared" si="0"/>
        <v>25540</v>
      </c>
      <c r="L44" s="5" t="str">
        <f t="shared" si="1"/>
        <v>25540-1</v>
      </c>
      <c r="M44" s="5">
        <f t="shared" si="2"/>
        <v>42</v>
      </c>
      <c r="N44" s="5" t="str">
        <f t="shared" si="3"/>
        <v/>
      </c>
    </row>
    <row r="45" spans="1:14" ht="13.5">
      <c r="A45" s="7" t="s">
        <v>98</v>
      </c>
      <c r="B45" s="8">
        <v>544.32000000000005</v>
      </c>
      <c r="C45" s="8">
        <v>544.32000000000005</v>
      </c>
      <c r="D45" s="6" t="s">
        <v>12</v>
      </c>
      <c r="E45" s="9">
        <v>24370</v>
      </c>
      <c r="F45" s="13" t="s">
        <v>446</v>
      </c>
      <c r="G45" s="10">
        <v>1</v>
      </c>
      <c r="H45" s="6" t="s">
        <v>99</v>
      </c>
      <c r="I45" s="12"/>
      <c r="J45" s="11" t="s">
        <v>9</v>
      </c>
      <c r="K45" s="5" t="str">
        <f t="shared" ref="K45:K107" si="4">LEFT(H45,5)</f>
        <v>25540</v>
      </c>
      <c r="L45" s="5" t="str">
        <f t="shared" si="1"/>
        <v>25540-1</v>
      </c>
      <c r="M45" s="5">
        <f t="shared" si="2"/>
        <v>43</v>
      </c>
      <c r="N45" s="5" t="str">
        <f t="shared" si="3"/>
        <v/>
      </c>
    </row>
    <row r="46" spans="1:14" ht="13.5">
      <c r="A46" s="7" t="s">
        <v>100</v>
      </c>
      <c r="B46" s="8">
        <v>563.70000000000005</v>
      </c>
      <c r="C46" s="8">
        <v>563.70000000000005</v>
      </c>
      <c r="D46" s="6" t="s">
        <v>12</v>
      </c>
      <c r="E46" s="9">
        <v>24370</v>
      </c>
      <c r="F46" s="13" t="s">
        <v>446</v>
      </c>
      <c r="G46" s="10">
        <v>1</v>
      </c>
      <c r="H46" s="6" t="s">
        <v>101</v>
      </c>
      <c r="I46" s="12"/>
      <c r="J46" s="11" t="s">
        <v>9</v>
      </c>
      <c r="K46" s="5" t="str">
        <f t="shared" si="4"/>
        <v>25540</v>
      </c>
      <c r="L46" s="5" t="str">
        <f t="shared" si="1"/>
        <v>25540-1</v>
      </c>
      <c r="M46" s="5">
        <f t="shared" si="2"/>
        <v>44</v>
      </c>
      <c r="N46" s="5" t="str">
        <f t="shared" si="3"/>
        <v/>
      </c>
    </row>
    <row r="47" spans="1:14" ht="13.5">
      <c r="A47" s="7" t="s">
        <v>102</v>
      </c>
      <c r="B47" s="8">
        <v>786.37</v>
      </c>
      <c r="C47" s="8">
        <v>786.37</v>
      </c>
      <c r="D47" s="6" t="s">
        <v>12</v>
      </c>
      <c r="E47" s="9">
        <v>24370</v>
      </c>
      <c r="F47" s="13" t="s">
        <v>446</v>
      </c>
      <c r="G47" s="10">
        <v>1</v>
      </c>
      <c r="H47" s="6" t="s">
        <v>103</v>
      </c>
      <c r="I47" s="12"/>
      <c r="J47" s="11" t="s">
        <v>9</v>
      </c>
      <c r="K47" s="5" t="str">
        <f t="shared" si="4"/>
        <v>25540</v>
      </c>
      <c r="L47" s="5" t="str">
        <f t="shared" si="1"/>
        <v>25540-1</v>
      </c>
      <c r="M47" s="5">
        <f t="shared" si="2"/>
        <v>45</v>
      </c>
      <c r="N47" s="5" t="str">
        <f t="shared" si="3"/>
        <v/>
      </c>
    </row>
    <row r="48" spans="1:14" ht="13.5">
      <c r="A48" s="7" t="s">
        <v>104</v>
      </c>
      <c r="B48" s="8">
        <v>786.37</v>
      </c>
      <c r="C48" s="8">
        <v>786.37</v>
      </c>
      <c r="D48" s="6" t="s">
        <v>12</v>
      </c>
      <c r="E48" s="9">
        <v>24370</v>
      </c>
      <c r="F48" s="13" t="s">
        <v>446</v>
      </c>
      <c r="G48" s="10">
        <v>1</v>
      </c>
      <c r="H48" s="6" t="s">
        <v>105</v>
      </c>
      <c r="I48" s="12"/>
      <c r="J48" s="11" t="s">
        <v>9</v>
      </c>
      <c r="K48" s="5" t="str">
        <f t="shared" si="4"/>
        <v>25540</v>
      </c>
      <c r="L48" s="5" t="str">
        <f t="shared" si="1"/>
        <v>25540-1</v>
      </c>
      <c r="M48" s="5">
        <f t="shared" si="2"/>
        <v>47</v>
      </c>
      <c r="N48" s="5" t="str">
        <f t="shared" si="3"/>
        <v>нет 25540-1-46</v>
      </c>
    </row>
    <row r="49" spans="1:14" ht="13.5">
      <c r="A49" s="7" t="s">
        <v>106</v>
      </c>
      <c r="B49" s="8">
        <v>603.07000000000005</v>
      </c>
      <c r="C49" s="8">
        <v>603.07000000000005</v>
      </c>
      <c r="D49" s="6" t="s">
        <v>12</v>
      </c>
      <c r="E49" s="9">
        <v>24370</v>
      </c>
      <c r="F49" s="13" t="s">
        <v>446</v>
      </c>
      <c r="G49" s="10">
        <v>1</v>
      </c>
      <c r="H49" s="6" t="s">
        <v>107</v>
      </c>
      <c r="I49" s="12"/>
      <c r="J49" s="11" t="s">
        <v>9</v>
      </c>
      <c r="K49" s="5" t="str">
        <f t="shared" si="4"/>
        <v>25540</v>
      </c>
      <c r="L49" s="5" t="str">
        <f t="shared" si="1"/>
        <v>25540-1</v>
      </c>
      <c r="M49" s="5">
        <f t="shared" si="2"/>
        <v>48</v>
      </c>
      <c r="N49" s="5" t="str">
        <f t="shared" si="3"/>
        <v/>
      </c>
    </row>
    <row r="50" spans="1:14" ht="13.5">
      <c r="A50" s="7" t="s">
        <v>108</v>
      </c>
      <c r="B50" s="8">
        <v>786.37</v>
      </c>
      <c r="C50" s="8">
        <v>786.37</v>
      </c>
      <c r="D50" s="6" t="s">
        <v>12</v>
      </c>
      <c r="E50" s="9">
        <v>24370</v>
      </c>
      <c r="F50" s="13" t="s">
        <v>446</v>
      </c>
      <c r="G50" s="10">
        <v>1</v>
      </c>
      <c r="H50" s="6" t="s">
        <v>109</v>
      </c>
      <c r="I50" s="12"/>
      <c r="J50" s="11" t="s">
        <v>9</v>
      </c>
      <c r="K50" s="5" t="str">
        <f t="shared" si="4"/>
        <v>25540</v>
      </c>
      <c r="L50" s="5" t="str">
        <f t="shared" si="1"/>
        <v>25540-1</v>
      </c>
      <c r="M50" s="5">
        <f t="shared" si="2"/>
        <v>49</v>
      </c>
      <c r="N50" s="5" t="str">
        <f t="shared" si="3"/>
        <v/>
      </c>
    </row>
    <row r="51" spans="1:14" ht="13.5">
      <c r="A51" s="7" t="s">
        <v>110</v>
      </c>
      <c r="B51" s="8">
        <v>562.54</v>
      </c>
      <c r="C51" s="8">
        <v>562.54</v>
      </c>
      <c r="D51" s="6" t="s">
        <v>12</v>
      </c>
      <c r="E51" s="9">
        <v>24370</v>
      </c>
      <c r="F51" s="13" t="s">
        <v>446</v>
      </c>
      <c r="G51" s="10">
        <v>1</v>
      </c>
      <c r="H51" s="6" t="s">
        <v>111</v>
      </c>
      <c r="I51" s="12"/>
      <c r="J51" s="11" t="s">
        <v>9</v>
      </c>
      <c r="K51" s="5" t="str">
        <f t="shared" si="4"/>
        <v>25540</v>
      </c>
      <c r="L51" s="5" t="str">
        <f t="shared" si="1"/>
        <v>25540-1</v>
      </c>
      <c r="M51" s="5">
        <f t="shared" si="2"/>
        <v>50</v>
      </c>
      <c r="N51" s="5" t="str">
        <f t="shared" si="3"/>
        <v/>
      </c>
    </row>
    <row r="52" spans="1:14" ht="13.5">
      <c r="A52" s="7" t="s">
        <v>112</v>
      </c>
      <c r="B52" s="8">
        <v>562.54</v>
      </c>
      <c r="C52" s="8">
        <v>562.54</v>
      </c>
      <c r="D52" s="6" t="s">
        <v>12</v>
      </c>
      <c r="E52" s="9">
        <v>24370</v>
      </c>
      <c r="F52" s="13" t="s">
        <v>446</v>
      </c>
      <c r="G52" s="10">
        <v>1</v>
      </c>
      <c r="H52" s="6" t="s">
        <v>113</v>
      </c>
      <c r="I52" s="12"/>
      <c r="J52" s="11" t="s">
        <v>9</v>
      </c>
      <c r="K52" s="5" t="str">
        <f t="shared" si="4"/>
        <v>25540</v>
      </c>
      <c r="L52" s="5" t="str">
        <f t="shared" si="1"/>
        <v>25540-1</v>
      </c>
      <c r="M52" s="5">
        <f t="shared" si="2"/>
        <v>51</v>
      </c>
      <c r="N52" s="5" t="str">
        <f t="shared" si="3"/>
        <v/>
      </c>
    </row>
    <row r="53" spans="1:14" ht="13.5">
      <c r="A53" s="7" t="s">
        <v>114</v>
      </c>
      <c r="B53" s="8">
        <v>786.37</v>
      </c>
      <c r="C53" s="8">
        <v>786.37</v>
      </c>
      <c r="D53" s="6" t="s">
        <v>12</v>
      </c>
      <c r="E53" s="9">
        <v>24370</v>
      </c>
      <c r="F53" s="13" t="s">
        <v>446</v>
      </c>
      <c r="G53" s="10">
        <v>1</v>
      </c>
      <c r="H53" s="6" t="s">
        <v>115</v>
      </c>
      <c r="I53" s="12"/>
      <c r="J53" s="11" t="s">
        <v>9</v>
      </c>
      <c r="K53" s="5" t="str">
        <f t="shared" si="4"/>
        <v>25540</v>
      </c>
      <c r="L53" s="5" t="str">
        <f t="shared" si="1"/>
        <v>25540-1</v>
      </c>
      <c r="M53" s="5">
        <f t="shared" si="2"/>
        <v>52</v>
      </c>
      <c r="N53" s="5" t="str">
        <f t="shared" si="3"/>
        <v/>
      </c>
    </row>
    <row r="54" spans="1:14" ht="13.5">
      <c r="A54" s="7" t="s">
        <v>116</v>
      </c>
      <c r="B54" s="8">
        <v>562.53</v>
      </c>
      <c r="C54" s="8">
        <v>562.53</v>
      </c>
      <c r="D54" s="6" t="s">
        <v>12</v>
      </c>
      <c r="E54" s="9">
        <v>24370</v>
      </c>
      <c r="F54" s="13" t="s">
        <v>446</v>
      </c>
      <c r="G54" s="10">
        <v>1</v>
      </c>
      <c r="H54" s="6" t="s">
        <v>117</v>
      </c>
      <c r="I54" s="12"/>
      <c r="J54" s="11" t="s">
        <v>9</v>
      </c>
      <c r="K54" s="5" t="str">
        <f t="shared" si="4"/>
        <v>25540</v>
      </c>
      <c r="L54" s="5" t="str">
        <f t="shared" si="1"/>
        <v>25540-1</v>
      </c>
      <c r="M54" s="5">
        <f t="shared" si="2"/>
        <v>53</v>
      </c>
      <c r="N54" s="5" t="str">
        <f t="shared" si="3"/>
        <v/>
      </c>
    </row>
    <row r="55" spans="1:14" ht="13.5">
      <c r="A55" s="7" t="s">
        <v>118</v>
      </c>
      <c r="B55" s="8">
        <v>786.37</v>
      </c>
      <c r="C55" s="8">
        <v>786.37</v>
      </c>
      <c r="D55" s="6" t="s">
        <v>12</v>
      </c>
      <c r="E55" s="9">
        <v>24370</v>
      </c>
      <c r="F55" s="13" t="s">
        <v>446</v>
      </c>
      <c r="G55" s="10">
        <v>1</v>
      </c>
      <c r="H55" s="6" t="s">
        <v>119</v>
      </c>
      <c r="I55" s="12"/>
      <c r="J55" s="11" t="s">
        <v>9</v>
      </c>
      <c r="K55" s="5" t="str">
        <f t="shared" si="4"/>
        <v>25540</v>
      </c>
      <c r="L55" s="5" t="str">
        <f t="shared" si="1"/>
        <v>25540-1</v>
      </c>
      <c r="M55" s="5">
        <f t="shared" si="2"/>
        <v>54</v>
      </c>
      <c r="N55" s="5" t="str">
        <f t="shared" si="3"/>
        <v/>
      </c>
    </row>
    <row r="56" spans="1:14" ht="13.5">
      <c r="A56" s="7" t="s">
        <v>120</v>
      </c>
      <c r="B56" s="8">
        <v>563.70000000000005</v>
      </c>
      <c r="C56" s="8">
        <v>563.70000000000005</v>
      </c>
      <c r="D56" s="6" t="s">
        <v>12</v>
      </c>
      <c r="E56" s="9">
        <v>24370</v>
      </c>
      <c r="F56" s="13" t="s">
        <v>446</v>
      </c>
      <c r="G56" s="10">
        <v>1</v>
      </c>
      <c r="H56" s="6" t="s">
        <v>121</v>
      </c>
      <c r="I56" s="12"/>
      <c r="J56" s="11" t="s">
        <v>9</v>
      </c>
      <c r="K56" s="5" t="str">
        <f t="shared" si="4"/>
        <v>25540</v>
      </c>
      <c r="L56" s="5" t="str">
        <f t="shared" si="1"/>
        <v>25540-1</v>
      </c>
      <c r="M56" s="5">
        <f t="shared" si="2"/>
        <v>55</v>
      </c>
      <c r="N56" s="5" t="str">
        <f t="shared" si="3"/>
        <v/>
      </c>
    </row>
    <row r="57" spans="1:14" ht="13.5">
      <c r="A57" s="7" t="s">
        <v>122</v>
      </c>
      <c r="B57" s="8">
        <v>786.37</v>
      </c>
      <c r="C57" s="8">
        <v>786.37</v>
      </c>
      <c r="D57" s="6" t="s">
        <v>12</v>
      </c>
      <c r="E57" s="9">
        <v>24370</v>
      </c>
      <c r="F57" s="13" t="s">
        <v>446</v>
      </c>
      <c r="G57" s="10">
        <v>1</v>
      </c>
      <c r="H57" s="6" t="s">
        <v>123</v>
      </c>
      <c r="I57" s="12"/>
      <c r="J57" s="11" t="s">
        <v>9</v>
      </c>
      <c r="K57" s="5" t="str">
        <f t="shared" si="4"/>
        <v>25540</v>
      </c>
      <c r="L57" s="5" t="str">
        <f t="shared" si="1"/>
        <v>25540-1</v>
      </c>
      <c r="M57" s="5">
        <f t="shared" si="2"/>
        <v>56</v>
      </c>
      <c r="N57" s="5" t="str">
        <f t="shared" si="3"/>
        <v/>
      </c>
    </row>
    <row r="58" spans="1:14" ht="13.5">
      <c r="A58" s="7" t="s">
        <v>124</v>
      </c>
      <c r="B58" s="8">
        <v>562.53</v>
      </c>
      <c r="C58" s="8">
        <v>562.53</v>
      </c>
      <c r="D58" s="6" t="s">
        <v>12</v>
      </c>
      <c r="E58" s="9">
        <v>24370</v>
      </c>
      <c r="F58" s="13" t="s">
        <v>446</v>
      </c>
      <c r="G58" s="10">
        <v>1</v>
      </c>
      <c r="H58" s="6" t="s">
        <v>125</v>
      </c>
      <c r="I58" s="12"/>
      <c r="J58" s="11" t="s">
        <v>9</v>
      </c>
      <c r="K58" s="5" t="str">
        <f t="shared" si="4"/>
        <v>25540</v>
      </c>
      <c r="L58" s="5" t="str">
        <f t="shared" si="1"/>
        <v>25540-1</v>
      </c>
      <c r="M58" s="5">
        <f t="shared" si="2"/>
        <v>57</v>
      </c>
      <c r="N58" s="5" t="str">
        <f t="shared" si="3"/>
        <v/>
      </c>
    </row>
    <row r="59" spans="1:14" ht="13.5">
      <c r="A59" s="7" t="s">
        <v>126</v>
      </c>
      <c r="B59" s="8">
        <v>786.37</v>
      </c>
      <c r="C59" s="8">
        <v>786.37</v>
      </c>
      <c r="D59" s="6" t="s">
        <v>12</v>
      </c>
      <c r="E59" s="9">
        <v>24370</v>
      </c>
      <c r="F59" s="13" t="s">
        <v>446</v>
      </c>
      <c r="G59" s="10">
        <v>1</v>
      </c>
      <c r="H59" s="6" t="s">
        <v>127</v>
      </c>
      <c r="I59" s="12"/>
      <c r="J59" s="11" t="s">
        <v>9</v>
      </c>
      <c r="K59" s="5" t="str">
        <f t="shared" si="4"/>
        <v>25540</v>
      </c>
      <c r="L59" s="5" t="str">
        <f t="shared" si="1"/>
        <v>25540-1</v>
      </c>
      <c r="M59" s="5">
        <f t="shared" si="2"/>
        <v>58</v>
      </c>
      <c r="N59" s="5" t="str">
        <f t="shared" si="3"/>
        <v/>
      </c>
    </row>
    <row r="60" spans="1:14" ht="13.5">
      <c r="A60" s="7" t="s">
        <v>128</v>
      </c>
      <c r="B60" s="8">
        <v>562.54</v>
      </c>
      <c r="C60" s="8">
        <v>562.54</v>
      </c>
      <c r="D60" s="6" t="s">
        <v>12</v>
      </c>
      <c r="E60" s="9">
        <v>24370</v>
      </c>
      <c r="F60" s="13" t="s">
        <v>446</v>
      </c>
      <c r="G60" s="10">
        <v>1</v>
      </c>
      <c r="H60" s="6" t="s">
        <v>129</v>
      </c>
      <c r="I60" s="12"/>
      <c r="J60" s="11" t="s">
        <v>9</v>
      </c>
      <c r="K60" s="5" t="str">
        <f t="shared" si="4"/>
        <v>25540</v>
      </c>
      <c r="L60" s="5" t="str">
        <f t="shared" si="1"/>
        <v>25540-1</v>
      </c>
      <c r="M60" s="5">
        <f t="shared" si="2"/>
        <v>59</v>
      </c>
      <c r="N60" s="5" t="str">
        <f t="shared" si="3"/>
        <v/>
      </c>
    </row>
    <row r="61" spans="1:14" ht="13.5">
      <c r="A61" s="7" t="s">
        <v>130</v>
      </c>
      <c r="B61" s="8">
        <v>497.94</v>
      </c>
      <c r="C61" s="8">
        <v>497.94</v>
      </c>
      <c r="D61" s="6" t="s">
        <v>12</v>
      </c>
      <c r="E61" s="9">
        <v>24370</v>
      </c>
      <c r="F61" s="13" t="s">
        <v>446</v>
      </c>
      <c r="G61" s="10">
        <v>1</v>
      </c>
      <c r="H61" s="6" t="s">
        <v>131</v>
      </c>
      <c r="I61" s="12"/>
      <c r="J61" s="11" t="s">
        <v>9</v>
      </c>
      <c r="K61" s="5" t="str">
        <f t="shared" si="4"/>
        <v>25540</v>
      </c>
      <c r="L61" s="5" t="str">
        <f t="shared" si="1"/>
        <v>25540-1</v>
      </c>
      <c r="M61" s="5">
        <f t="shared" si="2"/>
        <v>60</v>
      </c>
      <c r="N61" s="5" t="str">
        <f t="shared" si="3"/>
        <v/>
      </c>
    </row>
    <row r="62" spans="1:14" ht="13.5">
      <c r="A62" s="7" t="s">
        <v>132</v>
      </c>
      <c r="B62" s="8">
        <v>497.94</v>
      </c>
      <c r="C62" s="8">
        <v>497.94</v>
      </c>
      <c r="D62" s="6" t="s">
        <v>12</v>
      </c>
      <c r="E62" s="9">
        <v>24370</v>
      </c>
      <c r="F62" s="13" t="s">
        <v>446</v>
      </c>
      <c r="G62" s="10">
        <v>1</v>
      </c>
      <c r="H62" s="6" t="s">
        <v>133</v>
      </c>
      <c r="I62" s="12"/>
      <c r="J62" s="11" t="s">
        <v>9</v>
      </c>
      <c r="K62" s="5" t="str">
        <f t="shared" si="4"/>
        <v>25540</v>
      </c>
      <c r="L62" s="5" t="str">
        <f t="shared" si="1"/>
        <v>25540-1</v>
      </c>
      <c r="M62" s="5">
        <f t="shared" si="2"/>
        <v>61</v>
      </c>
      <c r="N62" s="5" t="str">
        <f t="shared" si="3"/>
        <v/>
      </c>
    </row>
    <row r="63" spans="1:14" ht="13.5">
      <c r="A63" s="7" t="s">
        <v>134</v>
      </c>
      <c r="B63" s="8">
        <v>786.37</v>
      </c>
      <c r="C63" s="8">
        <v>786.37</v>
      </c>
      <c r="D63" s="6" t="s">
        <v>12</v>
      </c>
      <c r="E63" s="9">
        <v>24370</v>
      </c>
      <c r="F63" s="13" t="s">
        <v>446</v>
      </c>
      <c r="G63" s="10">
        <v>1</v>
      </c>
      <c r="H63" s="6" t="s">
        <v>135</v>
      </c>
      <c r="I63" s="12"/>
      <c r="J63" s="11" t="s">
        <v>9</v>
      </c>
      <c r="K63" s="5" t="str">
        <f t="shared" si="4"/>
        <v>25540</v>
      </c>
      <c r="L63" s="5" t="str">
        <f t="shared" si="1"/>
        <v>25540-1</v>
      </c>
      <c r="M63" s="5">
        <f t="shared" si="2"/>
        <v>62</v>
      </c>
      <c r="N63" s="5" t="str">
        <f t="shared" si="3"/>
        <v/>
      </c>
    </row>
    <row r="64" spans="1:14" ht="13.5">
      <c r="A64" s="7" t="s">
        <v>136</v>
      </c>
      <c r="B64" s="8">
        <v>563.70000000000005</v>
      </c>
      <c r="C64" s="8">
        <v>563.70000000000005</v>
      </c>
      <c r="D64" s="6" t="s">
        <v>12</v>
      </c>
      <c r="E64" s="9">
        <v>24370</v>
      </c>
      <c r="F64" s="13" t="s">
        <v>446</v>
      </c>
      <c r="G64" s="10">
        <v>1</v>
      </c>
      <c r="H64" s="6" t="s">
        <v>137</v>
      </c>
      <c r="I64" s="12"/>
      <c r="J64" s="11" t="s">
        <v>9</v>
      </c>
      <c r="K64" s="5" t="str">
        <f t="shared" si="4"/>
        <v>25540</v>
      </c>
      <c r="L64" s="5" t="str">
        <f t="shared" si="1"/>
        <v>25540-1</v>
      </c>
      <c r="M64" s="5">
        <f t="shared" si="2"/>
        <v>63</v>
      </c>
      <c r="N64" s="5" t="str">
        <f t="shared" si="3"/>
        <v/>
      </c>
    </row>
    <row r="65" spans="1:14" ht="13.5">
      <c r="A65" s="7" t="s">
        <v>138</v>
      </c>
      <c r="B65" s="8">
        <v>598.63</v>
      </c>
      <c r="C65" s="8">
        <v>598.63</v>
      </c>
      <c r="D65" s="6" t="s">
        <v>12</v>
      </c>
      <c r="E65" s="9">
        <v>24370</v>
      </c>
      <c r="F65" s="13" t="s">
        <v>446</v>
      </c>
      <c r="G65" s="10">
        <v>1</v>
      </c>
      <c r="H65" s="6" t="s">
        <v>139</v>
      </c>
      <c r="I65" s="12"/>
      <c r="J65" s="11" t="s">
        <v>9</v>
      </c>
      <c r="K65" s="5" t="str">
        <f t="shared" si="4"/>
        <v>25540</v>
      </c>
      <c r="L65" s="5" t="str">
        <f t="shared" si="1"/>
        <v>25540-1</v>
      </c>
      <c r="M65" s="5">
        <f t="shared" si="2"/>
        <v>64</v>
      </c>
      <c r="N65" s="5" t="str">
        <f t="shared" si="3"/>
        <v/>
      </c>
    </row>
    <row r="66" spans="1:14" ht="13.5">
      <c r="A66" s="7" t="s">
        <v>140</v>
      </c>
      <c r="B66" s="8">
        <v>562.53</v>
      </c>
      <c r="C66" s="8">
        <v>562.53</v>
      </c>
      <c r="D66" s="6" t="s">
        <v>12</v>
      </c>
      <c r="E66" s="9">
        <v>24370</v>
      </c>
      <c r="F66" s="13" t="s">
        <v>446</v>
      </c>
      <c r="G66" s="10">
        <v>1</v>
      </c>
      <c r="H66" s="6" t="s">
        <v>141</v>
      </c>
      <c r="I66" s="12"/>
      <c r="J66" s="11" t="s">
        <v>9</v>
      </c>
      <c r="K66" s="5" t="str">
        <f t="shared" si="4"/>
        <v>25540</v>
      </c>
      <c r="L66" s="5" t="str">
        <f t="shared" ref="L66:L129" si="5">LEFT(H66,LEN(H66)-4)</f>
        <v>25540-1</v>
      </c>
      <c r="M66" s="5">
        <f t="shared" si="2"/>
        <v>65</v>
      </c>
      <c r="N66" s="5" t="str">
        <f t="shared" si="3"/>
        <v/>
      </c>
    </row>
    <row r="67" spans="1:14" ht="13.5">
      <c r="A67" s="7" t="s">
        <v>142</v>
      </c>
      <c r="B67" s="8">
        <v>562.54</v>
      </c>
      <c r="C67" s="8">
        <v>562.54</v>
      </c>
      <c r="D67" s="6" t="s">
        <v>12</v>
      </c>
      <c r="E67" s="9">
        <v>24370</v>
      </c>
      <c r="F67" s="13" t="s">
        <v>446</v>
      </c>
      <c r="G67" s="10">
        <v>1</v>
      </c>
      <c r="H67" s="6" t="s">
        <v>143</v>
      </c>
      <c r="I67" s="12"/>
      <c r="J67" s="11" t="s">
        <v>9</v>
      </c>
      <c r="K67" s="5" t="str">
        <f t="shared" si="4"/>
        <v>25540</v>
      </c>
      <c r="L67" s="5" t="str">
        <f t="shared" si="5"/>
        <v>25540-1</v>
      </c>
      <c r="M67" s="5">
        <f t="shared" ref="M67:M130" si="6">--SUBSTITUTE(0&amp;SUBSTITUTE(H67,L67,),"-",)</f>
        <v>66</v>
      </c>
      <c r="N67" s="5" t="str">
        <f t="shared" si="3"/>
        <v/>
      </c>
    </row>
    <row r="68" spans="1:14" ht="13.5">
      <c r="A68" s="7" t="s">
        <v>144</v>
      </c>
      <c r="B68" s="8">
        <v>497.94</v>
      </c>
      <c r="C68" s="8">
        <v>497.94</v>
      </c>
      <c r="D68" s="6" t="s">
        <v>12</v>
      </c>
      <c r="E68" s="9">
        <v>24370</v>
      </c>
      <c r="F68" s="13" t="s">
        <v>446</v>
      </c>
      <c r="G68" s="10">
        <v>1</v>
      </c>
      <c r="H68" s="6" t="s">
        <v>145</v>
      </c>
      <c r="I68" s="12"/>
      <c r="J68" s="11" t="s">
        <v>9</v>
      </c>
      <c r="K68" s="5" t="str">
        <f t="shared" si="4"/>
        <v>25540</v>
      </c>
      <c r="L68" s="5" t="str">
        <f t="shared" si="5"/>
        <v>25540-1</v>
      </c>
      <c r="M68" s="5">
        <f t="shared" si="6"/>
        <v>67</v>
      </c>
      <c r="N68" s="5" t="str">
        <f t="shared" ref="N68:N131" si="7">IF(AND(M68-1&lt;&gt;M67,M68&lt;&gt;M67,L68=L67),"нет "&amp;L68&amp;"-"&amp;M68-1,"")</f>
        <v/>
      </c>
    </row>
    <row r="69" spans="1:14" ht="13.5">
      <c r="A69" s="7" t="s">
        <v>146</v>
      </c>
      <c r="B69" s="8">
        <v>562.53</v>
      </c>
      <c r="C69" s="8">
        <v>562.53</v>
      </c>
      <c r="D69" s="6" t="s">
        <v>12</v>
      </c>
      <c r="E69" s="9">
        <v>24370</v>
      </c>
      <c r="F69" s="13" t="s">
        <v>446</v>
      </c>
      <c r="G69" s="10">
        <v>1</v>
      </c>
      <c r="H69" s="6" t="s">
        <v>147</v>
      </c>
      <c r="I69" s="12"/>
      <c r="J69" s="11" t="s">
        <v>9</v>
      </c>
      <c r="K69" s="5" t="str">
        <f t="shared" si="4"/>
        <v>25540</v>
      </c>
      <c r="L69" s="5" t="str">
        <f t="shared" si="5"/>
        <v>25540-1</v>
      </c>
      <c r="M69" s="5">
        <f t="shared" si="6"/>
        <v>68</v>
      </c>
      <c r="N69" s="5" t="str">
        <f t="shared" si="7"/>
        <v/>
      </c>
    </row>
    <row r="70" spans="1:14" ht="13.5">
      <c r="A70" s="7" t="s">
        <v>148</v>
      </c>
      <c r="B70" s="8">
        <v>497.93</v>
      </c>
      <c r="C70" s="8">
        <v>497.93</v>
      </c>
      <c r="D70" s="6" t="s">
        <v>12</v>
      </c>
      <c r="E70" s="9">
        <v>24370</v>
      </c>
      <c r="F70" s="13" t="s">
        <v>446</v>
      </c>
      <c r="G70" s="10">
        <v>1</v>
      </c>
      <c r="H70" s="6" t="s">
        <v>149</v>
      </c>
      <c r="I70" s="12"/>
      <c r="J70" s="11" t="s">
        <v>9</v>
      </c>
      <c r="K70" s="5" t="str">
        <f t="shared" si="4"/>
        <v>25540</v>
      </c>
      <c r="L70" s="5" t="str">
        <f t="shared" si="5"/>
        <v>25540-1</v>
      </c>
      <c r="M70" s="5">
        <f t="shared" si="6"/>
        <v>69</v>
      </c>
      <c r="N70" s="5" t="str">
        <f t="shared" si="7"/>
        <v/>
      </c>
    </row>
    <row r="71" spans="1:14" ht="13.5">
      <c r="A71" s="7" t="s">
        <v>150</v>
      </c>
      <c r="B71" s="8">
        <v>497.94</v>
      </c>
      <c r="C71" s="8">
        <v>497.94</v>
      </c>
      <c r="D71" s="6" t="s">
        <v>12</v>
      </c>
      <c r="E71" s="9">
        <v>24370</v>
      </c>
      <c r="F71" s="13" t="s">
        <v>446</v>
      </c>
      <c r="G71" s="10">
        <v>1</v>
      </c>
      <c r="H71" s="6" t="s">
        <v>151</v>
      </c>
      <c r="I71" s="12"/>
      <c r="J71" s="11" t="s">
        <v>9</v>
      </c>
      <c r="K71" s="5" t="str">
        <f t="shared" si="4"/>
        <v>25540</v>
      </c>
      <c r="L71" s="5" t="str">
        <f t="shared" si="5"/>
        <v>25540-1</v>
      </c>
      <c r="M71" s="5">
        <f t="shared" si="6"/>
        <v>70</v>
      </c>
      <c r="N71" s="5" t="str">
        <f t="shared" si="7"/>
        <v/>
      </c>
    </row>
    <row r="72" spans="1:14" ht="13.5">
      <c r="A72" s="7" t="s">
        <v>152</v>
      </c>
      <c r="B72" s="8">
        <v>562.53</v>
      </c>
      <c r="C72" s="8">
        <v>562.53</v>
      </c>
      <c r="D72" s="6" t="s">
        <v>12</v>
      </c>
      <c r="E72" s="9">
        <v>24370</v>
      </c>
      <c r="F72" s="13" t="s">
        <v>446</v>
      </c>
      <c r="G72" s="10">
        <v>1</v>
      </c>
      <c r="H72" s="6" t="s">
        <v>153</v>
      </c>
      <c r="I72" s="12"/>
      <c r="J72" s="11" t="s">
        <v>9</v>
      </c>
      <c r="K72" s="5" t="str">
        <f t="shared" si="4"/>
        <v>25540</v>
      </c>
      <c r="L72" s="5" t="str">
        <f t="shared" si="5"/>
        <v>25540-1</v>
      </c>
      <c r="M72" s="5">
        <f t="shared" si="6"/>
        <v>71</v>
      </c>
      <c r="N72" s="5" t="str">
        <f t="shared" si="7"/>
        <v/>
      </c>
    </row>
    <row r="73" spans="1:14" ht="13.5">
      <c r="A73" s="7" t="s">
        <v>154</v>
      </c>
      <c r="B73" s="8">
        <v>573.6</v>
      </c>
      <c r="C73" s="8">
        <v>573.6</v>
      </c>
      <c r="D73" s="6" t="s">
        <v>12</v>
      </c>
      <c r="E73" s="9">
        <v>24370</v>
      </c>
      <c r="F73" s="13" t="s">
        <v>446</v>
      </c>
      <c r="G73" s="10">
        <v>1</v>
      </c>
      <c r="H73" s="6" t="s">
        <v>155</v>
      </c>
      <c r="I73" s="12"/>
      <c r="J73" s="11" t="s">
        <v>9</v>
      </c>
      <c r="K73" s="5" t="str">
        <f t="shared" si="4"/>
        <v>25540</v>
      </c>
      <c r="L73" s="5" t="str">
        <f t="shared" si="5"/>
        <v>25540-1</v>
      </c>
      <c r="M73" s="5">
        <f t="shared" si="6"/>
        <v>72</v>
      </c>
      <c r="N73" s="5" t="str">
        <f t="shared" si="7"/>
        <v/>
      </c>
    </row>
    <row r="74" spans="1:14" ht="13.5">
      <c r="A74" s="7" t="s">
        <v>156</v>
      </c>
      <c r="B74" s="8">
        <v>466</v>
      </c>
      <c r="C74" s="8">
        <v>466</v>
      </c>
      <c r="D74" s="6" t="s">
        <v>10</v>
      </c>
      <c r="E74" s="9">
        <v>24370</v>
      </c>
      <c r="F74" s="13" t="s">
        <v>446</v>
      </c>
      <c r="G74" s="10">
        <v>1</v>
      </c>
      <c r="H74" s="6" t="s">
        <v>157</v>
      </c>
      <c r="I74" s="12"/>
      <c r="J74" s="11" t="s">
        <v>9</v>
      </c>
      <c r="K74" s="5" t="str">
        <f t="shared" si="4"/>
        <v>25540</v>
      </c>
      <c r="L74" s="5" t="str">
        <f t="shared" si="5"/>
        <v>25540-1</v>
      </c>
      <c r="M74" s="5">
        <f t="shared" si="6"/>
        <v>73</v>
      </c>
      <c r="N74" s="5" t="str">
        <f t="shared" si="7"/>
        <v/>
      </c>
    </row>
    <row r="75" spans="1:14" ht="13.5">
      <c r="A75" s="7" t="s">
        <v>158</v>
      </c>
      <c r="B75" s="8">
        <v>786.37</v>
      </c>
      <c r="C75" s="8">
        <v>786.37</v>
      </c>
      <c r="D75" s="6" t="s">
        <v>12</v>
      </c>
      <c r="E75" s="9">
        <v>24370</v>
      </c>
      <c r="F75" s="13" t="s">
        <v>446</v>
      </c>
      <c r="G75" s="10">
        <v>1</v>
      </c>
      <c r="H75" s="6" t="s">
        <v>159</v>
      </c>
      <c r="I75" s="12"/>
      <c r="J75" s="11" t="s">
        <v>9</v>
      </c>
      <c r="K75" s="5" t="str">
        <f t="shared" si="4"/>
        <v>25540</v>
      </c>
      <c r="L75" s="5" t="str">
        <f t="shared" si="5"/>
        <v>25540-1</v>
      </c>
      <c r="M75" s="5">
        <f t="shared" si="6"/>
        <v>74</v>
      </c>
      <c r="N75" s="5" t="str">
        <f t="shared" si="7"/>
        <v/>
      </c>
    </row>
    <row r="76" spans="1:14" ht="13.5">
      <c r="A76" s="7" t="s">
        <v>160</v>
      </c>
      <c r="B76" s="8">
        <v>562.54</v>
      </c>
      <c r="C76" s="8">
        <v>562.54</v>
      </c>
      <c r="D76" s="6" t="s">
        <v>12</v>
      </c>
      <c r="E76" s="9">
        <v>24370</v>
      </c>
      <c r="F76" s="13" t="s">
        <v>446</v>
      </c>
      <c r="G76" s="10">
        <v>1</v>
      </c>
      <c r="H76" s="6" t="s">
        <v>161</v>
      </c>
      <c r="I76" s="12"/>
      <c r="J76" s="11" t="s">
        <v>9</v>
      </c>
      <c r="K76" s="5" t="str">
        <f t="shared" si="4"/>
        <v>25540</v>
      </c>
      <c r="L76" s="5" t="str">
        <f t="shared" si="5"/>
        <v>25540-1</v>
      </c>
      <c r="M76" s="5">
        <f t="shared" si="6"/>
        <v>75</v>
      </c>
      <c r="N76" s="5" t="str">
        <f t="shared" si="7"/>
        <v/>
      </c>
    </row>
    <row r="77" spans="1:14" ht="13.5">
      <c r="A77" s="7" t="s">
        <v>162</v>
      </c>
      <c r="B77" s="8">
        <v>562.54</v>
      </c>
      <c r="C77" s="8">
        <v>562.54</v>
      </c>
      <c r="D77" s="6" t="s">
        <v>12</v>
      </c>
      <c r="E77" s="9">
        <v>24370</v>
      </c>
      <c r="F77" s="13" t="s">
        <v>446</v>
      </c>
      <c r="G77" s="10">
        <v>1</v>
      </c>
      <c r="H77" s="6" t="s">
        <v>163</v>
      </c>
      <c r="I77" s="12"/>
      <c r="J77" s="11" t="s">
        <v>9</v>
      </c>
      <c r="K77" s="5" t="str">
        <f t="shared" si="4"/>
        <v>25540</v>
      </c>
      <c r="L77" s="5" t="str">
        <f t="shared" si="5"/>
        <v>25540-1</v>
      </c>
      <c r="M77" s="5">
        <f t="shared" si="6"/>
        <v>76</v>
      </c>
      <c r="N77" s="5" t="str">
        <f t="shared" si="7"/>
        <v/>
      </c>
    </row>
    <row r="78" spans="1:14" ht="13.5">
      <c r="A78" s="7" t="s">
        <v>164</v>
      </c>
      <c r="B78" s="8">
        <v>562.52</v>
      </c>
      <c r="C78" s="8">
        <v>562.52</v>
      </c>
      <c r="D78" s="6" t="s">
        <v>12</v>
      </c>
      <c r="E78" s="9">
        <v>24370</v>
      </c>
      <c r="F78" s="13" t="s">
        <v>446</v>
      </c>
      <c r="G78" s="10">
        <v>1</v>
      </c>
      <c r="H78" s="6" t="s">
        <v>165</v>
      </c>
      <c r="I78" s="12"/>
      <c r="J78" s="11" t="s">
        <v>9</v>
      </c>
      <c r="K78" s="5" t="str">
        <f t="shared" si="4"/>
        <v>25540</v>
      </c>
      <c r="L78" s="5" t="str">
        <f t="shared" si="5"/>
        <v>25540-1</v>
      </c>
      <c r="M78" s="5">
        <f t="shared" si="6"/>
        <v>77</v>
      </c>
      <c r="N78" s="5" t="str">
        <f t="shared" si="7"/>
        <v/>
      </c>
    </row>
    <row r="79" spans="1:14" ht="13.5">
      <c r="A79" s="7" t="s">
        <v>166</v>
      </c>
      <c r="B79" s="8">
        <v>563.70000000000005</v>
      </c>
      <c r="C79" s="8">
        <v>563.70000000000005</v>
      </c>
      <c r="D79" s="6" t="s">
        <v>12</v>
      </c>
      <c r="E79" s="9">
        <v>24370</v>
      </c>
      <c r="F79" s="13" t="s">
        <v>446</v>
      </c>
      <c r="G79" s="10">
        <v>1</v>
      </c>
      <c r="H79" s="6" t="s">
        <v>167</v>
      </c>
      <c r="I79" s="12"/>
      <c r="J79" s="11" t="s">
        <v>9</v>
      </c>
      <c r="K79" s="5" t="str">
        <f t="shared" si="4"/>
        <v>25540</v>
      </c>
      <c r="L79" s="5" t="str">
        <f t="shared" si="5"/>
        <v>25540-1</v>
      </c>
      <c r="M79" s="5">
        <f t="shared" si="6"/>
        <v>78</v>
      </c>
      <c r="N79" s="5" t="str">
        <f t="shared" si="7"/>
        <v/>
      </c>
    </row>
    <row r="80" spans="1:14" ht="13.5">
      <c r="A80" s="7" t="s">
        <v>168</v>
      </c>
      <c r="B80" s="8">
        <v>562.54</v>
      </c>
      <c r="C80" s="8">
        <v>562.54</v>
      </c>
      <c r="D80" s="6" t="s">
        <v>12</v>
      </c>
      <c r="E80" s="9">
        <v>24370</v>
      </c>
      <c r="F80" s="13" t="s">
        <v>446</v>
      </c>
      <c r="G80" s="10">
        <v>1</v>
      </c>
      <c r="H80" s="6" t="s">
        <v>169</v>
      </c>
      <c r="I80" s="12"/>
      <c r="J80" s="11" t="s">
        <v>9</v>
      </c>
      <c r="K80" s="5" t="str">
        <f t="shared" si="4"/>
        <v>25540</v>
      </c>
      <c r="L80" s="5" t="str">
        <f t="shared" si="5"/>
        <v>25540-1</v>
      </c>
      <c r="M80" s="5">
        <f t="shared" si="6"/>
        <v>79</v>
      </c>
      <c r="N80" s="5" t="str">
        <f t="shared" si="7"/>
        <v/>
      </c>
    </row>
    <row r="81" spans="1:14" ht="13.5">
      <c r="A81" s="7" t="s">
        <v>170</v>
      </c>
      <c r="B81" s="8">
        <v>786.37</v>
      </c>
      <c r="C81" s="8">
        <v>786.37</v>
      </c>
      <c r="D81" s="6" t="s">
        <v>12</v>
      </c>
      <c r="E81" s="9">
        <v>24370</v>
      </c>
      <c r="F81" s="13" t="s">
        <v>446</v>
      </c>
      <c r="G81" s="10">
        <v>1</v>
      </c>
      <c r="H81" s="6" t="s">
        <v>169</v>
      </c>
      <c r="I81" s="12"/>
      <c r="J81" s="11" t="s">
        <v>9</v>
      </c>
      <c r="K81" s="5" t="str">
        <f t="shared" si="4"/>
        <v>25540</v>
      </c>
      <c r="L81" s="5" t="str">
        <f t="shared" si="5"/>
        <v>25540-1</v>
      </c>
      <c r="M81" s="5">
        <f t="shared" si="6"/>
        <v>79</v>
      </c>
      <c r="N81" s="5" t="str">
        <f t="shared" si="7"/>
        <v/>
      </c>
    </row>
    <row r="82" spans="1:14" ht="13.5">
      <c r="A82" s="7" t="s">
        <v>171</v>
      </c>
      <c r="B82" s="8">
        <v>786.37</v>
      </c>
      <c r="C82" s="8">
        <v>786.37</v>
      </c>
      <c r="D82" s="6" t="s">
        <v>12</v>
      </c>
      <c r="E82" s="9">
        <v>24370</v>
      </c>
      <c r="F82" s="13" t="s">
        <v>446</v>
      </c>
      <c r="G82" s="10">
        <v>1</v>
      </c>
      <c r="H82" s="6" t="s">
        <v>172</v>
      </c>
      <c r="I82" s="12"/>
      <c r="J82" s="11" t="s">
        <v>9</v>
      </c>
      <c r="K82" s="5" t="str">
        <f t="shared" si="4"/>
        <v>25540</v>
      </c>
      <c r="L82" s="5" t="str">
        <f t="shared" si="5"/>
        <v>25540-1</v>
      </c>
      <c r="M82" s="5">
        <f t="shared" si="6"/>
        <v>81</v>
      </c>
      <c r="N82" s="5" t="str">
        <f t="shared" si="7"/>
        <v>нет 25540-1-80</v>
      </c>
    </row>
    <row r="83" spans="1:14" ht="13.5">
      <c r="A83" s="7" t="s">
        <v>173</v>
      </c>
      <c r="B83" s="8">
        <v>786.37</v>
      </c>
      <c r="C83" s="8">
        <v>786.37</v>
      </c>
      <c r="D83" s="6" t="s">
        <v>12</v>
      </c>
      <c r="E83" s="9">
        <v>24370</v>
      </c>
      <c r="F83" s="13" t="s">
        <v>446</v>
      </c>
      <c r="G83" s="10">
        <v>1</v>
      </c>
      <c r="H83" s="6" t="s">
        <v>174</v>
      </c>
      <c r="I83" s="12"/>
      <c r="J83" s="11" t="s">
        <v>9</v>
      </c>
      <c r="K83" s="5" t="str">
        <f t="shared" si="4"/>
        <v>25540</v>
      </c>
      <c r="L83" s="5" t="str">
        <f t="shared" si="5"/>
        <v>25540-1</v>
      </c>
      <c r="M83" s="5">
        <f t="shared" si="6"/>
        <v>82</v>
      </c>
      <c r="N83" s="5" t="str">
        <f t="shared" si="7"/>
        <v/>
      </c>
    </row>
    <row r="84" spans="1:14" ht="13.5">
      <c r="A84" s="7" t="s">
        <v>175</v>
      </c>
      <c r="B84" s="8">
        <v>466</v>
      </c>
      <c r="C84" s="8">
        <v>466</v>
      </c>
      <c r="D84" s="6" t="s">
        <v>10</v>
      </c>
      <c r="E84" s="9">
        <v>24370</v>
      </c>
      <c r="F84" s="13" t="s">
        <v>446</v>
      </c>
      <c r="G84" s="10">
        <v>1</v>
      </c>
      <c r="H84" s="6" t="s">
        <v>176</v>
      </c>
      <c r="I84" s="12"/>
      <c r="J84" s="11" t="s">
        <v>9</v>
      </c>
      <c r="K84" s="5" t="str">
        <f t="shared" si="4"/>
        <v>25540</v>
      </c>
      <c r="L84" s="5" t="str">
        <f t="shared" si="5"/>
        <v>25540-1</v>
      </c>
      <c r="M84" s="5">
        <f t="shared" si="6"/>
        <v>83</v>
      </c>
      <c r="N84" s="5" t="str">
        <f t="shared" si="7"/>
        <v/>
      </c>
    </row>
    <row r="85" spans="1:14" ht="13.5">
      <c r="A85" s="7" t="s">
        <v>177</v>
      </c>
      <c r="B85" s="8">
        <v>466</v>
      </c>
      <c r="C85" s="8">
        <v>466</v>
      </c>
      <c r="D85" s="6" t="s">
        <v>10</v>
      </c>
      <c r="E85" s="9">
        <v>24370</v>
      </c>
      <c r="F85" s="13" t="s">
        <v>446</v>
      </c>
      <c r="G85" s="10">
        <v>1</v>
      </c>
      <c r="H85" s="6" t="s">
        <v>178</v>
      </c>
      <c r="I85" s="12"/>
      <c r="J85" s="11" t="s">
        <v>9</v>
      </c>
      <c r="K85" s="5" t="str">
        <f t="shared" si="4"/>
        <v>25540</v>
      </c>
      <c r="L85" s="5" t="str">
        <f t="shared" si="5"/>
        <v>25540-1</v>
      </c>
      <c r="M85" s="5">
        <f t="shared" si="6"/>
        <v>84</v>
      </c>
      <c r="N85" s="5" t="str">
        <f t="shared" si="7"/>
        <v/>
      </c>
    </row>
    <row r="86" spans="1:14" ht="13.5">
      <c r="A86" s="7" t="s">
        <v>179</v>
      </c>
      <c r="B86" s="8">
        <v>786.37</v>
      </c>
      <c r="C86" s="8">
        <v>786.37</v>
      </c>
      <c r="D86" s="6" t="s">
        <v>12</v>
      </c>
      <c r="E86" s="9">
        <v>24370</v>
      </c>
      <c r="F86" s="13" t="s">
        <v>446</v>
      </c>
      <c r="G86" s="10">
        <v>1</v>
      </c>
      <c r="H86" s="6" t="s">
        <v>180</v>
      </c>
      <c r="I86" s="12"/>
      <c r="J86" s="11" t="s">
        <v>9</v>
      </c>
      <c r="K86" s="5" t="str">
        <f t="shared" si="4"/>
        <v>25540</v>
      </c>
      <c r="L86" s="5" t="str">
        <f t="shared" si="5"/>
        <v>25540-1</v>
      </c>
      <c r="M86" s="5">
        <f t="shared" si="6"/>
        <v>85</v>
      </c>
      <c r="N86" s="5" t="str">
        <f t="shared" si="7"/>
        <v/>
      </c>
    </row>
    <row r="87" spans="1:14" ht="13.5">
      <c r="A87" s="7" t="s">
        <v>181</v>
      </c>
      <c r="B87" s="8">
        <v>497.93</v>
      </c>
      <c r="C87" s="8">
        <v>497.93</v>
      </c>
      <c r="D87" s="6" t="s">
        <v>12</v>
      </c>
      <c r="E87" s="9">
        <v>24370</v>
      </c>
      <c r="F87" s="13" t="s">
        <v>446</v>
      </c>
      <c r="G87" s="10">
        <v>1</v>
      </c>
      <c r="H87" s="6" t="s">
        <v>182</v>
      </c>
      <c r="I87" s="12"/>
      <c r="J87" s="11" t="s">
        <v>9</v>
      </c>
      <c r="K87" s="5" t="str">
        <f t="shared" si="4"/>
        <v>25540</v>
      </c>
      <c r="L87" s="5" t="str">
        <f t="shared" si="5"/>
        <v>25540-1</v>
      </c>
      <c r="M87" s="5">
        <f t="shared" si="6"/>
        <v>86</v>
      </c>
      <c r="N87" s="5" t="str">
        <f t="shared" si="7"/>
        <v/>
      </c>
    </row>
    <row r="88" spans="1:14" ht="13.5">
      <c r="A88" s="7" t="s">
        <v>183</v>
      </c>
      <c r="B88" s="8">
        <v>497.94</v>
      </c>
      <c r="C88" s="8">
        <v>497.94</v>
      </c>
      <c r="D88" s="6" t="s">
        <v>12</v>
      </c>
      <c r="E88" s="9">
        <v>24370</v>
      </c>
      <c r="F88" s="13" t="s">
        <v>446</v>
      </c>
      <c r="G88" s="10">
        <v>1</v>
      </c>
      <c r="H88" s="6" t="s">
        <v>184</v>
      </c>
      <c r="I88" s="12"/>
      <c r="J88" s="11" t="s">
        <v>9</v>
      </c>
      <c r="K88" s="5" t="str">
        <f t="shared" si="4"/>
        <v>25540</v>
      </c>
      <c r="L88" s="5" t="str">
        <f t="shared" si="5"/>
        <v>25540-1</v>
      </c>
      <c r="M88" s="5">
        <f t="shared" si="6"/>
        <v>87</v>
      </c>
      <c r="N88" s="5" t="str">
        <f t="shared" si="7"/>
        <v/>
      </c>
    </row>
    <row r="89" spans="1:14" ht="13.5">
      <c r="A89" s="7" t="s">
        <v>185</v>
      </c>
      <c r="B89" s="8">
        <v>497.93</v>
      </c>
      <c r="C89" s="8">
        <v>497.93</v>
      </c>
      <c r="D89" s="6" t="s">
        <v>12</v>
      </c>
      <c r="E89" s="9">
        <v>24370</v>
      </c>
      <c r="F89" s="13" t="s">
        <v>446</v>
      </c>
      <c r="G89" s="10">
        <v>1</v>
      </c>
      <c r="H89" s="6" t="s">
        <v>186</v>
      </c>
      <c r="I89" s="12"/>
      <c r="J89" s="11" t="s">
        <v>9</v>
      </c>
      <c r="K89" s="5" t="str">
        <f t="shared" si="4"/>
        <v>25540</v>
      </c>
      <c r="L89" s="5" t="str">
        <f t="shared" si="5"/>
        <v>25540-1</v>
      </c>
      <c r="M89" s="5">
        <f t="shared" si="6"/>
        <v>88</v>
      </c>
      <c r="N89" s="5" t="str">
        <f t="shared" si="7"/>
        <v/>
      </c>
    </row>
    <row r="90" spans="1:14" ht="13.5">
      <c r="A90" s="7" t="s">
        <v>187</v>
      </c>
      <c r="B90" s="8">
        <v>497.94</v>
      </c>
      <c r="C90" s="8">
        <v>497.94</v>
      </c>
      <c r="D90" s="6" t="s">
        <v>12</v>
      </c>
      <c r="E90" s="9">
        <v>24370</v>
      </c>
      <c r="F90" s="13" t="s">
        <v>446</v>
      </c>
      <c r="G90" s="10">
        <v>1</v>
      </c>
      <c r="H90" s="6" t="s">
        <v>188</v>
      </c>
      <c r="I90" s="12"/>
      <c r="J90" s="11" t="s">
        <v>9</v>
      </c>
      <c r="K90" s="5" t="str">
        <f t="shared" si="4"/>
        <v>25540</v>
      </c>
      <c r="L90" s="5" t="str">
        <f t="shared" si="5"/>
        <v>25540-1</v>
      </c>
      <c r="M90" s="5">
        <f t="shared" si="6"/>
        <v>89</v>
      </c>
      <c r="N90" s="5" t="str">
        <f t="shared" si="7"/>
        <v/>
      </c>
    </row>
    <row r="91" spans="1:14" ht="13.5">
      <c r="A91" s="7" t="s">
        <v>189</v>
      </c>
      <c r="B91" s="8">
        <v>497.93</v>
      </c>
      <c r="C91" s="8">
        <v>497.93</v>
      </c>
      <c r="D91" s="6" t="s">
        <v>12</v>
      </c>
      <c r="E91" s="9">
        <v>24370</v>
      </c>
      <c r="F91" s="13" t="s">
        <v>446</v>
      </c>
      <c r="G91" s="10">
        <v>1</v>
      </c>
      <c r="H91" s="6" t="s">
        <v>190</v>
      </c>
      <c r="I91" s="12"/>
      <c r="J91" s="11" t="s">
        <v>9</v>
      </c>
      <c r="K91" s="5" t="str">
        <f t="shared" si="4"/>
        <v>25540</v>
      </c>
      <c r="L91" s="5" t="str">
        <f t="shared" si="5"/>
        <v>25540-1</v>
      </c>
      <c r="M91" s="5">
        <f t="shared" si="6"/>
        <v>90</v>
      </c>
      <c r="N91" s="5" t="str">
        <f t="shared" si="7"/>
        <v/>
      </c>
    </row>
    <row r="92" spans="1:14" ht="13.5">
      <c r="A92" s="7" t="s">
        <v>191</v>
      </c>
      <c r="B92" s="8">
        <v>497.94</v>
      </c>
      <c r="C92" s="8">
        <v>497.94</v>
      </c>
      <c r="D92" s="6" t="s">
        <v>12</v>
      </c>
      <c r="E92" s="9">
        <v>24370</v>
      </c>
      <c r="F92" s="13" t="s">
        <v>446</v>
      </c>
      <c r="G92" s="10">
        <v>1</v>
      </c>
      <c r="H92" s="6" t="s">
        <v>192</v>
      </c>
      <c r="I92" s="12"/>
      <c r="J92" s="11" t="s">
        <v>9</v>
      </c>
      <c r="K92" s="5" t="str">
        <f t="shared" si="4"/>
        <v>25540</v>
      </c>
      <c r="L92" s="5" t="str">
        <f t="shared" si="5"/>
        <v>25540-1</v>
      </c>
      <c r="M92" s="5">
        <f t="shared" si="6"/>
        <v>91</v>
      </c>
      <c r="N92" s="5" t="str">
        <f t="shared" si="7"/>
        <v/>
      </c>
    </row>
    <row r="93" spans="1:14" ht="13.5">
      <c r="A93" s="7" t="s">
        <v>193</v>
      </c>
      <c r="B93" s="8">
        <v>562.53</v>
      </c>
      <c r="C93" s="8">
        <v>562.53</v>
      </c>
      <c r="D93" s="6" t="s">
        <v>12</v>
      </c>
      <c r="E93" s="9">
        <v>24370</v>
      </c>
      <c r="F93" s="13" t="s">
        <v>446</v>
      </c>
      <c r="G93" s="10">
        <v>1</v>
      </c>
      <c r="H93" s="6" t="s">
        <v>194</v>
      </c>
      <c r="I93" s="12"/>
      <c r="J93" s="11" t="s">
        <v>9</v>
      </c>
      <c r="K93" s="5" t="str">
        <f t="shared" si="4"/>
        <v>25540</v>
      </c>
      <c r="L93" s="5" t="str">
        <f t="shared" si="5"/>
        <v>25540-1</v>
      </c>
      <c r="M93" s="5">
        <f t="shared" si="6"/>
        <v>92</v>
      </c>
      <c r="N93" s="5" t="str">
        <f t="shared" si="7"/>
        <v/>
      </c>
    </row>
    <row r="94" spans="1:14" ht="13.5">
      <c r="A94" s="7" t="s">
        <v>195</v>
      </c>
      <c r="B94" s="8">
        <v>544.32000000000005</v>
      </c>
      <c r="C94" s="8">
        <v>544.32000000000005</v>
      </c>
      <c r="D94" s="6" t="s">
        <v>12</v>
      </c>
      <c r="E94" s="9">
        <v>24370</v>
      </c>
      <c r="F94" s="13" t="s">
        <v>446</v>
      </c>
      <c r="G94" s="10">
        <v>1</v>
      </c>
      <c r="H94" s="6" t="s">
        <v>196</v>
      </c>
      <c r="I94" s="12"/>
      <c r="J94" s="11" t="s">
        <v>9</v>
      </c>
      <c r="K94" s="5" t="str">
        <f t="shared" si="4"/>
        <v>25540</v>
      </c>
      <c r="L94" s="5" t="str">
        <f t="shared" si="5"/>
        <v>25540-1</v>
      </c>
      <c r="M94" s="5">
        <f t="shared" si="6"/>
        <v>93</v>
      </c>
      <c r="N94" s="5" t="str">
        <f t="shared" si="7"/>
        <v/>
      </c>
    </row>
    <row r="95" spans="1:14" ht="13.5">
      <c r="A95" s="7" t="s">
        <v>197</v>
      </c>
      <c r="B95" s="8">
        <v>563.70000000000005</v>
      </c>
      <c r="C95" s="8">
        <v>563.70000000000005</v>
      </c>
      <c r="D95" s="6" t="s">
        <v>12</v>
      </c>
      <c r="E95" s="9">
        <v>24370</v>
      </c>
      <c r="F95" s="13" t="s">
        <v>446</v>
      </c>
      <c r="G95" s="10">
        <v>1</v>
      </c>
      <c r="H95" s="6" t="s">
        <v>198</v>
      </c>
      <c r="I95" s="12"/>
      <c r="J95" s="11" t="s">
        <v>9</v>
      </c>
      <c r="K95" s="5" t="str">
        <f t="shared" si="4"/>
        <v>25540</v>
      </c>
      <c r="L95" s="5" t="str">
        <f t="shared" si="5"/>
        <v>25540-1</v>
      </c>
      <c r="M95" s="5">
        <f t="shared" si="6"/>
        <v>94</v>
      </c>
      <c r="N95" s="5" t="str">
        <f t="shared" si="7"/>
        <v/>
      </c>
    </row>
    <row r="96" spans="1:14" ht="13.5">
      <c r="A96" s="7" t="s">
        <v>199</v>
      </c>
      <c r="B96" s="8">
        <v>562.53</v>
      </c>
      <c r="C96" s="8">
        <v>562.53</v>
      </c>
      <c r="D96" s="6" t="s">
        <v>12</v>
      </c>
      <c r="E96" s="9">
        <v>24370</v>
      </c>
      <c r="F96" s="13" t="s">
        <v>446</v>
      </c>
      <c r="G96" s="10">
        <v>1</v>
      </c>
      <c r="H96" s="6" t="s">
        <v>200</v>
      </c>
      <c r="I96" s="12"/>
      <c r="J96" s="11" t="s">
        <v>9</v>
      </c>
      <c r="K96" s="5" t="str">
        <f t="shared" si="4"/>
        <v>25540</v>
      </c>
      <c r="L96" s="5" t="str">
        <f t="shared" si="5"/>
        <v>25540-1</v>
      </c>
      <c r="M96" s="5">
        <f t="shared" si="6"/>
        <v>95</v>
      </c>
      <c r="N96" s="5" t="str">
        <f t="shared" si="7"/>
        <v/>
      </c>
    </row>
    <row r="97" spans="1:14" ht="13.5">
      <c r="A97" s="7" t="s">
        <v>201</v>
      </c>
      <c r="B97" s="8">
        <v>533.84</v>
      </c>
      <c r="C97" s="8">
        <v>533.84</v>
      </c>
      <c r="D97" s="6" t="s">
        <v>12</v>
      </c>
      <c r="E97" s="9">
        <v>24370</v>
      </c>
      <c r="F97" s="13" t="s">
        <v>446</v>
      </c>
      <c r="G97" s="10">
        <v>1</v>
      </c>
      <c r="H97" s="6" t="s">
        <v>202</v>
      </c>
      <c r="I97" s="12"/>
      <c r="J97" s="11" t="s">
        <v>9</v>
      </c>
      <c r="K97" s="5" t="str">
        <f t="shared" si="4"/>
        <v>25540</v>
      </c>
      <c r="L97" s="5" t="str">
        <f t="shared" si="5"/>
        <v>25540-2</v>
      </c>
      <c r="M97" s="5">
        <f t="shared" si="6"/>
        <v>1</v>
      </c>
      <c r="N97" s="5" t="str">
        <f t="shared" si="7"/>
        <v/>
      </c>
    </row>
    <row r="98" spans="1:14" ht="13.5">
      <c r="A98" s="7" t="s">
        <v>203</v>
      </c>
      <c r="B98" s="8">
        <v>533.84</v>
      </c>
      <c r="C98" s="8">
        <v>533.84</v>
      </c>
      <c r="D98" s="6" t="s">
        <v>12</v>
      </c>
      <c r="E98" s="9">
        <v>24370</v>
      </c>
      <c r="F98" s="13" t="s">
        <v>446</v>
      </c>
      <c r="G98" s="10">
        <v>1</v>
      </c>
      <c r="H98" s="6" t="s">
        <v>204</v>
      </c>
      <c r="I98" s="12"/>
      <c r="J98" s="11" t="s">
        <v>9</v>
      </c>
      <c r="K98" s="5" t="str">
        <f t="shared" si="4"/>
        <v>25540</v>
      </c>
      <c r="L98" s="5" t="str">
        <f t="shared" si="5"/>
        <v>25540-2</v>
      </c>
      <c r="M98" s="5">
        <f t="shared" si="6"/>
        <v>2</v>
      </c>
      <c r="N98" s="5" t="str">
        <f t="shared" si="7"/>
        <v/>
      </c>
    </row>
    <row r="99" spans="1:14" ht="13.5">
      <c r="A99" s="7" t="s">
        <v>205</v>
      </c>
      <c r="B99" s="8">
        <v>533.84</v>
      </c>
      <c r="C99" s="8">
        <v>533.84</v>
      </c>
      <c r="D99" s="6" t="s">
        <v>12</v>
      </c>
      <c r="E99" s="9">
        <v>24370</v>
      </c>
      <c r="F99" s="13" t="s">
        <v>446</v>
      </c>
      <c r="G99" s="10">
        <v>1</v>
      </c>
      <c r="H99" s="6" t="s">
        <v>206</v>
      </c>
      <c r="I99" s="12"/>
      <c r="J99" s="11" t="s">
        <v>9</v>
      </c>
      <c r="K99" s="5" t="str">
        <f t="shared" si="4"/>
        <v>25540</v>
      </c>
      <c r="L99" s="5" t="str">
        <f t="shared" si="5"/>
        <v>25540-2</v>
      </c>
      <c r="M99" s="5">
        <f t="shared" si="6"/>
        <v>3</v>
      </c>
      <c r="N99" s="5" t="str">
        <f t="shared" si="7"/>
        <v/>
      </c>
    </row>
    <row r="100" spans="1:14" ht="13.5">
      <c r="A100" s="7" t="s">
        <v>207</v>
      </c>
      <c r="B100" s="8">
        <v>573.6</v>
      </c>
      <c r="C100" s="8">
        <v>573.6</v>
      </c>
      <c r="D100" s="6" t="s">
        <v>12</v>
      </c>
      <c r="E100" s="9">
        <v>24370</v>
      </c>
      <c r="F100" s="13" t="s">
        <v>446</v>
      </c>
      <c r="G100" s="10">
        <v>1</v>
      </c>
      <c r="H100" s="6" t="s">
        <v>208</v>
      </c>
      <c r="I100" s="12"/>
      <c r="J100" s="11" t="s">
        <v>9</v>
      </c>
      <c r="K100" s="5" t="str">
        <f t="shared" si="4"/>
        <v>25540</v>
      </c>
      <c r="L100" s="5" t="str">
        <f t="shared" si="5"/>
        <v>25540-2</v>
      </c>
      <c r="M100" s="5">
        <f t="shared" si="6"/>
        <v>4</v>
      </c>
      <c r="N100" s="5" t="str">
        <f t="shared" si="7"/>
        <v/>
      </c>
    </row>
    <row r="101" spans="1:14" ht="13.5">
      <c r="A101" s="7" t="s">
        <v>209</v>
      </c>
      <c r="B101" s="8">
        <v>786.37</v>
      </c>
      <c r="C101" s="8">
        <v>786.37</v>
      </c>
      <c r="D101" s="6" t="s">
        <v>12</v>
      </c>
      <c r="E101" s="9">
        <v>24370</v>
      </c>
      <c r="F101" s="13" t="s">
        <v>446</v>
      </c>
      <c r="G101" s="10">
        <v>1</v>
      </c>
      <c r="H101" s="6" t="s">
        <v>210</v>
      </c>
      <c r="I101" s="12"/>
      <c r="J101" s="11" t="s">
        <v>9</v>
      </c>
      <c r="K101" s="5" t="str">
        <f t="shared" si="4"/>
        <v>25540</v>
      </c>
      <c r="L101" s="5" t="str">
        <f t="shared" si="5"/>
        <v>25540-2</v>
      </c>
      <c r="M101" s="5">
        <f t="shared" si="6"/>
        <v>5</v>
      </c>
      <c r="N101" s="5" t="str">
        <f t="shared" si="7"/>
        <v/>
      </c>
    </row>
    <row r="102" spans="1:14" ht="13.5">
      <c r="A102" s="7" t="s">
        <v>211</v>
      </c>
      <c r="B102" s="8">
        <v>562.54</v>
      </c>
      <c r="C102" s="8">
        <v>562.54</v>
      </c>
      <c r="D102" s="6" t="s">
        <v>12</v>
      </c>
      <c r="E102" s="9">
        <v>24370</v>
      </c>
      <c r="F102" s="13" t="s">
        <v>446</v>
      </c>
      <c r="G102" s="10">
        <v>1</v>
      </c>
      <c r="H102" s="6" t="s">
        <v>212</v>
      </c>
      <c r="I102" s="12"/>
      <c r="J102" s="11" t="s">
        <v>9</v>
      </c>
      <c r="K102" s="5" t="str">
        <f t="shared" si="4"/>
        <v>25540</v>
      </c>
      <c r="L102" s="5" t="str">
        <f t="shared" si="5"/>
        <v>25540-2</v>
      </c>
      <c r="M102" s="5">
        <f t="shared" si="6"/>
        <v>6</v>
      </c>
      <c r="N102" s="5" t="str">
        <f t="shared" si="7"/>
        <v/>
      </c>
    </row>
    <row r="103" spans="1:14" ht="13.5">
      <c r="A103" s="7" t="s">
        <v>213</v>
      </c>
      <c r="B103" s="8">
        <v>498.15</v>
      </c>
      <c r="C103" s="8">
        <v>498.15</v>
      </c>
      <c r="D103" s="6" t="s">
        <v>12</v>
      </c>
      <c r="E103" s="9">
        <v>24370</v>
      </c>
      <c r="F103" s="13" t="s">
        <v>446</v>
      </c>
      <c r="G103" s="10">
        <v>1</v>
      </c>
      <c r="H103" s="6" t="s">
        <v>214</v>
      </c>
      <c r="I103" s="12"/>
      <c r="J103" s="11" t="s">
        <v>9</v>
      </c>
      <c r="K103" s="5" t="str">
        <f t="shared" si="4"/>
        <v>25540</v>
      </c>
      <c r="L103" s="5" t="str">
        <f t="shared" si="5"/>
        <v>25540-2</v>
      </c>
      <c r="M103" s="5">
        <f t="shared" si="6"/>
        <v>7</v>
      </c>
      <c r="N103" s="5" t="str">
        <f t="shared" si="7"/>
        <v/>
      </c>
    </row>
    <row r="104" spans="1:14" ht="13.5">
      <c r="A104" s="7" t="s">
        <v>215</v>
      </c>
      <c r="B104" s="8">
        <v>498.15</v>
      </c>
      <c r="C104" s="8">
        <v>498.15</v>
      </c>
      <c r="D104" s="6" t="s">
        <v>12</v>
      </c>
      <c r="E104" s="9">
        <v>24370</v>
      </c>
      <c r="F104" s="13" t="s">
        <v>446</v>
      </c>
      <c r="G104" s="10">
        <v>1</v>
      </c>
      <c r="H104" s="6" t="s">
        <v>216</v>
      </c>
      <c r="I104" s="12"/>
      <c r="J104" s="11" t="s">
        <v>9</v>
      </c>
      <c r="K104" s="5" t="str">
        <f t="shared" si="4"/>
        <v>25540</v>
      </c>
      <c r="L104" s="5" t="str">
        <f t="shared" si="5"/>
        <v>25540-2</v>
      </c>
      <c r="M104" s="5">
        <f t="shared" si="6"/>
        <v>8</v>
      </c>
      <c r="N104" s="5" t="str">
        <f t="shared" si="7"/>
        <v/>
      </c>
    </row>
    <row r="105" spans="1:14" ht="13.5">
      <c r="A105" s="7" t="s">
        <v>217</v>
      </c>
      <c r="B105" s="8">
        <v>786.37</v>
      </c>
      <c r="C105" s="8">
        <v>786.37</v>
      </c>
      <c r="D105" s="6" t="s">
        <v>12</v>
      </c>
      <c r="E105" s="9">
        <v>24370</v>
      </c>
      <c r="F105" s="13" t="s">
        <v>446</v>
      </c>
      <c r="G105" s="10">
        <v>1</v>
      </c>
      <c r="H105" s="6" t="s">
        <v>218</v>
      </c>
      <c r="I105" s="12"/>
      <c r="J105" s="11" t="s">
        <v>9</v>
      </c>
      <c r="K105" s="5" t="str">
        <f t="shared" si="4"/>
        <v>25540</v>
      </c>
      <c r="L105" s="5" t="str">
        <f t="shared" si="5"/>
        <v>25540-2</v>
      </c>
      <c r="M105" s="5">
        <f t="shared" si="6"/>
        <v>9</v>
      </c>
      <c r="N105" s="5" t="str">
        <f t="shared" si="7"/>
        <v/>
      </c>
    </row>
    <row r="106" spans="1:14" ht="13.5">
      <c r="A106" s="7" t="s">
        <v>219</v>
      </c>
      <c r="B106" s="8">
        <v>786.37</v>
      </c>
      <c r="C106" s="8">
        <v>786.37</v>
      </c>
      <c r="D106" s="6" t="s">
        <v>12</v>
      </c>
      <c r="E106" s="9">
        <v>24370</v>
      </c>
      <c r="F106" s="13" t="s">
        <v>446</v>
      </c>
      <c r="G106" s="10">
        <v>1</v>
      </c>
      <c r="H106" s="6" t="s">
        <v>220</v>
      </c>
      <c r="I106" s="12"/>
      <c r="J106" s="11" t="s">
        <v>9</v>
      </c>
      <c r="K106" s="5" t="str">
        <f t="shared" si="4"/>
        <v>25540</v>
      </c>
      <c r="L106" s="5" t="str">
        <f t="shared" si="5"/>
        <v>25540-2</v>
      </c>
      <c r="M106" s="5">
        <f t="shared" si="6"/>
        <v>10</v>
      </c>
      <c r="N106" s="5" t="str">
        <f t="shared" si="7"/>
        <v/>
      </c>
    </row>
    <row r="107" spans="1:14" ht="13.5">
      <c r="A107" s="7" t="s">
        <v>221</v>
      </c>
      <c r="B107" s="8">
        <v>786.37</v>
      </c>
      <c r="C107" s="8">
        <v>786.37</v>
      </c>
      <c r="D107" s="6" t="s">
        <v>12</v>
      </c>
      <c r="E107" s="9">
        <v>24370</v>
      </c>
      <c r="F107" s="13" t="s">
        <v>446</v>
      </c>
      <c r="G107" s="10">
        <v>1</v>
      </c>
      <c r="H107" s="6" t="s">
        <v>222</v>
      </c>
      <c r="I107" s="12"/>
      <c r="J107" s="11" t="s">
        <v>9</v>
      </c>
      <c r="K107" s="5" t="str">
        <f t="shared" si="4"/>
        <v>25540</v>
      </c>
      <c r="L107" s="5" t="str">
        <f t="shared" si="5"/>
        <v>25540-2</v>
      </c>
      <c r="M107" s="5">
        <f t="shared" si="6"/>
        <v>11</v>
      </c>
      <c r="N107" s="5" t="str">
        <f t="shared" si="7"/>
        <v/>
      </c>
    </row>
    <row r="108" spans="1:14" ht="13.5">
      <c r="A108" s="7" t="s">
        <v>223</v>
      </c>
      <c r="B108" s="8">
        <v>786.37</v>
      </c>
      <c r="C108" s="8">
        <v>786.37</v>
      </c>
      <c r="D108" s="6" t="s">
        <v>12</v>
      </c>
      <c r="E108" s="9">
        <v>24370</v>
      </c>
      <c r="F108" s="13" t="s">
        <v>446</v>
      </c>
      <c r="G108" s="10">
        <v>1</v>
      </c>
      <c r="H108" s="6" t="s">
        <v>224</v>
      </c>
      <c r="I108" s="12"/>
      <c r="J108" s="11" t="s">
        <v>9</v>
      </c>
      <c r="K108" s="5" t="str">
        <f t="shared" ref="K108:K171" si="8">LEFT(H108,5)</f>
        <v>25540</v>
      </c>
      <c r="L108" s="5" t="str">
        <f t="shared" si="5"/>
        <v>25540-2</v>
      </c>
      <c r="M108" s="5">
        <f t="shared" si="6"/>
        <v>12</v>
      </c>
      <c r="N108" s="5" t="str">
        <f t="shared" si="7"/>
        <v/>
      </c>
    </row>
    <row r="109" spans="1:14" ht="13.5">
      <c r="A109" s="7" t="s">
        <v>225</v>
      </c>
      <c r="B109" s="8">
        <v>603.07000000000005</v>
      </c>
      <c r="C109" s="8">
        <v>603.07000000000005</v>
      </c>
      <c r="D109" s="6" t="s">
        <v>12</v>
      </c>
      <c r="E109" s="9">
        <v>24370</v>
      </c>
      <c r="F109" s="13" t="s">
        <v>446</v>
      </c>
      <c r="G109" s="10">
        <v>1</v>
      </c>
      <c r="H109" s="6" t="s">
        <v>226</v>
      </c>
      <c r="I109" s="12"/>
      <c r="J109" s="11" t="s">
        <v>9</v>
      </c>
      <c r="K109" s="5" t="str">
        <f t="shared" si="8"/>
        <v>25540</v>
      </c>
      <c r="L109" s="5" t="str">
        <f t="shared" si="5"/>
        <v>25540-2</v>
      </c>
      <c r="M109" s="5">
        <f t="shared" si="6"/>
        <v>13</v>
      </c>
      <c r="N109" s="5" t="str">
        <f t="shared" si="7"/>
        <v/>
      </c>
    </row>
    <row r="110" spans="1:14" ht="13.5">
      <c r="A110" s="7" t="s">
        <v>227</v>
      </c>
      <c r="B110" s="8">
        <v>498.15</v>
      </c>
      <c r="C110" s="8">
        <v>498.15</v>
      </c>
      <c r="D110" s="6" t="s">
        <v>12</v>
      </c>
      <c r="E110" s="9">
        <v>24370</v>
      </c>
      <c r="F110" s="13" t="s">
        <v>446</v>
      </c>
      <c r="G110" s="10">
        <v>1</v>
      </c>
      <c r="H110" s="6" t="s">
        <v>228</v>
      </c>
      <c r="I110" s="12"/>
      <c r="J110" s="11" t="s">
        <v>9</v>
      </c>
      <c r="K110" s="5" t="str">
        <f t="shared" si="8"/>
        <v>25540</v>
      </c>
      <c r="L110" s="5" t="str">
        <f t="shared" si="5"/>
        <v>25540-2</v>
      </c>
      <c r="M110" s="5">
        <f t="shared" si="6"/>
        <v>14</v>
      </c>
      <c r="N110" s="5" t="str">
        <f t="shared" si="7"/>
        <v/>
      </c>
    </row>
    <row r="111" spans="1:14" ht="13.5">
      <c r="A111" s="7" t="s">
        <v>229</v>
      </c>
      <c r="B111" s="8">
        <v>498.15</v>
      </c>
      <c r="C111" s="8">
        <v>498.15</v>
      </c>
      <c r="D111" s="6" t="s">
        <v>12</v>
      </c>
      <c r="E111" s="9">
        <v>24370</v>
      </c>
      <c r="F111" s="13" t="s">
        <v>446</v>
      </c>
      <c r="G111" s="10">
        <v>1</v>
      </c>
      <c r="H111" s="6" t="s">
        <v>230</v>
      </c>
      <c r="I111" s="12"/>
      <c r="J111" s="11" t="s">
        <v>9</v>
      </c>
      <c r="K111" s="5" t="str">
        <f t="shared" si="8"/>
        <v>25540</v>
      </c>
      <c r="L111" s="5" t="str">
        <f t="shared" si="5"/>
        <v>25540-2</v>
      </c>
      <c r="M111" s="5">
        <f t="shared" si="6"/>
        <v>15</v>
      </c>
      <c r="N111" s="5" t="str">
        <f t="shared" si="7"/>
        <v/>
      </c>
    </row>
    <row r="112" spans="1:14" ht="13.5">
      <c r="A112" s="7" t="s">
        <v>231</v>
      </c>
      <c r="B112" s="8">
        <v>573.6</v>
      </c>
      <c r="C112" s="8">
        <v>573.6</v>
      </c>
      <c r="D112" s="6" t="s">
        <v>12</v>
      </c>
      <c r="E112" s="9">
        <v>24370</v>
      </c>
      <c r="F112" s="13" t="s">
        <v>446</v>
      </c>
      <c r="G112" s="10">
        <v>1</v>
      </c>
      <c r="H112" s="6" t="s">
        <v>232</v>
      </c>
      <c r="I112" s="12"/>
      <c r="J112" s="11" t="s">
        <v>9</v>
      </c>
      <c r="K112" s="5" t="str">
        <f t="shared" si="8"/>
        <v>25540</v>
      </c>
      <c r="L112" s="5" t="str">
        <f t="shared" si="5"/>
        <v>25540-2</v>
      </c>
      <c r="M112" s="5">
        <f t="shared" si="6"/>
        <v>16</v>
      </c>
      <c r="N112" s="5" t="str">
        <f t="shared" si="7"/>
        <v/>
      </c>
    </row>
    <row r="113" spans="1:14" ht="13.5">
      <c r="A113" s="7" t="s">
        <v>233</v>
      </c>
      <c r="B113" s="8">
        <v>498.15</v>
      </c>
      <c r="C113" s="8">
        <v>498.15</v>
      </c>
      <c r="D113" s="6" t="s">
        <v>12</v>
      </c>
      <c r="E113" s="9">
        <v>24370</v>
      </c>
      <c r="F113" s="13" t="s">
        <v>446</v>
      </c>
      <c r="G113" s="10">
        <v>1</v>
      </c>
      <c r="H113" s="6" t="s">
        <v>234</v>
      </c>
      <c r="I113" s="12"/>
      <c r="J113" s="11" t="s">
        <v>9</v>
      </c>
      <c r="K113" s="5" t="str">
        <f t="shared" si="8"/>
        <v>25540</v>
      </c>
      <c r="L113" s="5" t="str">
        <f t="shared" si="5"/>
        <v>25540-2</v>
      </c>
      <c r="M113" s="5">
        <f t="shared" si="6"/>
        <v>17</v>
      </c>
      <c r="N113" s="5" t="str">
        <f t="shared" si="7"/>
        <v/>
      </c>
    </row>
    <row r="114" spans="1:14" ht="13.5">
      <c r="A114" s="7" t="s">
        <v>235</v>
      </c>
      <c r="B114" s="8">
        <v>498.15</v>
      </c>
      <c r="C114" s="8">
        <v>498.15</v>
      </c>
      <c r="D114" s="6" t="s">
        <v>12</v>
      </c>
      <c r="E114" s="9">
        <v>24370</v>
      </c>
      <c r="F114" s="13" t="s">
        <v>446</v>
      </c>
      <c r="G114" s="10">
        <v>1</v>
      </c>
      <c r="H114" s="6" t="s">
        <v>236</v>
      </c>
      <c r="I114" s="12"/>
      <c r="J114" s="11" t="s">
        <v>9</v>
      </c>
      <c r="K114" s="5" t="str">
        <f t="shared" si="8"/>
        <v>25540</v>
      </c>
      <c r="L114" s="5" t="str">
        <f t="shared" si="5"/>
        <v>25540-2</v>
      </c>
      <c r="M114" s="5">
        <f t="shared" si="6"/>
        <v>18</v>
      </c>
      <c r="N114" s="5" t="str">
        <f t="shared" si="7"/>
        <v/>
      </c>
    </row>
    <row r="115" spans="1:14" ht="13.5">
      <c r="A115" s="7" t="s">
        <v>237</v>
      </c>
      <c r="B115" s="8">
        <v>598.63</v>
      </c>
      <c r="C115" s="8">
        <v>598.63</v>
      </c>
      <c r="D115" s="6" t="s">
        <v>12</v>
      </c>
      <c r="E115" s="9">
        <v>24370</v>
      </c>
      <c r="F115" s="13" t="s">
        <v>446</v>
      </c>
      <c r="G115" s="10">
        <v>1</v>
      </c>
      <c r="H115" s="6" t="s">
        <v>238</v>
      </c>
      <c r="I115" s="12"/>
      <c r="J115" s="11" t="s">
        <v>9</v>
      </c>
      <c r="K115" s="5" t="str">
        <f t="shared" si="8"/>
        <v>25540</v>
      </c>
      <c r="L115" s="5" t="str">
        <f t="shared" si="5"/>
        <v>25540-2</v>
      </c>
      <c r="M115" s="5">
        <f t="shared" si="6"/>
        <v>19</v>
      </c>
      <c r="N115" s="5" t="str">
        <f t="shared" si="7"/>
        <v/>
      </c>
    </row>
    <row r="116" spans="1:14" ht="13.5">
      <c r="A116" s="7" t="s">
        <v>239</v>
      </c>
      <c r="B116" s="8">
        <v>466</v>
      </c>
      <c r="C116" s="8">
        <v>466</v>
      </c>
      <c r="D116" s="6" t="s">
        <v>10</v>
      </c>
      <c r="E116" s="9">
        <v>24370</v>
      </c>
      <c r="F116" s="13" t="s">
        <v>446</v>
      </c>
      <c r="G116" s="10">
        <v>1</v>
      </c>
      <c r="H116" s="6" t="s">
        <v>240</v>
      </c>
      <c r="I116" s="12"/>
      <c r="J116" s="11" t="s">
        <v>9</v>
      </c>
      <c r="K116" s="5" t="str">
        <f t="shared" si="8"/>
        <v>25540</v>
      </c>
      <c r="L116" s="5" t="str">
        <f t="shared" si="5"/>
        <v>25540-2</v>
      </c>
      <c r="M116" s="5">
        <f t="shared" si="6"/>
        <v>20</v>
      </c>
      <c r="N116" s="5" t="str">
        <f t="shared" si="7"/>
        <v/>
      </c>
    </row>
    <row r="117" spans="1:14" ht="13.5">
      <c r="A117" s="7" t="s">
        <v>241</v>
      </c>
      <c r="B117" s="8">
        <v>573.6</v>
      </c>
      <c r="C117" s="8">
        <v>573.6</v>
      </c>
      <c r="D117" s="6" t="s">
        <v>12</v>
      </c>
      <c r="E117" s="9">
        <v>24370</v>
      </c>
      <c r="F117" s="13" t="s">
        <v>446</v>
      </c>
      <c r="G117" s="10">
        <v>1</v>
      </c>
      <c r="H117" s="6" t="s">
        <v>242</v>
      </c>
      <c r="I117" s="12"/>
      <c r="J117" s="11" t="s">
        <v>9</v>
      </c>
      <c r="K117" s="5" t="str">
        <f t="shared" si="8"/>
        <v>25540</v>
      </c>
      <c r="L117" s="5" t="str">
        <f t="shared" si="5"/>
        <v>25540-2</v>
      </c>
      <c r="M117" s="5">
        <f t="shared" si="6"/>
        <v>21</v>
      </c>
      <c r="N117" s="5" t="str">
        <f t="shared" si="7"/>
        <v/>
      </c>
    </row>
    <row r="118" spans="1:14" ht="13.5">
      <c r="A118" s="7" t="s">
        <v>243</v>
      </c>
      <c r="B118" s="8">
        <v>562.53</v>
      </c>
      <c r="C118" s="8">
        <v>562.53</v>
      </c>
      <c r="D118" s="6" t="s">
        <v>12</v>
      </c>
      <c r="E118" s="9">
        <v>24370</v>
      </c>
      <c r="F118" s="13" t="s">
        <v>446</v>
      </c>
      <c r="G118" s="10">
        <v>1</v>
      </c>
      <c r="H118" s="6" t="s">
        <v>244</v>
      </c>
      <c r="I118" s="12"/>
      <c r="J118" s="11" t="s">
        <v>9</v>
      </c>
      <c r="K118" s="5" t="str">
        <f t="shared" si="8"/>
        <v>25540</v>
      </c>
      <c r="L118" s="5" t="str">
        <f t="shared" si="5"/>
        <v>25540-2</v>
      </c>
      <c r="M118" s="5">
        <f t="shared" si="6"/>
        <v>22</v>
      </c>
      <c r="N118" s="5" t="str">
        <f t="shared" si="7"/>
        <v/>
      </c>
    </row>
    <row r="119" spans="1:14" ht="13.5">
      <c r="A119" s="7" t="s">
        <v>245</v>
      </c>
      <c r="B119" s="8">
        <v>562.54</v>
      </c>
      <c r="C119" s="8">
        <v>562.54</v>
      </c>
      <c r="D119" s="6" t="s">
        <v>12</v>
      </c>
      <c r="E119" s="9">
        <v>24370</v>
      </c>
      <c r="F119" s="13" t="s">
        <v>446</v>
      </c>
      <c r="G119" s="10">
        <v>1</v>
      </c>
      <c r="H119" s="6" t="s">
        <v>246</v>
      </c>
      <c r="I119" s="12"/>
      <c r="J119" s="11" t="s">
        <v>9</v>
      </c>
      <c r="K119" s="5" t="str">
        <f t="shared" si="8"/>
        <v>25540</v>
      </c>
      <c r="L119" s="5" t="str">
        <f t="shared" si="5"/>
        <v>25540-2</v>
      </c>
      <c r="M119" s="5">
        <f t="shared" si="6"/>
        <v>23</v>
      </c>
      <c r="N119" s="5" t="str">
        <f t="shared" si="7"/>
        <v/>
      </c>
    </row>
    <row r="120" spans="1:14" ht="13.5">
      <c r="A120" s="7" t="s">
        <v>247</v>
      </c>
      <c r="B120" s="8">
        <v>786.37</v>
      </c>
      <c r="C120" s="8">
        <v>786.37</v>
      </c>
      <c r="D120" s="6" t="s">
        <v>12</v>
      </c>
      <c r="E120" s="9">
        <v>24370</v>
      </c>
      <c r="F120" s="13" t="s">
        <v>446</v>
      </c>
      <c r="G120" s="10">
        <v>1</v>
      </c>
      <c r="H120" s="6" t="s">
        <v>248</v>
      </c>
      <c r="I120" s="12"/>
      <c r="J120" s="11" t="s">
        <v>9</v>
      </c>
      <c r="K120" s="5" t="str">
        <f t="shared" si="8"/>
        <v>25540</v>
      </c>
      <c r="L120" s="5" t="str">
        <f t="shared" si="5"/>
        <v>25540-2</v>
      </c>
      <c r="M120" s="5">
        <f t="shared" si="6"/>
        <v>24</v>
      </c>
      <c r="N120" s="5" t="str">
        <f t="shared" si="7"/>
        <v/>
      </c>
    </row>
    <row r="121" spans="1:14" ht="13.5">
      <c r="A121" s="7" t="s">
        <v>249</v>
      </c>
      <c r="B121" s="8">
        <v>786.37</v>
      </c>
      <c r="C121" s="8">
        <v>786.37</v>
      </c>
      <c r="D121" s="6" t="s">
        <v>12</v>
      </c>
      <c r="E121" s="9">
        <v>24370</v>
      </c>
      <c r="F121" s="13" t="s">
        <v>446</v>
      </c>
      <c r="G121" s="10">
        <v>1</v>
      </c>
      <c r="H121" s="6" t="s">
        <v>250</v>
      </c>
      <c r="I121" s="12"/>
      <c r="J121" s="11" t="s">
        <v>9</v>
      </c>
      <c r="K121" s="5" t="str">
        <f t="shared" si="8"/>
        <v>25540</v>
      </c>
      <c r="L121" s="5" t="str">
        <f t="shared" si="5"/>
        <v>25540-2</v>
      </c>
      <c r="M121" s="5">
        <f t="shared" si="6"/>
        <v>25</v>
      </c>
      <c r="N121" s="5" t="str">
        <f t="shared" si="7"/>
        <v/>
      </c>
    </row>
    <row r="122" spans="1:14" ht="13.5">
      <c r="A122" s="7" t="s">
        <v>251</v>
      </c>
      <c r="B122" s="8">
        <v>562.53</v>
      </c>
      <c r="C122" s="8">
        <v>562.53</v>
      </c>
      <c r="D122" s="6" t="s">
        <v>12</v>
      </c>
      <c r="E122" s="9">
        <v>24370</v>
      </c>
      <c r="F122" s="13" t="s">
        <v>446</v>
      </c>
      <c r="G122" s="10">
        <v>1</v>
      </c>
      <c r="H122" s="6" t="s">
        <v>252</v>
      </c>
      <c r="I122" s="12"/>
      <c r="J122" s="11" t="s">
        <v>9</v>
      </c>
      <c r="K122" s="5" t="str">
        <f t="shared" si="8"/>
        <v>25540</v>
      </c>
      <c r="L122" s="5" t="str">
        <f t="shared" si="5"/>
        <v>25540-2</v>
      </c>
      <c r="M122" s="5">
        <f t="shared" si="6"/>
        <v>26</v>
      </c>
      <c r="N122" s="5" t="str">
        <f t="shared" si="7"/>
        <v/>
      </c>
    </row>
    <row r="123" spans="1:14" ht="13.5">
      <c r="A123" s="7" t="s">
        <v>253</v>
      </c>
      <c r="B123" s="8">
        <v>562.54</v>
      </c>
      <c r="C123" s="8">
        <v>562.54</v>
      </c>
      <c r="D123" s="6" t="s">
        <v>12</v>
      </c>
      <c r="E123" s="9">
        <v>24370</v>
      </c>
      <c r="F123" s="13" t="s">
        <v>446</v>
      </c>
      <c r="G123" s="10">
        <v>1</v>
      </c>
      <c r="H123" s="6" t="s">
        <v>254</v>
      </c>
      <c r="I123" s="12"/>
      <c r="J123" s="11" t="s">
        <v>9</v>
      </c>
      <c r="K123" s="5" t="str">
        <f t="shared" si="8"/>
        <v>25540</v>
      </c>
      <c r="L123" s="5" t="str">
        <f t="shared" si="5"/>
        <v>25540-2</v>
      </c>
      <c r="M123" s="5">
        <f t="shared" si="6"/>
        <v>27</v>
      </c>
      <c r="N123" s="5" t="str">
        <f t="shared" si="7"/>
        <v/>
      </c>
    </row>
    <row r="124" spans="1:14" ht="13.5">
      <c r="A124" s="7" t="s">
        <v>255</v>
      </c>
      <c r="B124" s="8">
        <v>562.54</v>
      </c>
      <c r="C124" s="8">
        <v>562.54</v>
      </c>
      <c r="D124" s="6" t="s">
        <v>12</v>
      </c>
      <c r="E124" s="9">
        <v>24370</v>
      </c>
      <c r="F124" s="13" t="s">
        <v>446</v>
      </c>
      <c r="G124" s="10">
        <v>1</v>
      </c>
      <c r="H124" s="6" t="s">
        <v>256</v>
      </c>
      <c r="I124" s="12"/>
      <c r="J124" s="11" t="s">
        <v>9</v>
      </c>
      <c r="K124" s="5" t="str">
        <f t="shared" si="8"/>
        <v>25540</v>
      </c>
      <c r="L124" s="5" t="str">
        <f t="shared" si="5"/>
        <v>25540-2</v>
      </c>
      <c r="M124" s="5">
        <f t="shared" si="6"/>
        <v>28</v>
      </c>
      <c r="N124" s="5" t="str">
        <f t="shared" si="7"/>
        <v/>
      </c>
    </row>
    <row r="125" spans="1:14" ht="13.5">
      <c r="A125" s="7" t="s">
        <v>257</v>
      </c>
      <c r="B125" s="8">
        <v>573.6</v>
      </c>
      <c r="C125" s="8">
        <v>573.6</v>
      </c>
      <c r="D125" s="6" t="s">
        <v>12</v>
      </c>
      <c r="E125" s="9">
        <v>24370</v>
      </c>
      <c r="F125" s="13" t="s">
        <v>446</v>
      </c>
      <c r="G125" s="10">
        <v>1</v>
      </c>
      <c r="H125" s="6" t="s">
        <v>258</v>
      </c>
      <c r="I125" s="12"/>
      <c r="J125" s="11" t="s">
        <v>9</v>
      </c>
      <c r="K125" s="5" t="str">
        <f t="shared" si="8"/>
        <v>25540</v>
      </c>
      <c r="L125" s="5" t="str">
        <f t="shared" si="5"/>
        <v>25540-2</v>
      </c>
      <c r="M125" s="5">
        <f t="shared" si="6"/>
        <v>29</v>
      </c>
      <c r="N125" s="5" t="str">
        <f t="shared" si="7"/>
        <v/>
      </c>
    </row>
    <row r="126" spans="1:14" ht="13.5">
      <c r="A126" s="7" t="s">
        <v>259</v>
      </c>
      <c r="B126" s="8">
        <v>562.52</v>
      </c>
      <c r="C126" s="8">
        <v>562.52</v>
      </c>
      <c r="D126" s="6" t="s">
        <v>12</v>
      </c>
      <c r="E126" s="9">
        <v>24370</v>
      </c>
      <c r="F126" s="13" t="s">
        <v>446</v>
      </c>
      <c r="G126" s="10">
        <v>1</v>
      </c>
      <c r="H126" s="6" t="s">
        <v>260</v>
      </c>
      <c r="I126" s="12"/>
      <c r="J126" s="11" t="s">
        <v>9</v>
      </c>
      <c r="K126" s="5" t="str">
        <f t="shared" si="8"/>
        <v>25540</v>
      </c>
      <c r="L126" s="5" t="str">
        <f t="shared" si="5"/>
        <v>25540-2</v>
      </c>
      <c r="M126" s="5">
        <f t="shared" si="6"/>
        <v>30</v>
      </c>
      <c r="N126" s="5" t="str">
        <f t="shared" si="7"/>
        <v/>
      </c>
    </row>
    <row r="127" spans="1:14" ht="13.5">
      <c r="A127" s="7" t="s">
        <v>261</v>
      </c>
      <c r="B127" s="8">
        <v>562.54</v>
      </c>
      <c r="C127" s="8">
        <v>562.54</v>
      </c>
      <c r="D127" s="6" t="s">
        <v>12</v>
      </c>
      <c r="E127" s="9">
        <v>24370</v>
      </c>
      <c r="F127" s="13" t="s">
        <v>446</v>
      </c>
      <c r="G127" s="10">
        <v>1</v>
      </c>
      <c r="H127" s="6" t="s">
        <v>262</v>
      </c>
      <c r="I127" s="12"/>
      <c r="J127" s="11" t="s">
        <v>9</v>
      </c>
      <c r="K127" s="5" t="str">
        <f t="shared" si="8"/>
        <v>25540</v>
      </c>
      <c r="L127" s="5" t="str">
        <f t="shared" si="5"/>
        <v>25540-2</v>
      </c>
      <c r="M127" s="5">
        <f t="shared" si="6"/>
        <v>31</v>
      </c>
      <c r="N127" s="5" t="str">
        <f t="shared" si="7"/>
        <v/>
      </c>
    </row>
    <row r="128" spans="1:14" ht="13.5">
      <c r="A128" s="7" t="s">
        <v>263</v>
      </c>
      <c r="B128" s="8">
        <v>546.26</v>
      </c>
      <c r="C128" s="8">
        <v>546.26</v>
      </c>
      <c r="D128" s="6" t="s">
        <v>12</v>
      </c>
      <c r="E128" s="9">
        <v>24370</v>
      </c>
      <c r="F128" s="13" t="s">
        <v>446</v>
      </c>
      <c r="G128" s="10">
        <v>1</v>
      </c>
      <c r="H128" s="6" t="s">
        <v>264</v>
      </c>
      <c r="I128" s="12"/>
      <c r="J128" s="11" t="s">
        <v>9</v>
      </c>
      <c r="K128" s="5" t="str">
        <f t="shared" si="8"/>
        <v>25540</v>
      </c>
      <c r="L128" s="5" t="str">
        <f t="shared" si="5"/>
        <v>25540-2</v>
      </c>
      <c r="M128" s="5">
        <f t="shared" si="6"/>
        <v>32</v>
      </c>
      <c r="N128" s="5" t="str">
        <f t="shared" si="7"/>
        <v/>
      </c>
    </row>
    <row r="129" spans="1:14" ht="13.5">
      <c r="A129" s="7" t="s">
        <v>265</v>
      </c>
      <c r="B129" s="8">
        <v>786.37</v>
      </c>
      <c r="C129" s="8">
        <v>786.37</v>
      </c>
      <c r="D129" s="6" t="s">
        <v>12</v>
      </c>
      <c r="E129" s="9">
        <v>24370</v>
      </c>
      <c r="F129" s="13" t="s">
        <v>446</v>
      </c>
      <c r="G129" s="10">
        <v>1</v>
      </c>
      <c r="H129" s="6" t="s">
        <v>266</v>
      </c>
      <c r="I129" s="12"/>
      <c r="J129" s="11" t="s">
        <v>9</v>
      </c>
      <c r="K129" s="5" t="str">
        <f t="shared" si="8"/>
        <v>25540</v>
      </c>
      <c r="L129" s="5" t="str">
        <f t="shared" si="5"/>
        <v>25540-2</v>
      </c>
      <c r="M129" s="5">
        <f t="shared" si="6"/>
        <v>33</v>
      </c>
      <c r="N129" s="5" t="str">
        <f t="shared" si="7"/>
        <v/>
      </c>
    </row>
    <row r="130" spans="1:14" ht="13.5">
      <c r="A130" s="7" t="s">
        <v>267</v>
      </c>
      <c r="B130" s="8">
        <v>573.6</v>
      </c>
      <c r="C130" s="8">
        <v>573.6</v>
      </c>
      <c r="D130" s="6" t="s">
        <v>12</v>
      </c>
      <c r="E130" s="9">
        <v>24370</v>
      </c>
      <c r="F130" s="13" t="s">
        <v>446</v>
      </c>
      <c r="G130" s="10">
        <v>1</v>
      </c>
      <c r="H130" s="6" t="s">
        <v>268</v>
      </c>
      <c r="I130" s="12"/>
      <c r="J130" s="11" t="s">
        <v>9</v>
      </c>
      <c r="K130" s="5" t="str">
        <f t="shared" si="8"/>
        <v>25540</v>
      </c>
      <c r="L130" s="5" t="str">
        <f t="shared" ref="L130:L194" si="9">LEFT(H130,LEN(H130)-4)</f>
        <v>25540-2</v>
      </c>
      <c r="M130" s="5">
        <f t="shared" si="6"/>
        <v>34</v>
      </c>
      <c r="N130" s="5" t="str">
        <f t="shared" si="7"/>
        <v/>
      </c>
    </row>
    <row r="131" spans="1:14" ht="13.5">
      <c r="A131" s="7" t="s">
        <v>269</v>
      </c>
      <c r="B131" s="8">
        <v>786.37</v>
      </c>
      <c r="C131" s="8">
        <v>786.37</v>
      </c>
      <c r="D131" s="6" t="s">
        <v>12</v>
      </c>
      <c r="E131" s="9">
        <v>24370</v>
      </c>
      <c r="F131" s="13" t="s">
        <v>446</v>
      </c>
      <c r="G131" s="10">
        <v>1</v>
      </c>
      <c r="H131" s="6" t="s">
        <v>270</v>
      </c>
      <c r="I131" s="12"/>
      <c r="J131" s="11" t="s">
        <v>9</v>
      </c>
      <c r="K131" s="5" t="str">
        <f t="shared" si="8"/>
        <v>25540</v>
      </c>
      <c r="L131" s="5" t="str">
        <f t="shared" si="9"/>
        <v>25540-2</v>
      </c>
      <c r="M131" s="5">
        <f t="shared" ref="M131:M195" si="10">--SUBSTITUTE(0&amp;SUBSTITUTE(H131,L131,),"-",)</f>
        <v>35</v>
      </c>
      <c r="N131" s="5" t="str">
        <f t="shared" si="7"/>
        <v/>
      </c>
    </row>
    <row r="132" spans="1:14" ht="13.5">
      <c r="A132" s="7" t="s">
        <v>271</v>
      </c>
      <c r="B132" s="8">
        <v>573.6</v>
      </c>
      <c r="C132" s="8">
        <v>573.6</v>
      </c>
      <c r="D132" s="6" t="s">
        <v>12</v>
      </c>
      <c r="E132" s="9">
        <v>24370</v>
      </c>
      <c r="F132" s="13" t="s">
        <v>446</v>
      </c>
      <c r="G132" s="10">
        <v>1</v>
      </c>
      <c r="H132" s="6" t="s">
        <v>272</v>
      </c>
      <c r="I132" s="12"/>
      <c r="J132" s="11" t="s">
        <v>9</v>
      </c>
      <c r="K132" s="5" t="str">
        <f t="shared" si="8"/>
        <v>25540</v>
      </c>
      <c r="L132" s="5" t="str">
        <f t="shared" si="9"/>
        <v>25540-2</v>
      </c>
      <c r="M132" s="5">
        <f t="shared" si="10"/>
        <v>36</v>
      </c>
      <c r="N132" s="5" t="str">
        <f t="shared" ref="N132:N196" si="11">IF(AND(M132-1&lt;&gt;M131,M132&lt;&gt;M131,L132=L131),"нет "&amp;L132&amp;"-"&amp;M132-1,"")</f>
        <v/>
      </c>
    </row>
    <row r="133" spans="1:14" ht="13.5">
      <c r="A133" s="7" t="s">
        <v>273</v>
      </c>
      <c r="B133" s="8">
        <v>563.70000000000005</v>
      </c>
      <c r="C133" s="8">
        <v>563.70000000000005</v>
      </c>
      <c r="D133" s="6" t="s">
        <v>12</v>
      </c>
      <c r="E133" s="9">
        <v>24370</v>
      </c>
      <c r="F133" s="13" t="s">
        <v>446</v>
      </c>
      <c r="G133" s="10">
        <v>1</v>
      </c>
      <c r="H133" s="6" t="s">
        <v>274</v>
      </c>
      <c r="I133" s="12"/>
      <c r="J133" s="11" t="s">
        <v>9</v>
      </c>
      <c r="K133" s="5" t="str">
        <f t="shared" si="8"/>
        <v>25540</v>
      </c>
      <c r="L133" s="5" t="str">
        <f t="shared" si="9"/>
        <v>25540-2</v>
      </c>
      <c r="M133" s="5">
        <f t="shared" si="10"/>
        <v>37</v>
      </c>
      <c r="N133" s="5" t="str">
        <f t="shared" si="11"/>
        <v/>
      </c>
    </row>
    <row r="134" spans="1:14" ht="13.5">
      <c r="A134" s="7" t="s">
        <v>275</v>
      </c>
      <c r="B134" s="8">
        <v>498.15</v>
      </c>
      <c r="C134" s="8">
        <v>498.15</v>
      </c>
      <c r="D134" s="6" t="s">
        <v>12</v>
      </c>
      <c r="E134" s="9">
        <v>24370</v>
      </c>
      <c r="F134" s="13" t="s">
        <v>446</v>
      </c>
      <c r="G134" s="10">
        <v>1</v>
      </c>
      <c r="H134" s="6" t="s">
        <v>276</v>
      </c>
      <c r="I134" s="12"/>
      <c r="J134" s="11" t="s">
        <v>9</v>
      </c>
      <c r="K134" s="5" t="str">
        <f t="shared" si="8"/>
        <v>25540</v>
      </c>
      <c r="L134" s="5" t="str">
        <f t="shared" si="9"/>
        <v>25540-2</v>
      </c>
      <c r="M134" s="5">
        <f t="shared" si="10"/>
        <v>38</v>
      </c>
      <c r="N134" s="5" t="str">
        <f t="shared" si="11"/>
        <v/>
      </c>
    </row>
    <row r="135" spans="1:14" ht="13.5">
      <c r="A135" s="7" t="s">
        <v>277</v>
      </c>
      <c r="B135" s="8">
        <v>546.25</v>
      </c>
      <c r="C135" s="8">
        <v>546.25</v>
      </c>
      <c r="D135" s="6" t="s">
        <v>12</v>
      </c>
      <c r="E135" s="9">
        <v>24370</v>
      </c>
      <c r="F135" s="13" t="s">
        <v>446</v>
      </c>
      <c r="G135" s="10">
        <v>1</v>
      </c>
      <c r="H135" s="6" t="s">
        <v>278</v>
      </c>
      <c r="I135" s="12"/>
      <c r="J135" s="11" t="s">
        <v>9</v>
      </c>
      <c r="K135" s="5" t="str">
        <f t="shared" si="8"/>
        <v>25540</v>
      </c>
      <c r="L135" s="5" t="str">
        <f t="shared" si="9"/>
        <v>25540-2</v>
      </c>
      <c r="M135" s="5">
        <f t="shared" si="10"/>
        <v>39</v>
      </c>
      <c r="N135" s="5" t="str">
        <f t="shared" si="11"/>
        <v/>
      </c>
    </row>
    <row r="136" spans="1:14" ht="13.5">
      <c r="A136" s="7" t="s">
        <v>279</v>
      </c>
      <c r="B136" s="8">
        <v>573.6</v>
      </c>
      <c r="C136" s="8">
        <v>573.6</v>
      </c>
      <c r="D136" s="6" t="s">
        <v>12</v>
      </c>
      <c r="E136" s="9">
        <v>24370</v>
      </c>
      <c r="F136" s="13" t="s">
        <v>446</v>
      </c>
      <c r="G136" s="10">
        <v>1</v>
      </c>
      <c r="H136" s="6" t="s">
        <v>280</v>
      </c>
      <c r="I136" s="12"/>
      <c r="J136" s="11" t="s">
        <v>9</v>
      </c>
      <c r="K136" s="5" t="str">
        <f t="shared" si="8"/>
        <v>25540</v>
      </c>
      <c r="L136" s="5" t="str">
        <f t="shared" si="9"/>
        <v>25540-2</v>
      </c>
      <c r="M136" s="5">
        <f t="shared" si="10"/>
        <v>40</v>
      </c>
      <c r="N136" s="5" t="str">
        <f t="shared" si="11"/>
        <v/>
      </c>
    </row>
    <row r="137" spans="1:14" ht="13.5">
      <c r="A137" s="7" t="s">
        <v>281</v>
      </c>
      <c r="B137" s="8">
        <v>546.26</v>
      </c>
      <c r="C137" s="8">
        <v>546.26</v>
      </c>
      <c r="D137" s="6" t="s">
        <v>12</v>
      </c>
      <c r="E137" s="9">
        <v>24370</v>
      </c>
      <c r="F137" s="13" t="s">
        <v>446</v>
      </c>
      <c r="G137" s="10">
        <v>1</v>
      </c>
      <c r="H137" s="6" t="s">
        <v>282</v>
      </c>
      <c r="I137" s="12"/>
      <c r="J137" s="11" t="s">
        <v>9</v>
      </c>
      <c r="K137" s="5" t="str">
        <f t="shared" si="8"/>
        <v>25540</v>
      </c>
      <c r="L137" s="5" t="str">
        <f t="shared" si="9"/>
        <v>25540-2</v>
      </c>
      <c r="M137" s="5">
        <f t="shared" si="10"/>
        <v>41</v>
      </c>
      <c r="N137" s="5" t="str">
        <f t="shared" si="11"/>
        <v/>
      </c>
    </row>
    <row r="138" spans="1:14" ht="13.5">
      <c r="A138" s="7" t="s">
        <v>283</v>
      </c>
      <c r="B138" s="8">
        <v>546.25</v>
      </c>
      <c r="C138" s="8">
        <v>546.25</v>
      </c>
      <c r="D138" s="6" t="s">
        <v>12</v>
      </c>
      <c r="E138" s="9">
        <v>24370</v>
      </c>
      <c r="F138" s="13" t="s">
        <v>446</v>
      </c>
      <c r="G138" s="10">
        <v>1</v>
      </c>
      <c r="H138" s="6" t="s">
        <v>284</v>
      </c>
      <c r="I138" s="12"/>
      <c r="J138" s="11" t="s">
        <v>9</v>
      </c>
      <c r="K138" s="5" t="str">
        <f t="shared" si="8"/>
        <v>25540</v>
      </c>
      <c r="L138" s="5" t="str">
        <f t="shared" si="9"/>
        <v>25540-2</v>
      </c>
      <c r="M138" s="5">
        <f t="shared" si="10"/>
        <v>42</v>
      </c>
      <c r="N138" s="5" t="str">
        <f t="shared" si="11"/>
        <v/>
      </c>
    </row>
    <row r="139" spans="1:14" ht="13.5">
      <c r="A139" s="7" t="s">
        <v>285</v>
      </c>
      <c r="B139" s="8">
        <v>546.25</v>
      </c>
      <c r="C139" s="8">
        <v>546.25</v>
      </c>
      <c r="D139" s="6" t="s">
        <v>12</v>
      </c>
      <c r="E139" s="9">
        <v>24370</v>
      </c>
      <c r="F139" s="13" t="s">
        <v>446</v>
      </c>
      <c r="G139" s="10">
        <v>1</v>
      </c>
      <c r="H139" s="6" t="s">
        <v>286</v>
      </c>
      <c r="I139" s="12"/>
      <c r="J139" s="11" t="s">
        <v>9</v>
      </c>
      <c r="K139" s="5" t="str">
        <f t="shared" si="8"/>
        <v>25540</v>
      </c>
      <c r="L139" s="5" t="str">
        <f t="shared" si="9"/>
        <v>25540-2</v>
      </c>
      <c r="M139" s="5">
        <f t="shared" si="10"/>
        <v>43</v>
      </c>
      <c r="N139" s="5" t="str">
        <f t="shared" si="11"/>
        <v/>
      </c>
    </row>
    <row r="140" spans="1:14" ht="13.5">
      <c r="A140" s="7" t="s">
        <v>287</v>
      </c>
      <c r="B140" s="8">
        <v>546.26</v>
      </c>
      <c r="C140" s="8">
        <v>546.26</v>
      </c>
      <c r="D140" s="6" t="s">
        <v>12</v>
      </c>
      <c r="E140" s="9">
        <v>24370</v>
      </c>
      <c r="F140" s="13" t="s">
        <v>446</v>
      </c>
      <c r="G140" s="10">
        <v>1</v>
      </c>
      <c r="H140" s="6" t="s">
        <v>288</v>
      </c>
      <c r="I140" s="12"/>
      <c r="J140" s="11" t="s">
        <v>9</v>
      </c>
      <c r="K140" s="5" t="str">
        <f t="shared" si="8"/>
        <v>25540</v>
      </c>
      <c r="L140" s="5" t="str">
        <f t="shared" si="9"/>
        <v>25540-2</v>
      </c>
      <c r="M140" s="5">
        <f t="shared" si="10"/>
        <v>44</v>
      </c>
      <c r="N140" s="5" t="str">
        <f t="shared" si="11"/>
        <v/>
      </c>
    </row>
    <row r="141" spans="1:14" ht="13.5">
      <c r="A141" s="7" t="s">
        <v>289</v>
      </c>
      <c r="B141" s="8">
        <v>562.54</v>
      </c>
      <c r="C141" s="8">
        <v>562.54</v>
      </c>
      <c r="D141" s="6" t="s">
        <v>12</v>
      </c>
      <c r="E141" s="9">
        <v>24370</v>
      </c>
      <c r="F141" s="13" t="s">
        <v>446</v>
      </c>
      <c r="G141" s="10">
        <v>1</v>
      </c>
      <c r="H141" s="6" t="s">
        <v>290</v>
      </c>
      <c r="I141" s="12"/>
      <c r="J141" s="11" t="s">
        <v>9</v>
      </c>
      <c r="K141" s="5" t="str">
        <f t="shared" si="8"/>
        <v>25540</v>
      </c>
      <c r="L141" s="5" t="str">
        <f t="shared" si="9"/>
        <v>25540-2</v>
      </c>
      <c r="M141" s="5">
        <f t="shared" si="10"/>
        <v>45</v>
      </c>
      <c r="N141" s="5" t="str">
        <f t="shared" si="11"/>
        <v/>
      </c>
    </row>
    <row r="142" spans="1:14" ht="13.5">
      <c r="A142" s="7" t="s">
        <v>291</v>
      </c>
      <c r="B142" s="8">
        <v>546.26</v>
      </c>
      <c r="C142" s="8">
        <v>546.26</v>
      </c>
      <c r="D142" s="6" t="s">
        <v>12</v>
      </c>
      <c r="E142" s="9">
        <v>24370</v>
      </c>
      <c r="F142" s="13" t="s">
        <v>446</v>
      </c>
      <c r="G142" s="10">
        <v>1</v>
      </c>
      <c r="H142" s="6" t="s">
        <v>292</v>
      </c>
      <c r="I142" s="12"/>
      <c r="J142" s="11" t="s">
        <v>9</v>
      </c>
      <c r="K142" s="5" t="str">
        <f t="shared" si="8"/>
        <v>25540</v>
      </c>
      <c r="L142" s="5" t="str">
        <f t="shared" si="9"/>
        <v>25540-2</v>
      </c>
      <c r="M142" s="5">
        <f t="shared" si="10"/>
        <v>46</v>
      </c>
      <c r="N142" s="5" t="str">
        <f t="shared" si="11"/>
        <v/>
      </c>
    </row>
    <row r="143" spans="1:14" ht="13.5">
      <c r="A143" s="7" t="s">
        <v>293</v>
      </c>
      <c r="B143" s="8">
        <v>546.25</v>
      </c>
      <c r="C143" s="8">
        <v>546.25</v>
      </c>
      <c r="D143" s="6" t="s">
        <v>12</v>
      </c>
      <c r="E143" s="9">
        <v>24370</v>
      </c>
      <c r="F143" s="13" t="s">
        <v>446</v>
      </c>
      <c r="G143" s="10">
        <v>1</v>
      </c>
      <c r="H143" s="6" t="s">
        <v>294</v>
      </c>
      <c r="I143" s="12"/>
      <c r="J143" s="11" t="s">
        <v>9</v>
      </c>
      <c r="K143" s="5" t="str">
        <f t="shared" si="8"/>
        <v>25540</v>
      </c>
      <c r="L143" s="5" t="str">
        <f t="shared" si="9"/>
        <v>25540-Р</v>
      </c>
      <c r="M143" s="5">
        <f t="shared" si="10"/>
        <v>1</v>
      </c>
      <c r="N143" s="5" t="str">
        <f t="shared" si="11"/>
        <v/>
      </c>
    </row>
    <row r="144" spans="1:14" ht="13.5">
      <c r="A144" s="7" t="s">
        <v>295</v>
      </c>
      <c r="B144" s="8">
        <v>546.26</v>
      </c>
      <c r="C144" s="8">
        <v>546.26</v>
      </c>
      <c r="D144" s="6" t="s">
        <v>12</v>
      </c>
      <c r="E144" s="9">
        <v>24370</v>
      </c>
      <c r="F144" s="13" t="s">
        <v>446</v>
      </c>
      <c r="G144" s="10">
        <v>1</v>
      </c>
      <c r="H144" s="6" t="s">
        <v>296</v>
      </c>
      <c r="I144" s="12"/>
      <c r="J144" s="11" t="s">
        <v>9</v>
      </c>
      <c r="K144" s="5" t="str">
        <f t="shared" si="8"/>
        <v>25540</v>
      </c>
      <c r="L144" s="5" t="str">
        <f t="shared" si="9"/>
        <v>25540-Р</v>
      </c>
      <c r="M144" s="5">
        <f t="shared" si="10"/>
        <v>2</v>
      </c>
      <c r="N144" s="5" t="str">
        <f t="shared" si="11"/>
        <v/>
      </c>
    </row>
    <row r="145" spans="1:14" ht="13.5">
      <c r="A145" s="7" t="s">
        <v>297</v>
      </c>
      <c r="B145" s="8">
        <v>562.54</v>
      </c>
      <c r="C145" s="8">
        <v>562.54</v>
      </c>
      <c r="D145" s="6" t="s">
        <v>12</v>
      </c>
      <c r="E145" s="9">
        <v>24370</v>
      </c>
      <c r="F145" s="13" t="s">
        <v>446</v>
      </c>
      <c r="G145" s="10">
        <v>1</v>
      </c>
      <c r="H145" s="6" t="s">
        <v>298</v>
      </c>
      <c r="I145" s="12"/>
      <c r="J145" s="11" t="s">
        <v>9</v>
      </c>
      <c r="K145" s="5" t="str">
        <f t="shared" si="8"/>
        <v>25540</v>
      </c>
      <c r="L145" s="5" t="str">
        <f t="shared" si="9"/>
        <v>25540-Р</v>
      </c>
      <c r="M145" s="5">
        <f t="shared" si="10"/>
        <v>3</v>
      </c>
      <c r="N145" s="5" t="str">
        <f t="shared" si="11"/>
        <v/>
      </c>
    </row>
    <row r="146" spans="1:14" ht="13.5">
      <c r="A146" s="7" t="s">
        <v>299</v>
      </c>
      <c r="B146" s="8">
        <v>563.70000000000005</v>
      </c>
      <c r="C146" s="8">
        <v>563.70000000000005</v>
      </c>
      <c r="D146" s="6" t="s">
        <v>12</v>
      </c>
      <c r="E146" s="9">
        <v>24370</v>
      </c>
      <c r="F146" s="13" t="s">
        <v>446</v>
      </c>
      <c r="G146" s="10">
        <v>1</v>
      </c>
      <c r="H146" s="6" t="s">
        <v>300</v>
      </c>
      <c r="I146" s="12"/>
      <c r="J146" s="11" t="s">
        <v>9</v>
      </c>
      <c r="K146" s="5" t="str">
        <f t="shared" si="8"/>
        <v>25540</v>
      </c>
      <c r="L146" s="5" t="str">
        <f t="shared" si="9"/>
        <v>25540-Р</v>
      </c>
      <c r="M146" s="5">
        <f t="shared" si="10"/>
        <v>4</v>
      </c>
      <c r="N146" s="5" t="str">
        <f t="shared" si="11"/>
        <v/>
      </c>
    </row>
    <row r="147" spans="1:14" ht="13.5">
      <c r="A147" s="7" t="s">
        <v>301</v>
      </c>
      <c r="B147" s="8">
        <v>559.23</v>
      </c>
      <c r="C147" s="8">
        <v>559.23</v>
      </c>
      <c r="D147" s="6" t="s">
        <v>12</v>
      </c>
      <c r="E147" s="9">
        <v>24370</v>
      </c>
      <c r="F147" s="13" t="s">
        <v>446</v>
      </c>
      <c r="G147" s="10">
        <v>1</v>
      </c>
      <c r="H147" s="6" t="s">
        <v>302</v>
      </c>
      <c r="I147" s="12"/>
      <c r="J147" s="11" t="s">
        <v>9</v>
      </c>
      <c r="K147" s="5" t="str">
        <f t="shared" si="8"/>
        <v>25540</v>
      </c>
      <c r="L147" s="5" t="str">
        <f t="shared" si="9"/>
        <v>25540-Р</v>
      </c>
      <c r="M147" s="5">
        <f t="shared" si="10"/>
        <v>5</v>
      </c>
      <c r="N147" s="5" t="str">
        <f t="shared" si="11"/>
        <v/>
      </c>
    </row>
    <row r="148" spans="1:14" ht="13.5">
      <c r="A148" s="7" t="s">
        <v>303</v>
      </c>
      <c r="B148" s="8">
        <v>786.37</v>
      </c>
      <c r="C148" s="8">
        <v>786.37</v>
      </c>
      <c r="D148" s="6" t="s">
        <v>12</v>
      </c>
      <c r="E148" s="9">
        <v>24370</v>
      </c>
      <c r="F148" s="13" t="s">
        <v>446</v>
      </c>
      <c r="G148" s="10">
        <v>1</v>
      </c>
      <c r="H148" s="6" t="s">
        <v>304</v>
      </c>
      <c r="I148" s="12"/>
      <c r="J148" s="11" t="s">
        <v>9</v>
      </c>
      <c r="K148" s="5" t="str">
        <f t="shared" si="8"/>
        <v>25540</v>
      </c>
      <c r="L148" s="5" t="str">
        <f t="shared" si="9"/>
        <v>25540-Р</v>
      </c>
      <c r="M148" s="5">
        <f t="shared" si="10"/>
        <v>6</v>
      </c>
      <c r="N148" s="5" t="str">
        <f t="shared" si="11"/>
        <v/>
      </c>
    </row>
    <row r="149" spans="1:14" ht="13.5">
      <c r="A149" s="7" t="s">
        <v>305</v>
      </c>
      <c r="B149" s="8">
        <v>559.23</v>
      </c>
      <c r="C149" s="8">
        <v>559.23</v>
      </c>
      <c r="D149" s="6" t="s">
        <v>12</v>
      </c>
      <c r="E149" s="9">
        <v>24370</v>
      </c>
      <c r="F149" s="13" t="s">
        <v>446</v>
      </c>
      <c r="G149" s="10">
        <v>1</v>
      </c>
      <c r="H149" s="6" t="s">
        <v>306</v>
      </c>
      <c r="I149" s="12"/>
      <c r="J149" s="11" t="s">
        <v>9</v>
      </c>
      <c r="K149" s="5" t="str">
        <f t="shared" si="8"/>
        <v>25540</v>
      </c>
      <c r="L149" s="5" t="str">
        <f t="shared" si="9"/>
        <v>25540-Р</v>
      </c>
      <c r="M149" s="5">
        <f t="shared" si="10"/>
        <v>7</v>
      </c>
      <c r="N149" s="5" t="str">
        <f t="shared" si="11"/>
        <v/>
      </c>
    </row>
    <row r="150" spans="1:14" ht="13.5">
      <c r="A150" s="7" t="s">
        <v>307</v>
      </c>
      <c r="B150" s="8">
        <v>562.53</v>
      </c>
      <c r="C150" s="8">
        <v>562.53</v>
      </c>
      <c r="D150" s="6" t="s">
        <v>12</v>
      </c>
      <c r="E150" s="9">
        <v>24370</v>
      </c>
      <c r="F150" s="13" t="s">
        <v>446</v>
      </c>
      <c r="G150" s="10">
        <v>1</v>
      </c>
      <c r="H150" s="6" t="s">
        <v>308</v>
      </c>
      <c r="I150" s="12"/>
      <c r="J150" s="11" t="s">
        <v>9</v>
      </c>
      <c r="K150" s="5" t="str">
        <f t="shared" si="8"/>
        <v>25540</v>
      </c>
      <c r="L150" s="5" t="str">
        <f t="shared" si="9"/>
        <v>25540-Р</v>
      </c>
      <c r="M150" s="5">
        <f t="shared" si="10"/>
        <v>8</v>
      </c>
      <c r="N150" s="5" t="str">
        <f t="shared" si="11"/>
        <v/>
      </c>
    </row>
    <row r="151" spans="1:14" ht="13.5">
      <c r="A151" s="7" t="s">
        <v>309</v>
      </c>
      <c r="B151" s="8">
        <v>559.23</v>
      </c>
      <c r="C151" s="8">
        <v>559.23</v>
      </c>
      <c r="D151" s="6" t="s">
        <v>12</v>
      </c>
      <c r="E151" s="9">
        <v>24370</v>
      </c>
      <c r="F151" s="13" t="s">
        <v>446</v>
      </c>
      <c r="G151" s="10">
        <v>1</v>
      </c>
      <c r="H151" s="6" t="s">
        <v>310</v>
      </c>
      <c r="I151" s="12"/>
      <c r="J151" s="11" t="s">
        <v>9</v>
      </c>
      <c r="K151" s="5" t="str">
        <f t="shared" si="8"/>
        <v>25540</v>
      </c>
      <c r="L151" s="5" t="str">
        <f t="shared" si="9"/>
        <v>25540-Р</v>
      </c>
      <c r="M151" s="5">
        <f t="shared" si="10"/>
        <v>9</v>
      </c>
      <c r="N151" s="5" t="str">
        <f t="shared" si="11"/>
        <v/>
      </c>
    </row>
    <row r="152" spans="1:14" ht="13.5">
      <c r="A152" s="7" t="s">
        <v>311</v>
      </c>
      <c r="B152" s="8">
        <v>544.32000000000005</v>
      </c>
      <c r="C152" s="8">
        <v>544.32000000000005</v>
      </c>
      <c r="D152" s="6" t="s">
        <v>12</v>
      </c>
      <c r="E152" s="9">
        <v>24370</v>
      </c>
      <c r="F152" s="13" t="s">
        <v>446</v>
      </c>
      <c r="G152" s="10">
        <v>1</v>
      </c>
      <c r="H152" s="6" t="s">
        <v>312</v>
      </c>
      <c r="I152" s="12"/>
      <c r="J152" s="11" t="s">
        <v>9</v>
      </c>
      <c r="K152" s="5" t="str">
        <f t="shared" si="8"/>
        <v>25540</v>
      </c>
      <c r="L152" s="5" t="str">
        <f t="shared" si="9"/>
        <v>25540-Р</v>
      </c>
      <c r="M152" s="5">
        <f t="shared" si="10"/>
        <v>10</v>
      </c>
      <c r="N152" s="5" t="str">
        <f t="shared" si="11"/>
        <v/>
      </c>
    </row>
    <row r="153" spans="1:14" ht="13.5">
      <c r="A153" s="7" t="s">
        <v>313</v>
      </c>
      <c r="B153" s="8">
        <v>559.23</v>
      </c>
      <c r="C153" s="8">
        <v>559.23</v>
      </c>
      <c r="D153" s="6" t="s">
        <v>12</v>
      </c>
      <c r="E153" s="9">
        <v>24370</v>
      </c>
      <c r="F153" s="13" t="s">
        <v>446</v>
      </c>
      <c r="G153" s="10">
        <v>1</v>
      </c>
      <c r="H153" s="6" t="s">
        <v>314</v>
      </c>
      <c r="I153" s="12"/>
      <c r="J153" s="11" t="s">
        <v>9</v>
      </c>
      <c r="K153" s="5" t="str">
        <f t="shared" si="8"/>
        <v>25540</v>
      </c>
      <c r="L153" s="5" t="str">
        <f t="shared" si="9"/>
        <v>25540-Р</v>
      </c>
      <c r="M153" s="5">
        <f t="shared" si="10"/>
        <v>11</v>
      </c>
      <c r="N153" s="5" t="str">
        <f t="shared" si="11"/>
        <v/>
      </c>
    </row>
    <row r="154" spans="1:14" ht="13.5">
      <c r="A154" s="7" t="s">
        <v>315</v>
      </c>
      <c r="B154" s="8">
        <v>786.37</v>
      </c>
      <c r="C154" s="8">
        <v>786.37</v>
      </c>
      <c r="D154" s="6" t="s">
        <v>12</v>
      </c>
      <c r="E154" s="9">
        <v>24370</v>
      </c>
      <c r="F154" s="13" t="s">
        <v>446</v>
      </c>
      <c r="G154" s="10">
        <v>1</v>
      </c>
      <c r="H154" s="6" t="s">
        <v>316</v>
      </c>
      <c r="I154" s="12"/>
      <c r="J154" s="11" t="s">
        <v>9</v>
      </c>
      <c r="K154" s="5" t="str">
        <f t="shared" si="8"/>
        <v>25540</v>
      </c>
      <c r="L154" s="5" t="str">
        <f t="shared" si="9"/>
        <v>25540-Р</v>
      </c>
      <c r="M154" s="5">
        <f t="shared" si="10"/>
        <v>12</v>
      </c>
      <c r="N154" s="5" t="str">
        <f t="shared" si="11"/>
        <v/>
      </c>
    </row>
    <row r="155" spans="1:14" ht="13.5">
      <c r="A155" s="7" t="s">
        <v>317</v>
      </c>
      <c r="B155" s="8">
        <v>546.25</v>
      </c>
      <c r="C155" s="8">
        <v>546.25</v>
      </c>
      <c r="D155" s="6" t="s">
        <v>12</v>
      </c>
      <c r="E155" s="9">
        <v>24370</v>
      </c>
      <c r="F155" s="13" t="s">
        <v>446</v>
      </c>
      <c r="G155" s="10">
        <v>1</v>
      </c>
      <c r="H155" s="6" t="s">
        <v>318</v>
      </c>
      <c r="I155" s="12"/>
      <c r="J155" s="11" t="s">
        <v>9</v>
      </c>
      <c r="K155" s="5" t="str">
        <f t="shared" si="8"/>
        <v>25540</v>
      </c>
      <c r="L155" s="5" t="str">
        <f t="shared" si="9"/>
        <v>25540-Р</v>
      </c>
      <c r="M155" s="5">
        <f t="shared" si="10"/>
        <v>13</v>
      </c>
      <c r="N155" s="5" t="str">
        <f t="shared" si="11"/>
        <v/>
      </c>
    </row>
    <row r="156" spans="1:14" ht="13.5">
      <c r="A156" s="7" t="s">
        <v>319</v>
      </c>
      <c r="B156" s="8">
        <v>466</v>
      </c>
      <c r="C156" s="8">
        <v>466</v>
      </c>
      <c r="D156" s="6" t="s">
        <v>10</v>
      </c>
      <c r="E156" s="9">
        <v>24370</v>
      </c>
      <c r="F156" s="13" t="s">
        <v>446</v>
      </c>
      <c r="G156" s="10">
        <v>1</v>
      </c>
      <c r="H156" s="6" t="s">
        <v>320</v>
      </c>
      <c r="I156" s="12"/>
      <c r="J156" s="11" t="s">
        <v>9</v>
      </c>
      <c r="K156" s="5" t="str">
        <f t="shared" si="8"/>
        <v>25540</v>
      </c>
      <c r="L156" s="5" t="str">
        <f t="shared" si="9"/>
        <v>25540-Р</v>
      </c>
      <c r="M156" s="5">
        <f t="shared" si="10"/>
        <v>14</v>
      </c>
      <c r="N156" s="5" t="str">
        <f t="shared" si="11"/>
        <v/>
      </c>
    </row>
    <row r="157" spans="1:14" ht="13.5">
      <c r="A157" s="7" t="s">
        <v>321</v>
      </c>
      <c r="B157" s="8">
        <v>559.23</v>
      </c>
      <c r="C157" s="8">
        <v>559.23</v>
      </c>
      <c r="D157" s="6" t="s">
        <v>12</v>
      </c>
      <c r="E157" s="9">
        <v>24370</v>
      </c>
      <c r="F157" s="13" t="s">
        <v>446</v>
      </c>
      <c r="G157" s="10">
        <v>1</v>
      </c>
      <c r="H157" s="6" t="s">
        <v>322</v>
      </c>
      <c r="I157" s="12"/>
      <c r="J157" s="11" t="s">
        <v>9</v>
      </c>
      <c r="K157" s="5" t="str">
        <f t="shared" si="8"/>
        <v>25540</v>
      </c>
      <c r="L157" s="5" t="str">
        <f t="shared" si="9"/>
        <v>25540-Р</v>
      </c>
      <c r="M157" s="5">
        <f t="shared" si="10"/>
        <v>15</v>
      </c>
      <c r="N157" s="5" t="str">
        <f t="shared" si="11"/>
        <v/>
      </c>
    </row>
    <row r="158" spans="1:14" ht="13.5">
      <c r="A158" s="7" t="s">
        <v>323</v>
      </c>
      <c r="B158" s="8">
        <v>559.23</v>
      </c>
      <c r="C158" s="8">
        <v>559.23</v>
      </c>
      <c r="D158" s="6" t="s">
        <v>12</v>
      </c>
      <c r="E158" s="9">
        <v>24370</v>
      </c>
      <c r="F158" s="13" t="s">
        <v>446</v>
      </c>
      <c r="G158" s="10">
        <v>1</v>
      </c>
      <c r="H158" s="6" t="s">
        <v>324</v>
      </c>
      <c r="I158" s="12"/>
      <c r="J158" s="11" t="s">
        <v>9</v>
      </c>
      <c r="K158" s="5" t="str">
        <f t="shared" si="8"/>
        <v>25540</v>
      </c>
      <c r="L158" s="5" t="str">
        <f t="shared" si="9"/>
        <v>25540-Р</v>
      </c>
      <c r="M158" s="5">
        <f t="shared" si="10"/>
        <v>16</v>
      </c>
      <c r="N158" s="5" t="str">
        <f t="shared" si="11"/>
        <v/>
      </c>
    </row>
    <row r="159" spans="1:14" ht="13.5">
      <c r="A159" s="7" t="s">
        <v>325</v>
      </c>
      <c r="B159" s="8">
        <v>559.23</v>
      </c>
      <c r="C159" s="8">
        <v>559.23</v>
      </c>
      <c r="D159" s="6" t="s">
        <v>12</v>
      </c>
      <c r="E159" s="9">
        <v>24370</v>
      </c>
      <c r="F159" s="13" t="s">
        <v>446</v>
      </c>
      <c r="G159" s="10">
        <v>1</v>
      </c>
      <c r="H159" s="6" t="s">
        <v>326</v>
      </c>
      <c r="I159" s="12"/>
      <c r="J159" s="11" t="s">
        <v>9</v>
      </c>
      <c r="K159" s="5" t="str">
        <f t="shared" si="8"/>
        <v>25540</v>
      </c>
      <c r="L159" s="5" t="str">
        <f t="shared" si="9"/>
        <v>25540-Р</v>
      </c>
      <c r="M159" s="5">
        <f t="shared" si="10"/>
        <v>17</v>
      </c>
      <c r="N159" s="5" t="str">
        <f t="shared" si="11"/>
        <v/>
      </c>
    </row>
    <row r="160" spans="1:14" ht="13.5">
      <c r="A160" s="7" t="s">
        <v>327</v>
      </c>
      <c r="B160" s="8">
        <v>559.23</v>
      </c>
      <c r="C160" s="8">
        <v>559.23</v>
      </c>
      <c r="D160" s="6" t="s">
        <v>12</v>
      </c>
      <c r="E160" s="9">
        <v>24370</v>
      </c>
      <c r="F160" s="13" t="s">
        <v>446</v>
      </c>
      <c r="G160" s="10">
        <v>1</v>
      </c>
      <c r="H160" s="6" t="s">
        <v>328</v>
      </c>
      <c r="I160" s="12"/>
      <c r="J160" s="11" t="s">
        <v>9</v>
      </c>
      <c r="K160" s="5" t="str">
        <f t="shared" si="8"/>
        <v>25540</v>
      </c>
      <c r="L160" s="5" t="str">
        <f t="shared" si="9"/>
        <v>25540-Р</v>
      </c>
      <c r="M160" s="5">
        <f t="shared" si="10"/>
        <v>18</v>
      </c>
      <c r="N160" s="5" t="str">
        <f t="shared" si="11"/>
        <v/>
      </c>
    </row>
    <row r="161" spans="1:14" ht="13.5">
      <c r="A161" s="7" t="s">
        <v>329</v>
      </c>
      <c r="B161" s="8">
        <v>562.53</v>
      </c>
      <c r="C161" s="8">
        <v>562.53</v>
      </c>
      <c r="D161" s="6" t="s">
        <v>12</v>
      </c>
      <c r="E161" s="9">
        <v>24370</v>
      </c>
      <c r="F161" s="13" t="s">
        <v>446</v>
      </c>
      <c r="G161" s="10">
        <v>1</v>
      </c>
      <c r="H161" s="6" t="s">
        <v>330</v>
      </c>
      <c r="I161" s="12"/>
      <c r="J161" s="11" t="s">
        <v>9</v>
      </c>
      <c r="K161" s="5" t="str">
        <f t="shared" si="8"/>
        <v>25540</v>
      </c>
      <c r="L161" s="5" t="str">
        <f t="shared" si="9"/>
        <v>25540-Р</v>
      </c>
      <c r="M161" s="5">
        <f t="shared" si="10"/>
        <v>19</v>
      </c>
      <c r="N161" s="5" t="str">
        <f t="shared" si="11"/>
        <v/>
      </c>
    </row>
    <row r="162" spans="1:14" ht="13.5">
      <c r="A162" s="7" t="s">
        <v>331</v>
      </c>
      <c r="B162" s="8">
        <v>562.54</v>
      </c>
      <c r="C162" s="8">
        <v>562.54</v>
      </c>
      <c r="D162" s="6" t="s">
        <v>12</v>
      </c>
      <c r="E162" s="9">
        <v>24370</v>
      </c>
      <c r="F162" s="13" t="s">
        <v>446</v>
      </c>
      <c r="G162" s="10">
        <v>1</v>
      </c>
      <c r="H162" s="6" t="s">
        <v>332</v>
      </c>
      <c r="I162" s="12"/>
      <c r="J162" s="11" t="s">
        <v>9</v>
      </c>
      <c r="K162" s="5" t="str">
        <f t="shared" si="8"/>
        <v>25540</v>
      </c>
      <c r="L162" s="5" t="str">
        <f t="shared" si="9"/>
        <v>25540-Р</v>
      </c>
      <c r="M162" s="5">
        <f t="shared" si="10"/>
        <v>20</v>
      </c>
      <c r="N162" s="5" t="str">
        <f t="shared" si="11"/>
        <v/>
      </c>
    </row>
    <row r="163" spans="1:14" ht="13.5">
      <c r="A163" s="7" t="s">
        <v>333</v>
      </c>
      <c r="B163" s="8">
        <v>603.05999999999995</v>
      </c>
      <c r="C163" s="8">
        <v>603.05999999999995</v>
      </c>
      <c r="D163" s="6" t="s">
        <v>12</v>
      </c>
      <c r="E163" s="9">
        <v>24370</v>
      </c>
      <c r="F163" s="13" t="s">
        <v>446</v>
      </c>
      <c r="G163" s="10">
        <v>1</v>
      </c>
      <c r="H163" s="6" t="s">
        <v>334</v>
      </c>
      <c r="I163" s="12"/>
      <c r="J163" s="11" t="s">
        <v>9</v>
      </c>
      <c r="K163" s="5" t="str">
        <f t="shared" si="8"/>
        <v>25540</v>
      </c>
      <c r="L163" s="5" t="str">
        <f t="shared" si="9"/>
        <v>25540-Р</v>
      </c>
      <c r="M163" s="5">
        <f t="shared" si="10"/>
        <v>21</v>
      </c>
      <c r="N163" s="5" t="str">
        <f t="shared" si="11"/>
        <v/>
      </c>
    </row>
    <row r="164" spans="1:14" ht="13.5">
      <c r="A164" s="7" t="s">
        <v>335</v>
      </c>
      <c r="B164" s="8">
        <v>562.52</v>
      </c>
      <c r="C164" s="8">
        <v>562.52</v>
      </c>
      <c r="D164" s="6" t="s">
        <v>12</v>
      </c>
      <c r="E164" s="9">
        <v>24370</v>
      </c>
      <c r="F164" s="13" t="s">
        <v>446</v>
      </c>
      <c r="G164" s="10">
        <v>1</v>
      </c>
      <c r="H164" s="6" t="s">
        <v>336</v>
      </c>
      <c r="I164" s="12"/>
      <c r="J164" s="11" t="s">
        <v>9</v>
      </c>
      <c r="K164" s="5" t="str">
        <f t="shared" si="8"/>
        <v>25540</v>
      </c>
      <c r="L164" s="5" t="str">
        <f t="shared" si="9"/>
        <v>25540-Р</v>
      </c>
      <c r="M164" s="5">
        <f t="shared" si="10"/>
        <v>22</v>
      </c>
      <c r="N164" s="5" t="str">
        <f t="shared" si="11"/>
        <v/>
      </c>
    </row>
    <row r="165" spans="1:14" ht="13.5">
      <c r="A165" s="7" t="s">
        <v>337</v>
      </c>
      <c r="B165" s="8">
        <v>562.53</v>
      </c>
      <c r="C165" s="8">
        <v>562.53</v>
      </c>
      <c r="D165" s="6" t="s">
        <v>12</v>
      </c>
      <c r="E165" s="9">
        <v>24370</v>
      </c>
      <c r="F165" s="13" t="s">
        <v>446</v>
      </c>
      <c r="G165" s="10">
        <v>1</v>
      </c>
      <c r="H165" s="6" t="s">
        <v>338</v>
      </c>
      <c r="I165" s="12"/>
      <c r="J165" s="11" t="s">
        <v>9</v>
      </c>
      <c r="K165" s="5" t="str">
        <f t="shared" si="8"/>
        <v>25540</v>
      </c>
      <c r="L165" s="5" t="str">
        <f t="shared" si="9"/>
        <v>25540-Р</v>
      </c>
      <c r="M165" s="5">
        <f t="shared" si="10"/>
        <v>23</v>
      </c>
      <c r="N165" s="5" t="str">
        <f t="shared" si="11"/>
        <v/>
      </c>
    </row>
    <row r="166" spans="1:14" ht="13.5">
      <c r="A166" s="7" t="s">
        <v>339</v>
      </c>
      <c r="B166" s="8">
        <v>559.23</v>
      </c>
      <c r="C166" s="8">
        <v>559.23</v>
      </c>
      <c r="D166" s="6" t="s">
        <v>12</v>
      </c>
      <c r="E166" s="9">
        <v>24370</v>
      </c>
      <c r="F166" s="13" t="s">
        <v>446</v>
      </c>
      <c r="G166" s="10">
        <v>1</v>
      </c>
      <c r="H166" s="6" t="s">
        <v>340</v>
      </c>
      <c r="I166" s="12"/>
      <c r="J166" s="11" t="s">
        <v>9</v>
      </c>
      <c r="K166" s="5" t="str">
        <f t="shared" si="8"/>
        <v>25540</v>
      </c>
      <c r="L166" s="5" t="str">
        <f t="shared" si="9"/>
        <v>25540-Р</v>
      </c>
      <c r="M166" s="5">
        <f t="shared" si="10"/>
        <v>25</v>
      </c>
      <c r="N166" s="5" t="str">
        <f t="shared" si="11"/>
        <v>нет 25540-Р-24</v>
      </c>
    </row>
    <row r="167" spans="1:14" ht="13.5">
      <c r="A167" s="7" t="s">
        <v>341</v>
      </c>
      <c r="B167" s="8">
        <v>562.53</v>
      </c>
      <c r="C167" s="8">
        <v>562.53</v>
      </c>
      <c r="D167" s="6" t="s">
        <v>12</v>
      </c>
      <c r="E167" s="9">
        <v>24370</v>
      </c>
      <c r="F167" s="13" t="s">
        <v>446</v>
      </c>
      <c r="G167" s="10">
        <v>1</v>
      </c>
      <c r="H167" s="6" t="s">
        <v>342</v>
      </c>
      <c r="I167" s="12"/>
      <c r="J167" s="11" t="s">
        <v>9</v>
      </c>
      <c r="K167" s="5" t="str">
        <f t="shared" si="8"/>
        <v>25540</v>
      </c>
      <c r="L167" s="5" t="str">
        <f t="shared" si="9"/>
        <v>25540-Р</v>
      </c>
      <c r="M167" s="5">
        <f t="shared" si="10"/>
        <v>26</v>
      </c>
      <c r="N167" s="5" t="str">
        <f t="shared" si="11"/>
        <v/>
      </c>
    </row>
    <row r="168" spans="1:14" ht="13.5">
      <c r="A168" s="7" t="s">
        <v>343</v>
      </c>
      <c r="B168" s="8">
        <v>559.23</v>
      </c>
      <c r="C168" s="8">
        <v>559.23</v>
      </c>
      <c r="D168" s="6" t="s">
        <v>12</v>
      </c>
      <c r="E168" s="9">
        <v>24370</v>
      </c>
      <c r="F168" s="13" t="s">
        <v>446</v>
      </c>
      <c r="G168" s="10">
        <v>1</v>
      </c>
      <c r="H168" s="6" t="s">
        <v>344</v>
      </c>
      <c r="I168" s="12"/>
      <c r="J168" s="11" t="s">
        <v>9</v>
      </c>
      <c r="K168" s="5" t="str">
        <f t="shared" si="8"/>
        <v>25540</v>
      </c>
      <c r="L168" s="5" t="str">
        <f t="shared" si="9"/>
        <v>25540-Р</v>
      </c>
      <c r="M168" s="5">
        <f t="shared" si="10"/>
        <v>27</v>
      </c>
      <c r="N168" s="5" t="str">
        <f t="shared" si="11"/>
        <v/>
      </c>
    </row>
    <row r="169" spans="1:14" ht="13.5">
      <c r="A169" s="7" t="s">
        <v>345</v>
      </c>
      <c r="B169" s="8">
        <v>466</v>
      </c>
      <c r="C169" s="8">
        <v>466</v>
      </c>
      <c r="D169" s="6" t="s">
        <v>10</v>
      </c>
      <c r="E169" s="9">
        <v>24370</v>
      </c>
      <c r="F169" s="13" t="s">
        <v>446</v>
      </c>
      <c r="G169" s="10">
        <v>1</v>
      </c>
      <c r="H169" s="6" t="s">
        <v>346</v>
      </c>
      <c r="I169" s="12"/>
      <c r="J169" s="11" t="s">
        <v>9</v>
      </c>
      <c r="K169" s="5" t="str">
        <f t="shared" si="8"/>
        <v>25540</v>
      </c>
      <c r="L169" s="5" t="str">
        <f t="shared" si="9"/>
        <v>25540-Р</v>
      </c>
      <c r="M169" s="5">
        <f t="shared" si="10"/>
        <v>28</v>
      </c>
      <c r="N169" s="5" t="str">
        <f t="shared" si="11"/>
        <v/>
      </c>
    </row>
    <row r="170" spans="1:14" ht="13.5">
      <c r="A170" s="7" t="s">
        <v>347</v>
      </c>
      <c r="B170" s="8">
        <v>494.47</v>
      </c>
      <c r="C170" s="8">
        <v>494.47</v>
      </c>
      <c r="D170" s="6" t="s">
        <v>10</v>
      </c>
      <c r="E170" s="9">
        <v>24370</v>
      </c>
      <c r="F170" s="13" t="s">
        <v>446</v>
      </c>
      <c r="G170" s="10">
        <v>1</v>
      </c>
      <c r="H170" s="6" t="s">
        <v>348</v>
      </c>
      <c r="I170" s="12"/>
      <c r="J170" s="11" t="s">
        <v>9</v>
      </c>
      <c r="K170" s="5" t="str">
        <f t="shared" si="8"/>
        <v>25540</v>
      </c>
      <c r="L170" s="5" t="str">
        <f t="shared" si="9"/>
        <v>25540-Р</v>
      </c>
      <c r="M170" s="5">
        <f t="shared" si="10"/>
        <v>29</v>
      </c>
      <c r="N170" s="5" t="str">
        <f t="shared" si="11"/>
        <v/>
      </c>
    </row>
    <row r="171" spans="1:14" ht="13.5">
      <c r="A171" s="7" t="s">
        <v>349</v>
      </c>
      <c r="B171" s="8">
        <v>544.32000000000005</v>
      </c>
      <c r="C171" s="8">
        <v>544.32000000000005</v>
      </c>
      <c r="D171" s="6" t="s">
        <v>12</v>
      </c>
      <c r="E171" s="9">
        <v>24370</v>
      </c>
      <c r="F171" s="13" t="s">
        <v>446</v>
      </c>
      <c r="G171" s="10">
        <v>1</v>
      </c>
      <c r="H171" s="6" t="s">
        <v>350</v>
      </c>
      <c r="I171" s="12"/>
      <c r="J171" s="11" t="s">
        <v>9</v>
      </c>
      <c r="K171" s="5" t="str">
        <f t="shared" si="8"/>
        <v>25540</v>
      </c>
      <c r="L171" s="5" t="str">
        <f t="shared" si="9"/>
        <v>25540-Р</v>
      </c>
      <c r="M171" s="5">
        <f t="shared" si="10"/>
        <v>30</v>
      </c>
      <c r="N171" s="5" t="str">
        <f t="shared" si="11"/>
        <v/>
      </c>
    </row>
    <row r="172" spans="1:14" ht="13.5">
      <c r="A172" s="7" t="s">
        <v>351</v>
      </c>
      <c r="B172" s="8">
        <v>562.52</v>
      </c>
      <c r="C172" s="8">
        <v>562.52</v>
      </c>
      <c r="D172" s="6" t="s">
        <v>12</v>
      </c>
      <c r="E172" s="9">
        <v>24370</v>
      </c>
      <c r="F172" s="13" t="s">
        <v>446</v>
      </c>
      <c r="G172" s="10">
        <v>1</v>
      </c>
      <c r="H172" s="6" t="s">
        <v>352</v>
      </c>
      <c r="I172" s="12"/>
      <c r="J172" s="11" t="s">
        <v>9</v>
      </c>
      <c r="K172" s="5" t="str">
        <f t="shared" ref="K172:K219" si="12">LEFT(H172,5)</f>
        <v>25540</v>
      </c>
      <c r="L172" s="5" t="str">
        <f t="shared" si="9"/>
        <v>25540-Р</v>
      </c>
      <c r="M172" s="5">
        <f t="shared" si="10"/>
        <v>31</v>
      </c>
      <c r="N172" s="5" t="str">
        <f t="shared" si="11"/>
        <v/>
      </c>
    </row>
    <row r="173" spans="1:14" ht="13.5">
      <c r="A173" s="7" t="s">
        <v>353</v>
      </c>
      <c r="B173" s="8">
        <v>559.23</v>
      </c>
      <c r="C173" s="8">
        <v>559.23</v>
      </c>
      <c r="D173" s="6" t="s">
        <v>12</v>
      </c>
      <c r="E173" s="9">
        <v>24370</v>
      </c>
      <c r="F173" s="13" t="s">
        <v>446</v>
      </c>
      <c r="G173" s="10">
        <v>1</v>
      </c>
      <c r="H173" s="6" t="s">
        <v>354</v>
      </c>
      <c r="I173" s="12"/>
      <c r="J173" s="11" t="s">
        <v>9</v>
      </c>
      <c r="K173" s="5" t="str">
        <f t="shared" si="12"/>
        <v>25540</v>
      </c>
      <c r="L173" s="5" t="str">
        <f t="shared" si="9"/>
        <v>25540-Р</v>
      </c>
      <c r="M173" s="5">
        <f t="shared" si="10"/>
        <v>32</v>
      </c>
      <c r="N173" s="5" t="str">
        <f t="shared" si="11"/>
        <v/>
      </c>
    </row>
    <row r="174" spans="1:14" ht="13.5">
      <c r="A174" s="7" t="s">
        <v>355</v>
      </c>
      <c r="B174" s="8">
        <v>559.23</v>
      </c>
      <c r="C174" s="8">
        <v>559.23</v>
      </c>
      <c r="D174" s="6" t="s">
        <v>12</v>
      </c>
      <c r="E174" s="9">
        <v>24370</v>
      </c>
      <c r="F174" s="13" t="s">
        <v>446</v>
      </c>
      <c r="G174" s="10">
        <v>1</v>
      </c>
      <c r="H174" s="6" t="s">
        <v>356</v>
      </c>
      <c r="I174" s="12"/>
      <c r="J174" s="11" t="s">
        <v>9</v>
      </c>
      <c r="K174" s="5" t="str">
        <f t="shared" si="12"/>
        <v>25540</v>
      </c>
      <c r="L174" s="5" t="str">
        <f t="shared" si="9"/>
        <v>25540-Р</v>
      </c>
      <c r="M174" s="5">
        <f t="shared" si="10"/>
        <v>33</v>
      </c>
      <c r="N174" s="5" t="str">
        <f t="shared" si="11"/>
        <v/>
      </c>
    </row>
    <row r="175" spans="1:14" ht="13.5">
      <c r="A175" s="7" t="s">
        <v>357</v>
      </c>
      <c r="B175" s="8">
        <v>598.63</v>
      </c>
      <c r="C175" s="8">
        <v>598.63</v>
      </c>
      <c r="D175" s="6" t="s">
        <v>12</v>
      </c>
      <c r="E175" s="9">
        <v>24370</v>
      </c>
      <c r="F175" s="13" t="s">
        <v>446</v>
      </c>
      <c r="G175" s="10">
        <v>1</v>
      </c>
      <c r="H175" s="6" t="s">
        <v>358</v>
      </c>
      <c r="I175" s="12"/>
      <c r="J175" s="11" t="s">
        <v>9</v>
      </c>
      <c r="K175" s="5" t="str">
        <f t="shared" si="12"/>
        <v>25540</v>
      </c>
      <c r="L175" s="5" t="str">
        <f t="shared" si="9"/>
        <v>25540-Р</v>
      </c>
      <c r="M175" s="5">
        <f t="shared" si="10"/>
        <v>34</v>
      </c>
      <c r="N175" s="5" t="str">
        <f t="shared" si="11"/>
        <v/>
      </c>
    </row>
    <row r="176" spans="1:14" ht="13.5">
      <c r="A176" s="7" t="s">
        <v>359</v>
      </c>
      <c r="B176" s="8">
        <v>559.23</v>
      </c>
      <c r="C176" s="8">
        <v>559.23</v>
      </c>
      <c r="D176" s="6" t="s">
        <v>12</v>
      </c>
      <c r="E176" s="9">
        <v>24370</v>
      </c>
      <c r="F176" s="13" t="s">
        <v>446</v>
      </c>
      <c r="G176" s="10">
        <v>1</v>
      </c>
      <c r="H176" s="6" t="s">
        <v>360</v>
      </c>
      <c r="I176" s="12"/>
      <c r="J176" s="11" t="s">
        <v>9</v>
      </c>
      <c r="K176" s="5" t="str">
        <f t="shared" si="12"/>
        <v>25540</v>
      </c>
      <c r="L176" s="5" t="str">
        <f t="shared" si="9"/>
        <v>25540-Р</v>
      </c>
      <c r="M176" s="5">
        <f t="shared" si="10"/>
        <v>35</v>
      </c>
      <c r="N176" s="5" t="str">
        <f t="shared" si="11"/>
        <v/>
      </c>
    </row>
    <row r="177" spans="1:14" ht="13.5">
      <c r="A177" s="7" t="s">
        <v>361</v>
      </c>
      <c r="B177" s="8">
        <v>563.70000000000005</v>
      </c>
      <c r="C177" s="8">
        <v>563.70000000000005</v>
      </c>
      <c r="D177" s="6" t="s">
        <v>12</v>
      </c>
      <c r="E177" s="9">
        <v>24370</v>
      </c>
      <c r="F177" s="13" t="s">
        <v>446</v>
      </c>
      <c r="G177" s="10">
        <v>1</v>
      </c>
      <c r="H177" s="6" t="s">
        <v>362</v>
      </c>
      <c r="I177" s="12"/>
      <c r="J177" s="11" t="s">
        <v>9</v>
      </c>
      <c r="K177" s="5" t="str">
        <f t="shared" si="12"/>
        <v>25540</v>
      </c>
      <c r="L177" s="5" t="str">
        <f t="shared" si="9"/>
        <v>25540-Р</v>
      </c>
      <c r="M177" s="5">
        <f t="shared" si="10"/>
        <v>36</v>
      </c>
      <c r="N177" s="5" t="str">
        <f t="shared" si="11"/>
        <v/>
      </c>
    </row>
    <row r="178" spans="1:14" ht="13.5">
      <c r="A178" s="7" t="s">
        <v>363</v>
      </c>
      <c r="B178" s="8">
        <v>598.63</v>
      </c>
      <c r="C178" s="8">
        <v>598.63</v>
      </c>
      <c r="D178" s="6" t="s">
        <v>12</v>
      </c>
      <c r="E178" s="9">
        <v>24370</v>
      </c>
      <c r="F178" s="13" t="s">
        <v>446</v>
      </c>
      <c r="G178" s="10">
        <v>1</v>
      </c>
      <c r="H178" s="6" t="s">
        <v>364</v>
      </c>
      <c r="I178" s="12"/>
      <c r="J178" s="11" t="s">
        <v>9</v>
      </c>
      <c r="K178" s="5" t="str">
        <f t="shared" si="12"/>
        <v>25540</v>
      </c>
      <c r="L178" s="5" t="str">
        <f t="shared" si="9"/>
        <v>25540-Р</v>
      </c>
      <c r="M178" s="5">
        <f t="shared" si="10"/>
        <v>37</v>
      </c>
      <c r="N178" s="5" t="str">
        <f t="shared" si="11"/>
        <v/>
      </c>
    </row>
    <row r="179" spans="1:14" ht="13.5">
      <c r="A179" s="7" t="s">
        <v>365</v>
      </c>
      <c r="B179" s="8">
        <v>559.23</v>
      </c>
      <c r="C179" s="8">
        <v>559.23</v>
      </c>
      <c r="D179" s="6" t="s">
        <v>12</v>
      </c>
      <c r="E179" s="9">
        <v>24370</v>
      </c>
      <c r="F179" s="13" t="s">
        <v>446</v>
      </c>
      <c r="G179" s="10">
        <v>1</v>
      </c>
      <c r="H179" s="6" t="s">
        <v>366</v>
      </c>
      <c r="I179" s="12"/>
      <c r="J179" s="11" t="s">
        <v>9</v>
      </c>
      <c r="K179" s="5" t="str">
        <f t="shared" si="12"/>
        <v>25540</v>
      </c>
      <c r="L179" s="5" t="str">
        <f t="shared" si="9"/>
        <v>25540-Р</v>
      </c>
      <c r="M179" s="5">
        <f t="shared" si="10"/>
        <v>38</v>
      </c>
      <c r="N179" s="5" t="str">
        <f t="shared" si="11"/>
        <v/>
      </c>
    </row>
    <row r="180" spans="1:14" ht="13.5">
      <c r="A180" s="7" t="s">
        <v>367</v>
      </c>
      <c r="B180" s="8">
        <v>573.6</v>
      </c>
      <c r="C180" s="8">
        <v>573.6</v>
      </c>
      <c r="D180" s="6" t="s">
        <v>12</v>
      </c>
      <c r="E180" s="9">
        <v>24370</v>
      </c>
      <c r="F180" s="13" t="s">
        <v>446</v>
      </c>
      <c r="G180" s="10">
        <v>1</v>
      </c>
      <c r="H180" s="6" t="s">
        <v>368</v>
      </c>
      <c r="I180" s="12"/>
      <c r="J180" s="11" t="s">
        <v>9</v>
      </c>
      <c r="K180" s="5" t="str">
        <f t="shared" si="12"/>
        <v>25540</v>
      </c>
      <c r="L180" s="5" t="str">
        <f t="shared" si="9"/>
        <v>25540-Р</v>
      </c>
      <c r="M180" s="5">
        <f t="shared" si="10"/>
        <v>39</v>
      </c>
      <c r="N180" s="5" t="str">
        <f t="shared" si="11"/>
        <v/>
      </c>
    </row>
    <row r="181" spans="1:14" ht="13.5">
      <c r="A181" s="7" t="s">
        <v>369</v>
      </c>
      <c r="B181" s="8">
        <v>573.6</v>
      </c>
      <c r="C181" s="8">
        <v>573.6</v>
      </c>
      <c r="D181" s="6" t="s">
        <v>12</v>
      </c>
      <c r="E181" s="9">
        <v>24370</v>
      </c>
      <c r="F181" s="13" t="s">
        <v>446</v>
      </c>
      <c r="G181" s="10">
        <v>1</v>
      </c>
      <c r="H181" s="6" t="s">
        <v>370</v>
      </c>
      <c r="I181" s="12"/>
      <c r="J181" s="11" t="s">
        <v>9</v>
      </c>
      <c r="K181" s="5" t="str">
        <f t="shared" si="12"/>
        <v>25540</v>
      </c>
      <c r="L181" s="5" t="str">
        <f t="shared" si="9"/>
        <v>25540-Р</v>
      </c>
      <c r="M181" s="5">
        <f t="shared" si="10"/>
        <v>40</v>
      </c>
      <c r="N181" s="5" t="str">
        <f t="shared" si="11"/>
        <v/>
      </c>
    </row>
    <row r="182" spans="1:14" ht="13.5">
      <c r="A182" s="7" t="s">
        <v>371</v>
      </c>
      <c r="B182" s="8">
        <v>544.32000000000005</v>
      </c>
      <c r="C182" s="8">
        <v>544.32000000000005</v>
      </c>
      <c r="D182" s="6" t="s">
        <v>12</v>
      </c>
      <c r="E182" s="9">
        <v>24370</v>
      </c>
      <c r="F182" s="13" t="s">
        <v>446</v>
      </c>
      <c r="G182" s="10">
        <v>1</v>
      </c>
      <c r="H182" s="6" t="s">
        <v>372</v>
      </c>
      <c r="I182" s="12"/>
      <c r="J182" s="11" t="s">
        <v>9</v>
      </c>
      <c r="K182" s="5" t="str">
        <f t="shared" si="12"/>
        <v>25540</v>
      </c>
      <c r="L182" s="5" t="str">
        <f t="shared" si="9"/>
        <v>25540-Р</v>
      </c>
      <c r="M182" s="5">
        <f t="shared" si="10"/>
        <v>41</v>
      </c>
      <c r="N182" s="5" t="str">
        <f t="shared" si="11"/>
        <v/>
      </c>
    </row>
    <row r="183" spans="1:14" ht="13.5">
      <c r="A183" s="7" t="s">
        <v>373</v>
      </c>
      <c r="B183" s="8">
        <v>562.53</v>
      </c>
      <c r="C183" s="8">
        <v>562.53</v>
      </c>
      <c r="D183" s="6" t="s">
        <v>12</v>
      </c>
      <c r="E183" s="9">
        <v>24370</v>
      </c>
      <c r="F183" s="13" t="s">
        <v>446</v>
      </c>
      <c r="G183" s="10">
        <v>1</v>
      </c>
      <c r="H183" s="6" t="s">
        <v>374</v>
      </c>
      <c r="I183" s="12"/>
      <c r="J183" s="11" t="s">
        <v>9</v>
      </c>
      <c r="K183" s="5" t="str">
        <f t="shared" si="12"/>
        <v>25540</v>
      </c>
      <c r="L183" s="5" t="str">
        <f t="shared" si="9"/>
        <v>25540-Р</v>
      </c>
      <c r="M183" s="5">
        <f t="shared" si="10"/>
        <v>42</v>
      </c>
      <c r="N183" s="5" t="str">
        <f t="shared" si="11"/>
        <v/>
      </c>
    </row>
    <row r="184" spans="1:14" ht="13.5">
      <c r="A184" s="7" t="s">
        <v>375</v>
      </c>
      <c r="B184" s="8">
        <v>562.53</v>
      </c>
      <c r="C184" s="8">
        <v>562.53</v>
      </c>
      <c r="D184" s="6" t="s">
        <v>12</v>
      </c>
      <c r="E184" s="9">
        <v>24370</v>
      </c>
      <c r="F184" s="13" t="s">
        <v>446</v>
      </c>
      <c r="G184" s="10">
        <v>1</v>
      </c>
      <c r="H184" s="6" t="s">
        <v>376</v>
      </c>
      <c r="I184" s="12"/>
      <c r="J184" s="11" t="s">
        <v>9</v>
      </c>
      <c r="K184" s="5" t="str">
        <f t="shared" si="12"/>
        <v>25540</v>
      </c>
      <c r="L184" s="5" t="str">
        <f t="shared" si="9"/>
        <v>25540-Р</v>
      </c>
      <c r="M184" s="5">
        <f t="shared" si="10"/>
        <v>43</v>
      </c>
      <c r="N184" s="5" t="str">
        <f t="shared" si="11"/>
        <v/>
      </c>
    </row>
    <row r="185" spans="1:14" ht="13.5">
      <c r="A185" s="7" t="s">
        <v>377</v>
      </c>
      <c r="B185" s="8">
        <v>573.6</v>
      </c>
      <c r="C185" s="8">
        <v>573.6</v>
      </c>
      <c r="D185" s="6" t="s">
        <v>12</v>
      </c>
      <c r="E185" s="9">
        <v>24370</v>
      </c>
      <c r="F185" s="13" t="s">
        <v>446</v>
      </c>
      <c r="G185" s="10">
        <v>1</v>
      </c>
      <c r="H185" s="6" t="s">
        <v>378</v>
      </c>
      <c r="I185" s="12"/>
      <c r="J185" s="11" t="s">
        <v>9</v>
      </c>
      <c r="K185" s="5" t="str">
        <f t="shared" si="12"/>
        <v>25540</v>
      </c>
      <c r="L185" s="5" t="str">
        <f t="shared" si="9"/>
        <v>25540-Р</v>
      </c>
      <c r="M185" s="5">
        <f t="shared" si="10"/>
        <v>44</v>
      </c>
      <c r="N185" s="5" t="str">
        <f t="shared" si="11"/>
        <v/>
      </c>
    </row>
    <row r="186" spans="1:14" ht="13.5">
      <c r="A186" s="7" t="s">
        <v>379</v>
      </c>
      <c r="B186" s="8">
        <v>573.6</v>
      </c>
      <c r="C186" s="8">
        <v>573.6</v>
      </c>
      <c r="D186" s="6" t="s">
        <v>12</v>
      </c>
      <c r="E186" s="9">
        <v>24370</v>
      </c>
      <c r="F186" s="13" t="s">
        <v>446</v>
      </c>
      <c r="G186" s="10">
        <v>1</v>
      </c>
      <c r="H186" s="6" t="s">
        <v>380</v>
      </c>
      <c r="I186" s="12"/>
      <c r="J186" s="11" t="s">
        <v>9</v>
      </c>
      <c r="K186" s="5" t="str">
        <f t="shared" si="12"/>
        <v>25540</v>
      </c>
      <c r="L186" s="5" t="str">
        <f t="shared" si="9"/>
        <v>25540-Р</v>
      </c>
      <c r="M186" s="5">
        <f t="shared" si="10"/>
        <v>45</v>
      </c>
      <c r="N186" s="5" t="str">
        <f t="shared" si="11"/>
        <v/>
      </c>
    </row>
    <row r="187" spans="1:14" ht="13.5">
      <c r="A187" s="7" t="s">
        <v>381</v>
      </c>
      <c r="B187" s="8">
        <v>603.07000000000005</v>
      </c>
      <c r="C187" s="8">
        <v>603.07000000000005</v>
      </c>
      <c r="D187" s="6" t="s">
        <v>12</v>
      </c>
      <c r="E187" s="9">
        <v>24370</v>
      </c>
      <c r="F187" s="13" t="s">
        <v>446</v>
      </c>
      <c r="G187" s="10">
        <v>1</v>
      </c>
      <c r="H187" s="6" t="s">
        <v>382</v>
      </c>
      <c r="I187" s="12"/>
      <c r="J187" s="11" t="s">
        <v>9</v>
      </c>
      <c r="K187" s="5" t="str">
        <f t="shared" si="12"/>
        <v>25540</v>
      </c>
      <c r="L187" s="5" t="str">
        <f t="shared" si="9"/>
        <v>25540-Р</v>
      </c>
      <c r="M187" s="5">
        <f t="shared" si="10"/>
        <v>46</v>
      </c>
      <c r="N187" s="5" t="str">
        <f t="shared" si="11"/>
        <v/>
      </c>
    </row>
    <row r="188" spans="1:14" ht="13.5">
      <c r="A188" s="7" t="s">
        <v>383</v>
      </c>
      <c r="B188" s="8">
        <v>786.37</v>
      </c>
      <c r="C188" s="8">
        <v>786.37</v>
      </c>
      <c r="D188" s="6" t="s">
        <v>12</v>
      </c>
      <c r="E188" s="9">
        <v>24370</v>
      </c>
      <c r="F188" s="13" t="s">
        <v>446</v>
      </c>
      <c r="G188" s="10">
        <v>1</v>
      </c>
      <c r="H188" s="6" t="s">
        <v>384</v>
      </c>
      <c r="I188" s="12"/>
      <c r="J188" s="11" t="s">
        <v>9</v>
      </c>
      <c r="K188" s="5" t="str">
        <f t="shared" si="12"/>
        <v>25540</v>
      </c>
      <c r="L188" s="5" t="str">
        <f t="shared" si="9"/>
        <v>25540-Р</v>
      </c>
      <c r="M188" s="5">
        <f t="shared" si="10"/>
        <v>47</v>
      </c>
      <c r="N188" s="5" t="str">
        <f t="shared" si="11"/>
        <v/>
      </c>
    </row>
    <row r="189" spans="1:14" ht="13.5">
      <c r="A189" s="7" t="s">
        <v>385</v>
      </c>
      <c r="B189" s="8">
        <v>786.37</v>
      </c>
      <c r="C189" s="8">
        <v>786.37</v>
      </c>
      <c r="D189" s="6" t="s">
        <v>12</v>
      </c>
      <c r="E189" s="9">
        <v>24370</v>
      </c>
      <c r="F189" s="13" t="s">
        <v>446</v>
      </c>
      <c r="G189" s="10">
        <v>1</v>
      </c>
      <c r="H189" s="6" t="s">
        <v>386</v>
      </c>
      <c r="I189" s="12"/>
      <c r="J189" s="11" t="s">
        <v>9</v>
      </c>
      <c r="K189" s="5" t="str">
        <f t="shared" si="12"/>
        <v>25540</v>
      </c>
      <c r="L189" s="5" t="str">
        <f t="shared" si="9"/>
        <v>25540-Р</v>
      </c>
      <c r="M189" s="5">
        <f t="shared" si="10"/>
        <v>48</v>
      </c>
      <c r="N189" s="5" t="str">
        <f t="shared" si="11"/>
        <v/>
      </c>
    </row>
    <row r="190" spans="1:14" ht="13.5">
      <c r="A190" s="7" t="s">
        <v>387</v>
      </c>
      <c r="B190" s="8">
        <v>573.6</v>
      </c>
      <c r="C190" s="8">
        <v>573.6</v>
      </c>
      <c r="D190" s="6" t="s">
        <v>12</v>
      </c>
      <c r="E190" s="9">
        <v>24370</v>
      </c>
      <c r="F190" s="13" t="s">
        <v>446</v>
      </c>
      <c r="G190" s="10">
        <v>1</v>
      </c>
      <c r="H190" s="6" t="s">
        <v>388</v>
      </c>
      <c r="I190" s="12"/>
      <c r="J190" s="11" t="s">
        <v>9</v>
      </c>
      <c r="K190" s="5" t="str">
        <f t="shared" si="12"/>
        <v>25540</v>
      </c>
      <c r="L190" s="5" t="str">
        <f t="shared" si="9"/>
        <v>25540-Р</v>
      </c>
      <c r="M190" s="5">
        <f t="shared" si="10"/>
        <v>49</v>
      </c>
      <c r="N190" s="5" t="str">
        <f t="shared" si="11"/>
        <v/>
      </c>
    </row>
    <row r="191" spans="1:14" ht="13.5">
      <c r="A191" s="7" t="s">
        <v>389</v>
      </c>
      <c r="B191" s="8">
        <v>603.07000000000005</v>
      </c>
      <c r="C191" s="8">
        <v>603.07000000000005</v>
      </c>
      <c r="D191" s="6" t="s">
        <v>12</v>
      </c>
      <c r="E191" s="9">
        <v>24370</v>
      </c>
      <c r="G191" s="10">
        <v>1</v>
      </c>
      <c r="H191" s="6" t="s">
        <v>390</v>
      </c>
      <c r="I191" s="12"/>
      <c r="J191" s="11" t="s">
        <v>9</v>
      </c>
      <c r="K191" s="5" t="str">
        <f t="shared" si="12"/>
        <v>25540</v>
      </c>
      <c r="L191" s="5" t="str">
        <f t="shared" si="9"/>
        <v>25540-Р</v>
      </c>
      <c r="M191" s="5">
        <f t="shared" si="10"/>
        <v>50</v>
      </c>
      <c r="N191" s="5" t="str">
        <f t="shared" si="11"/>
        <v/>
      </c>
    </row>
    <row r="192" spans="1:14" ht="13.5">
      <c r="A192" s="7"/>
      <c r="B192" s="8"/>
      <c r="C192" s="8"/>
      <c r="D192" s="6"/>
      <c r="E192" s="9"/>
      <c r="F192" s="13" t="s">
        <v>446</v>
      </c>
      <c r="G192" s="10">
        <f>SUM(G2:G191)</f>
        <v>190</v>
      </c>
      <c r="H192" s="6"/>
      <c r="I192" s="12"/>
      <c r="J192" s="11"/>
      <c r="K192" s="5" t="str">
        <f t="shared" ref="K192" si="13">LEFT(H192,5)</f>
        <v/>
      </c>
      <c r="L192" s="5" t="e">
        <f t="shared" ref="L192" si="14">LEFT(H192,LEN(H192)-4)</f>
        <v>#VALUE!</v>
      </c>
      <c r="M192" s="5" t="e">
        <f t="shared" si="10"/>
        <v>#VALUE!</v>
      </c>
      <c r="N192" s="5" t="e">
        <f>--SUBSTITUTE(0&amp;SUBSTITUTE(H192,L192,),"-",)</f>
        <v>#VALUE!</v>
      </c>
    </row>
    <row r="193" spans="1:14" ht="13.5">
      <c r="A193" s="7" t="s">
        <v>391</v>
      </c>
      <c r="B193" s="8">
        <v>181.05</v>
      </c>
      <c r="C193" s="8">
        <v>181.05</v>
      </c>
      <c r="D193" s="6" t="s">
        <v>11</v>
      </c>
      <c r="E193" s="9">
        <v>24374</v>
      </c>
      <c r="F193" s="13" t="s">
        <v>447</v>
      </c>
      <c r="G193" s="10">
        <v>1</v>
      </c>
      <c r="H193" s="6" t="s">
        <v>392</v>
      </c>
      <c r="I193" s="12"/>
      <c r="J193" s="11" t="s">
        <v>9</v>
      </c>
      <c r="K193" s="5" t="str">
        <f t="shared" si="12"/>
        <v>25793</v>
      </c>
      <c r="L193" s="5" t="str">
        <f t="shared" si="9"/>
        <v>25793</v>
      </c>
      <c r="M193" s="5">
        <f t="shared" si="10"/>
        <v>1</v>
      </c>
      <c r="N193" s="5" t="str">
        <f>IF(AND(M193-1&lt;&gt;M191,M193&lt;&gt;M191,L193=L191),"нет "&amp;L193&amp;"-"&amp;M193-1,"")</f>
        <v/>
      </c>
    </row>
    <row r="194" spans="1:14" ht="13.5">
      <c r="A194" s="7" t="s">
        <v>393</v>
      </c>
      <c r="B194" s="8">
        <v>181.05</v>
      </c>
      <c r="C194" s="8">
        <v>181.05</v>
      </c>
      <c r="D194" s="6" t="s">
        <v>11</v>
      </c>
      <c r="E194" s="9">
        <v>24374</v>
      </c>
      <c r="F194" s="13" t="s">
        <v>447</v>
      </c>
      <c r="G194" s="10">
        <v>1</v>
      </c>
      <c r="H194" s="6" t="s">
        <v>394</v>
      </c>
      <c r="I194" s="12"/>
      <c r="J194" s="11" t="s">
        <v>9</v>
      </c>
      <c r="K194" s="5" t="str">
        <f t="shared" si="12"/>
        <v>25793</v>
      </c>
      <c r="L194" s="5" t="str">
        <f t="shared" si="9"/>
        <v>25793</v>
      </c>
      <c r="M194" s="5">
        <f t="shared" si="10"/>
        <v>2</v>
      </c>
      <c r="N194" s="5" t="str">
        <f t="shared" si="11"/>
        <v/>
      </c>
    </row>
    <row r="195" spans="1:14" ht="13.5">
      <c r="A195" s="7" t="s">
        <v>395</v>
      </c>
      <c r="B195" s="8">
        <v>181.06</v>
      </c>
      <c r="C195" s="8">
        <v>181.06</v>
      </c>
      <c r="D195" s="6" t="s">
        <v>11</v>
      </c>
      <c r="E195" s="9">
        <v>24374</v>
      </c>
      <c r="F195" s="13" t="s">
        <v>447</v>
      </c>
      <c r="G195" s="10">
        <v>1</v>
      </c>
      <c r="H195" s="6" t="s">
        <v>396</v>
      </c>
      <c r="I195" s="12"/>
      <c r="J195" s="11" t="s">
        <v>9</v>
      </c>
      <c r="K195" s="5" t="str">
        <f t="shared" si="12"/>
        <v>25793</v>
      </c>
      <c r="L195" s="5" t="str">
        <f t="shared" ref="L195:L219" si="15">LEFT(H195,LEN(H195)-4)</f>
        <v>25793</v>
      </c>
      <c r="M195" s="5">
        <f t="shared" si="10"/>
        <v>3</v>
      </c>
      <c r="N195" s="5" t="str">
        <f t="shared" si="11"/>
        <v/>
      </c>
    </row>
    <row r="196" spans="1:14" ht="13.5">
      <c r="A196" s="7" t="s">
        <v>397</v>
      </c>
      <c r="B196" s="8">
        <v>181.05</v>
      </c>
      <c r="C196" s="8">
        <v>181.05</v>
      </c>
      <c r="D196" s="6" t="s">
        <v>11</v>
      </c>
      <c r="E196" s="9">
        <v>24374</v>
      </c>
      <c r="F196" s="13" t="s">
        <v>447</v>
      </c>
      <c r="G196" s="10">
        <v>1</v>
      </c>
      <c r="H196" s="6" t="s">
        <v>398</v>
      </c>
      <c r="I196" s="12"/>
      <c r="J196" s="11" t="s">
        <v>9</v>
      </c>
      <c r="K196" s="5" t="str">
        <f t="shared" si="12"/>
        <v>25793</v>
      </c>
      <c r="L196" s="5" t="str">
        <f t="shared" si="15"/>
        <v>25793</v>
      </c>
      <c r="M196" s="5">
        <f t="shared" ref="M196:M219" si="16">--SUBSTITUTE(0&amp;SUBSTITUTE(H196,L196,),"-",)</f>
        <v>4</v>
      </c>
      <c r="N196" s="5" t="str">
        <f t="shared" si="11"/>
        <v/>
      </c>
    </row>
    <row r="197" spans="1:14" ht="13.5">
      <c r="A197" s="7" t="s">
        <v>399</v>
      </c>
      <c r="B197" s="8">
        <v>181.06</v>
      </c>
      <c r="C197" s="8">
        <v>181.06</v>
      </c>
      <c r="D197" s="6" t="s">
        <v>11</v>
      </c>
      <c r="E197" s="9">
        <v>24374</v>
      </c>
      <c r="F197" s="13" t="s">
        <v>447</v>
      </c>
      <c r="G197" s="10">
        <v>1</v>
      </c>
      <c r="H197" s="6" t="s">
        <v>400</v>
      </c>
      <c r="I197" s="12"/>
      <c r="J197" s="11" t="s">
        <v>9</v>
      </c>
      <c r="K197" s="5" t="str">
        <f t="shared" si="12"/>
        <v>25793</v>
      </c>
      <c r="L197" s="5" t="str">
        <f t="shared" si="15"/>
        <v>25793</v>
      </c>
      <c r="M197" s="5">
        <f t="shared" si="16"/>
        <v>5</v>
      </c>
      <c r="N197" s="5" t="str">
        <f t="shared" ref="N197:N219" si="17">IF(AND(M197-1&lt;&gt;M196,M197&lt;&gt;M196,L197=L196),"нет "&amp;L197&amp;"-"&amp;M197-1,"")</f>
        <v/>
      </c>
    </row>
    <row r="198" spans="1:14" ht="13.5">
      <c r="A198" s="7" t="s">
        <v>401</v>
      </c>
      <c r="B198" s="8">
        <v>181.05</v>
      </c>
      <c r="C198" s="8">
        <v>181.05</v>
      </c>
      <c r="D198" s="6" t="s">
        <v>11</v>
      </c>
      <c r="E198" s="9">
        <v>24374</v>
      </c>
      <c r="F198" s="13" t="s">
        <v>447</v>
      </c>
      <c r="G198" s="10">
        <v>1</v>
      </c>
      <c r="H198" s="6" t="s">
        <v>402</v>
      </c>
      <c r="I198" s="12"/>
      <c r="J198" s="11" t="s">
        <v>9</v>
      </c>
      <c r="K198" s="5" t="str">
        <f t="shared" si="12"/>
        <v>25793</v>
      </c>
      <c r="L198" s="5" t="str">
        <f t="shared" si="15"/>
        <v>25793</v>
      </c>
      <c r="M198" s="5">
        <f t="shared" si="16"/>
        <v>6</v>
      </c>
      <c r="N198" s="5" t="str">
        <f t="shared" si="17"/>
        <v/>
      </c>
    </row>
    <row r="199" spans="1:14" ht="13.5">
      <c r="A199" s="7" t="s">
        <v>403</v>
      </c>
      <c r="B199" s="8">
        <v>181.06</v>
      </c>
      <c r="C199" s="8">
        <v>181.06</v>
      </c>
      <c r="D199" s="6" t="s">
        <v>11</v>
      </c>
      <c r="E199" s="9">
        <v>24374</v>
      </c>
      <c r="F199" s="13" t="s">
        <v>447</v>
      </c>
      <c r="G199" s="10">
        <v>1</v>
      </c>
      <c r="H199" s="6" t="s">
        <v>404</v>
      </c>
      <c r="I199" s="12"/>
      <c r="J199" s="11" t="s">
        <v>9</v>
      </c>
      <c r="K199" s="5" t="str">
        <f t="shared" si="12"/>
        <v>25793</v>
      </c>
      <c r="L199" s="5" t="str">
        <f t="shared" si="15"/>
        <v>25793</v>
      </c>
      <c r="M199" s="5">
        <f t="shared" si="16"/>
        <v>7</v>
      </c>
      <c r="N199" s="5" t="str">
        <f t="shared" si="17"/>
        <v/>
      </c>
    </row>
    <row r="200" spans="1:14" ht="13.5">
      <c r="A200" s="7" t="s">
        <v>405</v>
      </c>
      <c r="B200" s="8">
        <v>466</v>
      </c>
      <c r="C200" s="8">
        <v>466</v>
      </c>
      <c r="D200" s="6" t="s">
        <v>11</v>
      </c>
      <c r="E200" s="9">
        <v>24374</v>
      </c>
      <c r="F200" s="13" t="s">
        <v>447</v>
      </c>
      <c r="G200" s="10">
        <v>1</v>
      </c>
      <c r="H200" s="6" t="s">
        <v>406</v>
      </c>
      <c r="I200" s="12"/>
      <c r="J200" s="11" t="s">
        <v>9</v>
      </c>
      <c r="K200" s="5" t="str">
        <f t="shared" si="12"/>
        <v>25793</v>
      </c>
      <c r="L200" s="5" t="str">
        <f t="shared" si="15"/>
        <v>25793</v>
      </c>
      <c r="M200" s="5">
        <f t="shared" si="16"/>
        <v>8</v>
      </c>
      <c r="N200" s="5" t="str">
        <f t="shared" si="17"/>
        <v/>
      </c>
    </row>
    <row r="201" spans="1:14" ht="13.5">
      <c r="A201" s="7" t="s">
        <v>407</v>
      </c>
      <c r="B201" s="8">
        <v>466</v>
      </c>
      <c r="C201" s="8">
        <v>466</v>
      </c>
      <c r="D201" s="6" t="s">
        <v>11</v>
      </c>
      <c r="E201" s="9">
        <v>24374</v>
      </c>
      <c r="F201" s="13" t="s">
        <v>447</v>
      </c>
      <c r="G201" s="10">
        <v>1</v>
      </c>
      <c r="H201" s="6" t="s">
        <v>408</v>
      </c>
      <c r="I201" s="12"/>
      <c r="J201" s="11" t="s">
        <v>9</v>
      </c>
      <c r="K201" s="5" t="str">
        <f t="shared" si="12"/>
        <v>25793</v>
      </c>
      <c r="L201" s="5" t="str">
        <f t="shared" si="15"/>
        <v>25793</v>
      </c>
      <c r="M201" s="5">
        <f t="shared" si="16"/>
        <v>9</v>
      </c>
      <c r="N201" s="5" t="str">
        <f t="shared" si="17"/>
        <v/>
      </c>
    </row>
    <row r="202" spans="1:14" ht="13.5">
      <c r="A202" s="7" t="s">
        <v>409</v>
      </c>
      <c r="B202" s="8">
        <v>466</v>
      </c>
      <c r="C202" s="8">
        <v>466</v>
      </c>
      <c r="D202" s="6" t="s">
        <v>11</v>
      </c>
      <c r="E202" s="9">
        <v>24374</v>
      </c>
      <c r="F202" s="13" t="s">
        <v>447</v>
      </c>
      <c r="G202" s="10">
        <v>1</v>
      </c>
      <c r="H202" s="6" t="s">
        <v>410</v>
      </c>
      <c r="I202" s="12"/>
      <c r="J202" s="11" t="s">
        <v>9</v>
      </c>
      <c r="K202" s="5" t="str">
        <f t="shared" si="12"/>
        <v>25793</v>
      </c>
      <c r="L202" s="5" t="str">
        <f t="shared" si="15"/>
        <v>25793</v>
      </c>
      <c r="M202" s="5">
        <f t="shared" si="16"/>
        <v>10</v>
      </c>
      <c r="N202" s="5" t="str">
        <f t="shared" si="17"/>
        <v/>
      </c>
    </row>
    <row r="203" spans="1:14" ht="13.5">
      <c r="A203" s="7" t="s">
        <v>411</v>
      </c>
      <c r="B203" s="8">
        <v>466</v>
      </c>
      <c r="C203" s="8">
        <v>466</v>
      </c>
      <c r="D203" s="6" t="s">
        <v>11</v>
      </c>
      <c r="E203" s="9">
        <v>24374</v>
      </c>
      <c r="F203" s="13" t="s">
        <v>447</v>
      </c>
      <c r="G203" s="10">
        <v>1</v>
      </c>
      <c r="H203" s="6" t="s">
        <v>412</v>
      </c>
      <c r="I203" s="12"/>
      <c r="J203" s="11" t="s">
        <v>9</v>
      </c>
      <c r="K203" s="5" t="str">
        <f t="shared" si="12"/>
        <v>25793</v>
      </c>
      <c r="L203" s="5" t="str">
        <f t="shared" si="15"/>
        <v>25793</v>
      </c>
      <c r="M203" s="5">
        <f t="shared" si="16"/>
        <v>11</v>
      </c>
      <c r="N203" s="5" t="str">
        <f t="shared" si="17"/>
        <v/>
      </c>
    </row>
    <row r="204" spans="1:14" ht="13.5">
      <c r="A204" s="7" t="s">
        <v>413</v>
      </c>
      <c r="B204" s="8">
        <v>466</v>
      </c>
      <c r="C204" s="8">
        <v>466</v>
      </c>
      <c r="D204" s="6" t="s">
        <v>11</v>
      </c>
      <c r="E204" s="9">
        <v>24374</v>
      </c>
      <c r="F204" s="13" t="s">
        <v>447</v>
      </c>
      <c r="G204" s="10">
        <v>1</v>
      </c>
      <c r="H204" s="6" t="s">
        <v>414</v>
      </c>
      <c r="I204" s="12"/>
      <c r="J204" s="11" t="s">
        <v>9</v>
      </c>
      <c r="K204" s="5" t="str">
        <f t="shared" si="12"/>
        <v>25793</v>
      </c>
      <c r="L204" s="5" t="str">
        <f t="shared" si="15"/>
        <v>25793</v>
      </c>
      <c r="M204" s="5">
        <f t="shared" si="16"/>
        <v>12</v>
      </c>
      <c r="N204" s="5" t="str">
        <f t="shared" si="17"/>
        <v/>
      </c>
    </row>
    <row r="205" spans="1:14" ht="13.5">
      <c r="A205" s="7" t="s">
        <v>415</v>
      </c>
      <c r="B205" s="8">
        <v>466</v>
      </c>
      <c r="C205" s="8">
        <v>466</v>
      </c>
      <c r="D205" s="6" t="s">
        <v>11</v>
      </c>
      <c r="E205" s="9">
        <v>24374</v>
      </c>
      <c r="F205" s="13" t="s">
        <v>447</v>
      </c>
      <c r="G205" s="10">
        <v>1</v>
      </c>
      <c r="H205" s="6" t="s">
        <v>416</v>
      </c>
      <c r="I205" s="12"/>
      <c r="J205" s="11" t="s">
        <v>9</v>
      </c>
      <c r="K205" s="5" t="str">
        <f t="shared" si="12"/>
        <v>25793</v>
      </c>
      <c r="L205" s="5" t="str">
        <f t="shared" si="15"/>
        <v>25793</v>
      </c>
      <c r="M205" s="5">
        <f t="shared" si="16"/>
        <v>13</v>
      </c>
      <c r="N205" s="5" t="str">
        <f t="shared" si="17"/>
        <v/>
      </c>
    </row>
    <row r="206" spans="1:14" ht="13.5">
      <c r="A206" s="7" t="s">
        <v>417</v>
      </c>
      <c r="B206" s="8">
        <v>482.4</v>
      </c>
      <c r="C206" s="8">
        <v>482.4</v>
      </c>
      <c r="D206" s="6" t="s">
        <v>11</v>
      </c>
      <c r="E206" s="9">
        <v>24374</v>
      </c>
      <c r="F206" s="13" t="s">
        <v>447</v>
      </c>
      <c r="G206" s="10">
        <v>1</v>
      </c>
      <c r="H206" s="6" t="s">
        <v>418</v>
      </c>
      <c r="I206" s="12"/>
      <c r="J206" s="11" t="s">
        <v>9</v>
      </c>
      <c r="K206" s="5" t="str">
        <f t="shared" si="12"/>
        <v>25793</v>
      </c>
      <c r="L206" s="5" t="str">
        <f t="shared" si="15"/>
        <v>25793</v>
      </c>
      <c r="M206" s="5">
        <f t="shared" si="16"/>
        <v>14</v>
      </c>
      <c r="N206" s="5" t="str">
        <f t="shared" si="17"/>
        <v/>
      </c>
    </row>
    <row r="207" spans="1:14" ht="13.5">
      <c r="A207" s="7" t="s">
        <v>419</v>
      </c>
      <c r="B207" s="8">
        <v>482.4</v>
      </c>
      <c r="C207" s="8">
        <v>482.4</v>
      </c>
      <c r="D207" s="6" t="s">
        <v>11</v>
      </c>
      <c r="E207" s="9">
        <v>24374</v>
      </c>
      <c r="F207" s="13" t="s">
        <v>447</v>
      </c>
      <c r="G207" s="10">
        <v>1</v>
      </c>
      <c r="H207" s="6" t="s">
        <v>420</v>
      </c>
      <c r="I207" s="12"/>
      <c r="J207" s="11" t="s">
        <v>9</v>
      </c>
      <c r="K207" s="5" t="str">
        <f t="shared" si="12"/>
        <v>25793</v>
      </c>
      <c r="L207" s="5" t="str">
        <f t="shared" si="15"/>
        <v>25793</v>
      </c>
      <c r="M207" s="5">
        <f t="shared" si="16"/>
        <v>15</v>
      </c>
      <c r="N207" s="5" t="str">
        <f t="shared" si="17"/>
        <v/>
      </c>
    </row>
    <row r="208" spans="1:14" ht="13.5">
      <c r="A208" s="7" t="s">
        <v>421</v>
      </c>
      <c r="B208" s="8">
        <v>482.4</v>
      </c>
      <c r="C208" s="8">
        <v>482.4</v>
      </c>
      <c r="D208" s="6" t="s">
        <v>11</v>
      </c>
      <c r="E208" s="9">
        <v>24374</v>
      </c>
      <c r="F208" s="13" t="s">
        <v>447</v>
      </c>
      <c r="G208" s="10">
        <v>1</v>
      </c>
      <c r="H208" s="6" t="s">
        <v>420</v>
      </c>
      <c r="I208" s="12"/>
      <c r="J208" s="11" t="s">
        <v>9</v>
      </c>
      <c r="K208" s="5" t="str">
        <f t="shared" si="12"/>
        <v>25793</v>
      </c>
      <c r="L208" s="5" t="str">
        <f t="shared" si="15"/>
        <v>25793</v>
      </c>
      <c r="M208" s="5">
        <f t="shared" si="16"/>
        <v>15</v>
      </c>
      <c r="N208" s="5" t="str">
        <f t="shared" si="17"/>
        <v/>
      </c>
    </row>
    <row r="209" spans="1:14" ht="13.5">
      <c r="A209" s="7" t="s">
        <v>422</v>
      </c>
      <c r="B209" s="8">
        <v>482.4</v>
      </c>
      <c r="C209" s="8">
        <v>482.4</v>
      </c>
      <c r="D209" s="6" t="s">
        <v>11</v>
      </c>
      <c r="E209" s="9">
        <v>24374</v>
      </c>
      <c r="F209" s="13" t="s">
        <v>447</v>
      </c>
      <c r="G209" s="10">
        <v>1</v>
      </c>
      <c r="H209" s="6" t="s">
        <v>423</v>
      </c>
      <c r="I209" s="12"/>
      <c r="J209" s="11" t="s">
        <v>9</v>
      </c>
      <c r="K209" s="5" t="str">
        <f t="shared" si="12"/>
        <v>25793</v>
      </c>
      <c r="L209" s="5" t="str">
        <f t="shared" si="15"/>
        <v>25793</v>
      </c>
      <c r="M209" s="5">
        <f t="shared" si="16"/>
        <v>17</v>
      </c>
      <c r="N209" s="5" t="str">
        <f t="shared" si="17"/>
        <v>нет 25793-16</v>
      </c>
    </row>
    <row r="210" spans="1:14" ht="13.5">
      <c r="A210" s="7" t="s">
        <v>424</v>
      </c>
      <c r="B210" s="8">
        <v>482.4</v>
      </c>
      <c r="C210" s="8">
        <v>482.4</v>
      </c>
      <c r="D210" s="6" t="s">
        <v>11</v>
      </c>
      <c r="E210" s="9">
        <v>24374</v>
      </c>
      <c r="F210" s="13" t="s">
        <v>447</v>
      </c>
      <c r="G210" s="10">
        <v>1</v>
      </c>
      <c r="H210" s="6" t="s">
        <v>425</v>
      </c>
      <c r="I210" s="12"/>
      <c r="J210" s="11" t="s">
        <v>9</v>
      </c>
      <c r="K210" s="5" t="str">
        <f t="shared" si="12"/>
        <v>25793</v>
      </c>
      <c r="L210" s="5" t="str">
        <f t="shared" si="15"/>
        <v>25793</v>
      </c>
      <c r="M210" s="5">
        <f t="shared" si="16"/>
        <v>18</v>
      </c>
      <c r="N210" s="5" t="str">
        <f t="shared" si="17"/>
        <v/>
      </c>
    </row>
    <row r="211" spans="1:14" ht="13.5">
      <c r="A211" s="7" t="s">
        <v>426</v>
      </c>
      <c r="B211" s="8">
        <v>482.4</v>
      </c>
      <c r="C211" s="8">
        <v>482.4</v>
      </c>
      <c r="D211" s="6" t="s">
        <v>11</v>
      </c>
      <c r="E211" s="9">
        <v>24374</v>
      </c>
      <c r="F211" s="13" t="s">
        <v>447</v>
      </c>
      <c r="G211" s="10">
        <v>1</v>
      </c>
      <c r="H211" s="6" t="s">
        <v>427</v>
      </c>
      <c r="I211" s="12"/>
      <c r="J211" s="11" t="s">
        <v>9</v>
      </c>
      <c r="K211" s="5" t="str">
        <f t="shared" si="12"/>
        <v>25793</v>
      </c>
      <c r="L211" s="5" t="str">
        <f t="shared" si="15"/>
        <v>25793</v>
      </c>
      <c r="M211" s="5">
        <f t="shared" si="16"/>
        <v>19</v>
      </c>
      <c r="N211" s="5" t="str">
        <f t="shared" si="17"/>
        <v/>
      </c>
    </row>
    <row r="212" spans="1:14" ht="13.5">
      <c r="A212" s="7" t="s">
        <v>428</v>
      </c>
      <c r="B212" s="8">
        <v>482.4</v>
      </c>
      <c r="C212" s="8">
        <v>482.4</v>
      </c>
      <c r="D212" s="6" t="s">
        <v>11</v>
      </c>
      <c r="E212" s="9">
        <v>24374</v>
      </c>
      <c r="F212" s="13" t="s">
        <v>447</v>
      </c>
      <c r="G212" s="10">
        <v>1</v>
      </c>
      <c r="H212" s="6" t="s">
        <v>429</v>
      </c>
      <c r="I212" s="12"/>
      <c r="J212" s="11" t="s">
        <v>9</v>
      </c>
      <c r="K212" s="5" t="str">
        <f t="shared" si="12"/>
        <v>25793</v>
      </c>
      <c r="L212" s="5" t="str">
        <f t="shared" si="15"/>
        <v>25793</v>
      </c>
      <c r="M212" s="5">
        <f t="shared" si="16"/>
        <v>20</v>
      </c>
      <c r="N212" s="5" t="str">
        <f t="shared" si="17"/>
        <v/>
      </c>
    </row>
    <row r="213" spans="1:14" ht="13.5">
      <c r="A213" s="7" t="s">
        <v>430</v>
      </c>
      <c r="B213" s="8">
        <v>482.4</v>
      </c>
      <c r="C213" s="8">
        <v>482.4</v>
      </c>
      <c r="D213" s="6" t="s">
        <v>11</v>
      </c>
      <c r="E213" s="9">
        <v>24374</v>
      </c>
      <c r="F213" s="13" t="s">
        <v>447</v>
      </c>
      <c r="G213" s="10">
        <v>1</v>
      </c>
      <c r="H213" s="6" t="s">
        <v>431</v>
      </c>
      <c r="I213" s="12"/>
      <c r="J213" s="11" t="s">
        <v>9</v>
      </c>
      <c r="K213" s="5" t="str">
        <f t="shared" si="12"/>
        <v>25793</v>
      </c>
      <c r="L213" s="5" t="str">
        <f t="shared" si="15"/>
        <v>25793</v>
      </c>
      <c r="M213" s="5">
        <f t="shared" si="16"/>
        <v>21</v>
      </c>
      <c r="N213" s="5" t="str">
        <f t="shared" si="17"/>
        <v/>
      </c>
    </row>
    <row r="214" spans="1:14" ht="13.5">
      <c r="A214" s="7" t="s">
        <v>432</v>
      </c>
      <c r="B214" s="8">
        <v>482.4</v>
      </c>
      <c r="C214" s="8">
        <v>482.4</v>
      </c>
      <c r="D214" s="6" t="s">
        <v>11</v>
      </c>
      <c r="E214" s="9">
        <v>24374</v>
      </c>
      <c r="F214" s="13" t="s">
        <v>447</v>
      </c>
      <c r="G214" s="10">
        <v>1</v>
      </c>
      <c r="H214" s="6" t="s">
        <v>433</v>
      </c>
      <c r="I214" s="12"/>
      <c r="J214" s="11" t="s">
        <v>9</v>
      </c>
      <c r="K214" s="5" t="str">
        <f t="shared" si="12"/>
        <v>25793</v>
      </c>
      <c r="L214" s="5" t="str">
        <f t="shared" si="15"/>
        <v>25793</v>
      </c>
      <c r="M214" s="5">
        <f t="shared" si="16"/>
        <v>22</v>
      </c>
      <c r="N214" s="5" t="str">
        <f t="shared" si="17"/>
        <v/>
      </c>
    </row>
    <row r="215" spans="1:14" ht="13.5">
      <c r="A215" s="7" t="s">
        <v>434</v>
      </c>
      <c r="B215" s="8">
        <v>482.4</v>
      </c>
      <c r="C215" s="8">
        <v>482.4</v>
      </c>
      <c r="D215" s="6" t="s">
        <v>11</v>
      </c>
      <c r="E215" s="9">
        <v>24374</v>
      </c>
      <c r="F215" s="13" t="s">
        <v>447</v>
      </c>
      <c r="G215" s="10">
        <v>1</v>
      </c>
      <c r="H215" s="6" t="s">
        <v>435</v>
      </c>
      <c r="I215" s="12"/>
      <c r="J215" s="11" t="s">
        <v>9</v>
      </c>
      <c r="K215" s="5" t="str">
        <f t="shared" si="12"/>
        <v>25793</v>
      </c>
      <c r="L215" s="5" t="str">
        <f t="shared" si="15"/>
        <v>25793</v>
      </c>
      <c r="M215" s="5">
        <f t="shared" si="16"/>
        <v>23</v>
      </c>
      <c r="N215" s="5" t="str">
        <f t="shared" si="17"/>
        <v/>
      </c>
    </row>
    <row r="216" spans="1:14" ht="13.5">
      <c r="A216" s="7" t="s">
        <v>436</v>
      </c>
      <c r="B216" s="8">
        <v>482.4</v>
      </c>
      <c r="C216" s="8">
        <v>482.4</v>
      </c>
      <c r="D216" s="6" t="s">
        <v>11</v>
      </c>
      <c r="E216" s="9">
        <v>24374</v>
      </c>
      <c r="F216" s="13" t="s">
        <v>447</v>
      </c>
      <c r="G216" s="10">
        <v>1</v>
      </c>
      <c r="H216" s="6" t="s">
        <v>437</v>
      </c>
      <c r="I216" s="12"/>
      <c r="J216" s="11" t="s">
        <v>9</v>
      </c>
      <c r="K216" s="5" t="str">
        <f t="shared" si="12"/>
        <v>25793</v>
      </c>
      <c r="L216" s="5" t="str">
        <f t="shared" si="15"/>
        <v>25793</v>
      </c>
      <c r="M216" s="5">
        <f t="shared" si="16"/>
        <v>24</v>
      </c>
      <c r="N216" s="5" t="str">
        <f t="shared" si="17"/>
        <v/>
      </c>
    </row>
    <row r="217" spans="1:14" ht="13.5">
      <c r="A217" s="7" t="s">
        <v>438</v>
      </c>
      <c r="B217" s="8">
        <v>482.4</v>
      </c>
      <c r="C217" s="8">
        <v>482.4</v>
      </c>
      <c r="D217" s="6" t="s">
        <v>11</v>
      </c>
      <c r="E217" s="9">
        <v>24374</v>
      </c>
      <c r="F217" s="13" t="s">
        <v>447</v>
      </c>
      <c r="G217" s="10">
        <v>1</v>
      </c>
      <c r="H217" s="6" t="s">
        <v>439</v>
      </c>
      <c r="I217" s="12"/>
      <c r="J217" s="11" t="s">
        <v>9</v>
      </c>
      <c r="K217" s="5" t="str">
        <f t="shared" si="12"/>
        <v>25793</v>
      </c>
      <c r="L217" s="5" t="str">
        <f t="shared" si="15"/>
        <v>25793</v>
      </c>
      <c r="M217" s="5">
        <f t="shared" si="16"/>
        <v>25</v>
      </c>
      <c r="N217" s="5" t="str">
        <f t="shared" si="17"/>
        <v/>
      </c>
    </row>
    <row r="218" spans="1:14" ht="13.5">
      <c r="A218" s="7" t="s">
        <v>440</v>
      </c>
      <c r="B218" s="8">
        <v>482.4</v>
      </c>
      <c r="C218" s="8">
        <v>482.4</v>
      </c>
      <c r="D218" s="6" t="s">
        <v>11</v>
      </c>
      <c r="E218" s="9">
        <v>24374</v>
      </c>
      <c r="F218" s="13" t="s">
        <v>447</v>
      </c>
      <c r="G218" s="10">
        <v>1</v>
      </c>
      <c r="H218" s="6" t="s">
        <v>441</v>
      </c>
      <c r="I218" s="12"/>
      <c r="J218" s="11" t="s">
        <v>9</v>
      </c>
      <c r="K218" s="5" t="str">
        <f t="shared" si="12"/>
        <v>25793</v>
      </c>
      <c r="L218" s="5" t="str">
        <f t="shared" si="15"/>
        <v>25793</v>
      </c>
      <c r="M218" s="5">
        <f t="shared" si="16"/>
        <v>26</v>
      </c>
      <c r="N218" s="5" t="str">
        <f t="shared" si="17"/>
        <v/>
      </c>
    </row>
    <row r="219" spans="1:14" ht="13.5">
      <c r="A219" s="7" t="s">
        <v>442</v>
      </c>
      <c r="B219" s="8">
        <v>573.6</v>
      </c>
      <c r="C219" s="8">
        <v>573.6</v>
      </c>
      <c r="D219" s="6" t="s">
        <v>11</v>
      </c>
      <c r="E219" s="9">
        <v>24374</v>
      </c>
      <c r="F219" s="13" t="s">
        <v>447</v>
      </c>
      <c r="G219" s="10">
        <v>1</v>
      </c>
      <c r="H219" s="6" t="s">
        <v>443</v>
      </c>
      <c r="I219" s="12"/>
      <c r="J219" s="11" t="s">
        <v>9</v>
      </c>
      <c r="K219" s="5" t="str">
        <f t="shared" si="12"/>
        <v>25793</v>
      </c>
      <c r="L219" s="5" t="str">
        <f t="shared" si="15"/>
        <v>25793</v>
      </c>
      <c r="M219" s="5">
        <f t="shared" si="16"/>
        <v>27</v>
      </c>
      <c r="N219" s="5" t="str">
        <f t="shared" si="17"/>
        <v/>
      </c>
    </row>
    <row r="220" spans="1:14" ht="13.5">
      <c r="F220" s="13" t="s">
        <v>447</v>
      </c>
      <c r="G220" s="19">
        <f>SUM(G193:G219)</f>
        <v>27</v>
      </c>
    </row>
  </sheetData>
  <autoFilter ref="A1:N219"/>
  <mergeCells count="1">
    <mergeCell ref="T1:X1"/>
  </mergeCells>
  <conditionalFormatting sqref="E2:E219 F193:F219 F2:F190 G2:K219">
    <cfRule type="expression" dxfId="3" priority="2">
      <formula>COUNTIF($H$2:$H$219,$H2)&gt;1</formula>
    </cfRule>
  </conditionalFormatting>
  <conditionalFormatting sqref="F192">
    <cfRule type="expression" dxfId="2" priority="4">
      <formula>COUNTIF($H$2:$H$219,$H191)&gt;1</formula>
    </cfRule>
  </conditionalFormatting>
  <conditionalFormatting sqref="F220">
    <cfRule type="expression" dxfId="1" priority="1">
      <formula>COUNTIF($H$2:$H$219,$H220)&gt;1</formula>
    </cfRule>
  </conditionalFormatting>
  <pageMargins left="0.74803149606299213" right="0.74803149606299213" top="0.19685039370078741" bottom="0.19685039370078741" header="0.51181102362204722" footer="0.51181102362204722"/>
  <pageSetup paperSize="9" scale="2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башмаки</vt:lpstr>
    </vt:vector>
  </TitlesOfParts>
  <Company>IVC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DCS5_EKON</dc:creator>
  <cp:lastModifiedBy>Галия</cp:lastModifiedBy>
  <dcterms:created xsi:type="dcterms:W3CDTF">2021-02-11T17:28:06Z</dcterms:created>
  <dcterms:modified xsi:type="dcterms:W3CDTF">2021-02-12T10:00:52Z</dcterms:modified>
</cp:coreProperties>
</file>