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Лист1" sheetId="1" r:id="rId1"/>
    <sheet name="Лист3" sheetId="2" r:id="rId2"/>
  </sheets>
  <definedNames>
    <definedName name="_xlnm._FilterDatabase" localSheetId="0" hidden="1">'Лист1'!$A$1:$O$49</definedName>
    <definedName name="_xlnm._FilterDatabase" localSheetId="1" hidden="1">'Лист3'!$A$1:$DH$1</definedName>
    <definedName name="_xlnm.Print_Area" localSheetId="0">'Лист1'!$A$1:$O$49</definedName>
    <definedName name="_xlnm.Print_Area" localSheetId="1">'Лист3'!$A$1:$R$23</definedName>
  </definedNames>
  <calcPr fullCalcOnLoad="1"/>
</workbook>
</file>

<file path=xl/sharedStrings.xml><?xml version="1.0" encoding="utf-8"?>
<sst xmlns="http://schemas.openxmlformats.org/spreadsheetml/2006/main" count="83" uniqueCount="73">
  <si>
    <t>Наименование продукции</t>
  </si>
  <si>
    <t>Объем, куб,м</t>
  </si>
  <si>
    <t>Всего Вес, кг</t>
  </si>
  <si>
    <t>Вес 1 упаковки, кг</t>
  </si>
  <si>
    <t>Код ТНВЭД</t>
  </si>
  <si>
    <t>Кол-во, шт</t>
  </si>
  <si>
    <t>Кол -во, мест</t>
  </si>
  <si>
    <t>Набор для проведения раскопок "DINO PALEONTOLOGY"</t>
  </si>
  <si>
    <t>Набор креативного творчества "Тесто для лепки MASTER DO" , банка 5шт.Х 50г</t>
  </si>
  <si>
    <t xml:space="preserve">Игра больш. настол. "Менеджер" </t>
  </si>
  <si>
    <t xml:space="preserve">Игра  больш. наст. "КТО Я?"  </t>
  </si>
  <si>
    <t>Игра напольн. "Твистеп Гранд"</t>
  </si>
  <si>
    <t xml:space="preserve">Игра мал. Наст."Остров Мадагаскар" </t>
  </si>
  <si>
    <t xml:space="preserve">Игра наст. "Логическая Азбука" </t>
  </si>
  <si>
    <t xml:space="preserve">Детское "Лото +азбука" </t>
  </si>
  <si>
    <t xml:space="preserve">Набор для творчества "Бисер" средний </t>
  </si>
  <si>
    <t xml:space="preserve">Набор креативного творчества "Фреска из песка "Sand Art"  </t>
  </si>
  <si>
    <t>Настольная игра "VETO"</t>
  </si>
  <si>
    <t>Игра напольн. "Твистеп "</t>
  </si>
  <si>
    <t xml:space="preserve">Игра большая настольная  "Эрудит" </t>
  </si>
  <si>
    <t xml:space="preserve">Набор для проведения опытов  "CHEMISTRY KIDS" </t>
  </si>
  <si>
    <t>Сертификат соответствия</t>
  </si>
  <si>
    <t>Срок действия сертификата от</t>
  </si>
  <si>
    <t xml:space="preserve">Срок действия сертификата до </t>
  </si>
  <si>
    <t>код ТНВЭД  по сертификату</t>
  </si>
  <si>
    <t xml:space="preserve">Игра мал. Наст. "Dino Park" </t>
  </si>
  <si>
    <t>Игра напольн. "Твистеп Гранд +Твистеп мини"</t>
  </si>
  <si>
    <t xml:space="preserve">Игра наст. "DOOBL IMAGE" </t>
  </si>
  <si>
    <t xml:space="preserve">Лото "Лото дорожное" </t>
  </si>
  <si>
    <t xml:space="preserve">Лото "Лото русское" </t>
  </si>
  <si>
    <t>Набор для проведения опытов  "CHEMISTRY KIDS" эконом</t>
  </si>
  <si>
    <t>Набор для творчества "Pencil by number"</t>
  </si>
  <si>
    <t>Набор для творчества "Блестящая Мозаика"</t>
  </si>
  <si>
    <t xml:space="preserve">Набор для творчества "Вышивка Крестиком" эконом </t>
  </si>
  <si>
    <t xml:space="preserve">Набор для творчества "Мозаика из пайеток " Baby paiellete" </t>
  </si>
  <si>
    <t>Набор креативного творчества  ""My Color Bag" сумка-раскраска  мини</t>
  </si>
  <si>
    <t xml:space="preserve">Набор креативного творчества  "CRYSTAL ART KIDS" </t>
  </si>
  <si>
    <t xml:space="preserve">Набор креативного творчества  "CRYSTAL MOSAIC KIDS" </t>
  </si>
  <si>
    <t xml:space="preserve">Набор креативного творчества  "CRYSTAL MOSAIC" </t>
  </si>
  <si>
    <t xml:space="preserve">Набор креативного творчества "Апликация цветной фольгой "FOIL ART"  </t>
  </si>
  <si>
    <t xml:space="preserve">Набор креативного творчества "Бархатная раскраска фломастерами VELVET"  </t>
  </si>
  <si>
    <t xml:space="preserve">Набор креативного творчества "Расписной конструктор" </t>
  </si>
  <si>
    <t>Набор креативного творчества "Тесто для лепки MASTER DO" , банка 3шт.Х 50г</t>
  </si>
  <si>
    <t>Набор креативного творчества "Тесто для лепки MASTER DO" , банка 4шт.Х 50г</t>
  </si>
  <si>
    <t>Набор креативного творчества «Тесто для лепки MASTER DO» коробка эконом 12 цв. 240г.</t>
  </si>
  <si>
    <t>Набор креативного творчества «Тесто для лепки MASTER DO» коробка эконом 20 цв., 400г.</t>
  </si>
  <si>
    <t>Настольная игра "Bingo Ringo"</t>
  </si>
  <si>
    <t>Настольная игра "Соображай-ка"</t>
  </si>
  <si>
    <t xml:space="preserve">Настольная игра викторина "Мега-крокодил" </t>
  </si>
  <si>
    <t xml:space="preserve">от </t>
  </si>
  <si>
    <t>до</t>
  </si>
  <si>
    <t xml:space="preserve">Игра большая настольная  "Весёлый шопинг" </t>
  </si>
  <si>
    <t>Цена, долл США/шт.</t>
  </si>
  <si>
    <t>цена руб.РФ/шт.</t>
  </si>
  <si>
    <t>сумма, долл. США</t>
  </si>
  <si>
    <t>сумма, руб. РФ</t>
  </si>
  <si>
    <t xml:space="preserve">Настольная игра "Color Crazy Cups" </t>
  </si>
  <si>
    <t xml:space="preserve">Игра настольная   " Lucky Pony" </t>
  </si>
  <si>
    <t xml:space="preserve">Настольная игра   "MAFIA Vendetta"  </t>
  </si>
  <si>
    <t>Настольная игра "Фортуно Fortuno"</t>
  </si>
  <si>
    <t xml:space="preserve">Настольная игра "Темная овечка" </t>
  </si>
  <si>
    <t xml:space="preserve">Настольная игра  "Морской бой" </t>
  </si>
  <si>
    <t xml:space="preserve">Настольная игра "Color Crazy Cubes" </t>
  </si>
  <si>
    <t xml:space="preserve">Игра наст. "DOOBL IMAGE luxe" </t>
  </si>
  <si>
    <t xml:space="preserve">Настольная игра   "MAFIA Vegas"  </t>
  </si>
  <si>
    <t>KG417/031.RU.02.00206</t>
  </si>
  <si>
    <t>Эрудит</t>
  </si>
  <si>
    <t>Менеджер"</t>
  </si>
  <si>
    <t>КТО Я?</t>
  </si>
  <si>
    <t>Bingo Ringo</t>
  </si>
  <si>
    <t>Соображай-ка</t>
  </si>
  <si>
    <t>Твистеп Гранд</t>
  </si>
  <si>
    <t xml:space="preserve">Твистеп </t>
  </si>
</sst>
</file>

<file path=xl/styles.xml><?xml version="1.0" encoding="utf-8"?>
<styleSheet xmlns="http://schemas.openxmlformats.org/spreadsheetml/2006/main">
  <numFmts count="4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&quot; KZT&quot;"/>
    <numFmt numFmtId="202" formatCode="#,##0.00&quot; KZT&quot;"/>
    <numFmt numFmtId="203" formatCode="[$-F400]h:mm:ss\ AM/PM"/>
    <numFmt numFmtId="204" formatCode="[$-FC19]d\ mmmm\ yyyy\ &quot;г.&quot;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color indexed="10"/>
      <name val="Calibri"/>
      <family val="2"/>
    </font>
    <font>
      <sz val="7"/>
      <color indexed="10"/>
      <name val="Calibri"/>
      <family val="2"/>
    </font>
    <font>
      <b/>
      <sz val="7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55"/>
      <name val="Calibri"/>
      <family val="2"/>
    </font>
    <font>
      <sz val="9"/>
      <color indexed="55"/>
      <name val="Calibri"/>
      <family val="2"/>
    </font>
    <font>
      <sz val="7"/>
      <color indexed="55"/>
      <name val="Calibri"/>
      <family val="2"/>
    </font>
    <font>
      <b/>
      <sz val="9"/>
      <color indexed="55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  <font>
      <sz val="8"/>
      <color rgb="FFFF0000"/>
      <name val="Calibri"/>
      <family val="2"/>
    </font>
    <font>
      <sz val="7"/>
      <color rgb="FFFF0000"/>
      <name val="Calibri"/>
      <family val="2"/>
    </font>
    <font>
      <b/>
      <sz val="7"/>
      <color theme="1"/>
      <name val="Calibri"/>
      <family val="2"/>
    </font>
    <font>
      <sz val="9"/>
      <color theme="1"/>
      <name val="Calibri"/>
      <family val="2"/>
    </font>
    <font>
      <sz val="7"/>
      <color rgb="FF000000"/>
      <name val="Calibri"/>
      <family val="2"/>
    </font>
    <font>
      <sz val="8"/>
      <color theme="1"/>
      <name val="Calibri"/>
      <family val="2"/>
    </font>
    <font>
      <b/>
      <sz val="9"/>
      <color theme="0" tint="-0.24997000396251678"/>
      <name val="Calibri"/>
      <family val="2"/>
    </font>
    <font>
      <sz val="9"/>
      <color theme="0" tint="-0.24997000396251678"/>
      <name val="Calibri"/>
      <family val="2"/>
    </font>
    <font>
      <sz val="7"/>
      <color theme="0" tint="-0.24997000396251678"/>
      <name val="Calibri"/>
      <family val="2"/>
    </font>
    <font>
      <b/>
      <sz val="9"/>
      <color theme="0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56" fillId="33" borderId="0" xfId="0" applyFont="1" applyFill="1" applyBorder="1" applyAlignment="1">
      <alignment wrapText="1"/>
    </xf>
    <xf numFmtId="0" fontId="56" fillId="33" borderId="0" xfId="0" applyFont="1" applyFill="1" applyAlignment="1">
      <alignment wrapText="1"/>
    </xf>
    <xf numFmtId="0" fontId="56" fillId="33" borderId="0" xfId="0" applyFont="1" applyFill="1" applyBorder="1" applyAlignment="1">
      <alignment/>
    </xf>
    <xf numFmtId="0" fontId="56" fillId="33" borderId="0" xfId="0" applyFont="1" applyFill="1" applyAlignment="1">
      <alignment/>
    </xf>
    <xf numFmtId="0" fontId="56" fillId="33" borderId="10" xfId="0" applyFont="1" applyFill="1" applyBorder="1" applyAlignment="1">
      <alignment wrapText="1"/>
    </xf>
    <xf numFmtId="0" fontId="56" fillId="0" borderId="0" xfId="0" applyFont="1" applyAlignment="1">
      <alignment/>
    </xf>
    <xf numFmtId="2" fontId="56" fillId="33" borderId="0" xfId="0" applyNumberFormat="1" applyFont="1" applyFill="1" applyBorder="1" applyAlignment="1">
      <alignment/>
    </xf>
    <xf numFmtId="0" fontId="56" fillId="33" borderId="0" xfId="0" applyNumberFormat="1" applyFont="1" applyFill="1" applyAlignment="1">
      <alignment/>
    </xf>
    <xf numFmtId="2" fontId="56" fillId="33" borderId="0" xfId="0" applyNumberFormat="1" applyFont="1" applyFill="1" applyAlignment="1">
      <alignment/>
    </xf>
    <xf numFmtId="0" fontId="2" fillId="0" borderId="10" xfId="0" applyFont="1" applyFill="1" applyBorder="1" applyAlignment="1">
      <alignment wrapText="1"/>
    </xf>
    <xf numFmtId="2" fontId="26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vertical="center" wrapText="1"/>
    </xf>
    <xf numFmtId="14" fontId="2" fillId="0" borderId="11" xfId="0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196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201" fontId="4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/>
    </xf>
    <xf numFmtId="201" fontId="4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right" vertical="center" wrapText="1"/>
    </xf>
    <xf numFmtId="14" fontId="3" fillId="0" borderId="0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0" fontId="27" fillId="0" borderId="0" xfId="0" applyFont="1" applyFill="1" applyAlignment="1">
      <alignment wrapText="1"/>
    </xf>
    <xf numFmtId="2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57" fillId="33" borderId="0" xfId="0" applyFont="1" applyFill="1" applyBorder="1" applyAlignment="1">
      <alignment/>
    </xf>
    <xf numFmtId="0" fontId="58" fillId="33" borderId="0" xfId="0" applyFont="1" applyFill="1" applyBorder="1" applyAlignment="1">
      <alignment/>
    </xf>
    <xf numFmtId="2" fontId="59" fillId="34" borderId="10" xfId="0" applyNumberFormat="1" applyFont="1" applyFill="1" applyBorder="1" applyAlignment="1">
      <alignment/>
    </xf>
    <xf numFmtId="0" fontId="58" fillId="33" borderId="0" xfId="0" applyFont="1" applyFill="1" applyBorder="1" applyAlignment="1">
      <alignment wrapText="1"/>
    </xf>
    <xf numFmtId="2" fontId="60" fillId="33" borderId="10" xfId="0" applyNumberFormat="1" applyFont="1" applyFill="1" applyBorder="1" applyAlignment="1">
      <alignment/>
    </xf>
    <xf numFmtId="2" fontId="60" fillId="33" borderId="10" xfId="0" applyNumberFormat="1" applyFont="1" applyFill="1" applyBorder="1" applyAlignment="1">
      <alignment/>
    </xf>
    <xf numFmtId="196" fontId="5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196" fontId="56" fillId="33" borderId="10" xfId="0" applyNumberFormat="1" applyFont="1" applyFill="1" applyBorder="1" applyAlignment="1">
      <alignment wrapText="1"/>
    </xf>
    <xf numFmtId="0" fontId="61" fillId="33" borderId="10" xfId="0" applyFont="1" applyFill="1" applyBorder="1" applyAlignment="1">
      <alignment horizontal="right" vertical="center" wrapText="1"/>
    </xf>
    <xf numFmtId="2" fontId="62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2" fontId="6" fillId="33" borderId="10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left" vertical="center" wrapText="1"/>
    </xf>
    <xf numFmtId="2" fontId="2" fillId="34" borderId="10" xfId="0" applyNumberFormat="1" applyFont="1" applyFill="1" applyBorder="1" applyAlignment="1">
      <alignment horizontal="left" vertical="center" wrapText="1"/>
    </xf>
    <xf numFmtId="196" fontId="2" fillId="34" borderId="13" xfId="0" applyNumberFormat="1" applyFont="1" applyFill="1" applyBorder="1" applyAlignment="1">
      <alignment wrapText="1"/>
    </xf>
    <xf numFmtId="2" fontId="62" fillId="34" borderId="10" xfId="0" applyNumberFormat="1" applyFont="1" applyFill="1" applyBorder="1" applyAlignment="1">
      <alignment/>
    </xf>
    <xf numFmtId="2" fontId="56" fillId="34" borderId="0" xfId="0" applyNumberFormat="1" applyFont="1" applyFill="1" applyAlignment="1">
      <alignment/>
    </xf>
    <xf numFmtId="196" fontId="3" fillId="34" borderId="10" xfId="0" applyNumberFormat="1" applyFont="1" applyFill="1" applyBorder="1" applyAlignment="1">
      <alignment wrapText="1"/>
    </xf>
    <xf numFmtId="0" fontId="62" fillId="34" borderId="10" xfId="0" applyFont="1" applyFill="1" applyBorder="1" applyAlignment="1">
      <alignment wrapText="1"/>
    </xf>
    <xf numFmtId="2" fontId="56" fillId="33" borderId="10" xfId="0" applyNumberFormat="1" applyFont="1" applyFill="1" applyBorder="1" applyAlignment="1">
      <alignment/>
    </xf>
    <xf numFmtId="0" fontId="56" fillId="33" borderId="10" xfId="0" applyNumberFormat="1" applyFont="1" applyFill="1" applyBorder="1" applyAlignment="1">
      <alignment/>
    </xf>
    <xf numFmtId="2" fontId="56" fillId="33" borderId="10" xfId="0" applyNumberFormat="1" applyFont="1" applyFill="1" applyBorder="1" applyAlignment="1">
      <alignment/>
    </xf>
    <xf numFmtId="0" fontId="56" fillId="33" borderId="10" xfId="0" applyFont="1" applyFill="1" applyBorder="1" applyAlignment="1">
      <alignment/>
    </xf>
    <xf numFmtId="0" fontId="56" fillId="33" borderId="10" xfId="0" applyFont="1" applyFill="1" applyBorder="1" applyAlignment="1">
      <alignment/>
    </xf>
    <xf numFmtId="0" fontId="61" fillId="33" borderId="10" xfId="0" applyFont="1" applyFill="1" applyBorder="1" applyAlignment="1">
      <alignment vertical="center"/>
    </xf>
    <xf numFmtId="196" fontId="3" fillId="0" borderId="14" xfId="0" applyNumberFormat="1" applyFont="1" applyFill="1" applyBorder="1" applyAlignment="1">
      <alignment wrapText="1"/>
    </xf>
    <xf numFmtId="2" fontId="3" fillId="0" borderId="1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201" fontId="4" fillId="0" borderId="14" xfId="0" applyNumberFormat="1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/>
    </xf>
    <xf numFmtId="0" fontId="3" fillId="0" borderId="14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4" fontId="3" fillId="0" borderId="14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right" vertical="center" wrapText="1"/>
    </xf>
    <xf numFmtId="196" fontId="3" fillId="34" borderId="17" xfId="0" applyNumberFormat="1" applyFont="1" applyFill="1" applyBorder="1" applyAlignment="1">
      <alignment wrapText="1"/>
    </xf>
    <xf numFmtId="0" fontId="62" fillId="34" borderId="17" xfId="0" applyFont="1" applyFill="1" applyBorder="1" applyAlignment="1">
      <alignment wrapText="1"/>
    </xf>
    <xf numFmtId="2" fontId="3" fillId="0" borderId="15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/>
    </xf>
    <xf numFmtId="201" fontId="4" fillId="0" borderId="15" xfId="0" applyNumberFormat="1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>
      <alignment wrapText="1"/>
    </xf>
    <xf numFmtId="2" fontId="3" fillId="0" borderId="18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 wrapText="1"/>
    </xf>
    <xf numFmtId="2" fontId="63" fillId="33" borderId="10" xfId="0" applyNumberFormat="1" applyFont="1" applyFill="1" applyBorder="1" applyAlignment="1">
      <alignment horizontal="left" vertical="center" wrapText="1"/>
    </xf>
    <xf numFmtId="2" fontId="64" fillId="33" borderId="10" xfId="0" applyNumberFormat="1" applyFont="1" applyFill="1" applyBorder="1" applyAlignment="1">
      <alignment/>
    </xf>
    <xf numFmtId="2" fontId="65" fillId="33" borderId="0" xfId="0" applyNumberFormat="1" applyFont="1" applyFill="1" applyBorder="1" applyAlignment="1">
      <alignment/>
    </xf>
    <xf numFmtId="2" fontId="66" fillId="33" borderId="10" xfId="0" applyNumberFormat="1" applyFont="1" applyFill="1" applyBorder="1" applyAlignment="1">
      <alignment horizontal="left" vertical="center" wrapText="1"/>
    </xf>
    <xf numFmtId="2" fontId="64" fillId="33" borderId="10" xfId="0" applyNumberFormat="1" applyFont="1" applyFill="1" applyBorder="1" applyAlignment="1">
      <alignment/>
    </xf>
    <xf numFmtId="2" fontId="65" fillId="33" borderId="0" xfId="0" applyNumberFormat="1" applyFont="1" applyFill="1" applyAlignment="1">
      <alignment/>
    </xf>
    <xf numFmtId="0" fontId="56" fillId="35" borderId="10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9"/>
  <sheetViews>
    <sheetView view="pageBreakPreview" zoomScale="70" zoomScaleNormal="115" zoomScaleSheetLayoutView="70" zoomScalePageLayoutView="0" workbookViewId="0" topLeftCell="B1">
      <pane ySplit="1" topLeftCell="A32" activePane="bottomLeft" state="frozen"/>
      <selection pane="topLeft" activeCell="A1" sqref="A1"/>
      <selection pane="bottomLeft" activeCell="B85" sqref="A50:IV85"/>
    </sheetView>
  </sheetViews>
  <sheetFormatPr defaultColWidth="9.140625" defaultRowHeight="15" outlineLevelCol="7"/>
  <cols>
    <col min="1" max="1" width="10.00390625" style="2" customWidth="1" outlineLevel="7" collapsed="1"/>
    <col min="2" max="2" width="57.00390625" style="4" customWidth="1" outlineLevel="6" collapsed="1"/>
    <col min="3" max="3" width="10.8515625" style="98" customWidth="1" outlineLevel="6" collapsed="1"/>
    <col min="4" max="4" width="5.7109375" style="7" customWidth="1"/>
    <col min="5" max="5" width="6.8515625" style="8" customWidth="1" outlineLevel="6" collapsed="1"/>
    <col min="6" max="6" width="5.140625" style="8" customWidth="1" outlineLevel="6"/>
    <col min="7" max="7" width="9.8515625" style="9" customWidth="1" outlineLevel="6" collapsed="1"/>
    <col min="8" max="8" width="10.7109375" style="101" customWidth="1"/>
    <col min="9" max="11" width="11.57421875" style="9" customWidth="1"/>
    <col min="12" max="12" width="26.57421875" style="63" customWidth="1"/>
    <col min="13" max="13" width="31.00390625" style="24" customWidth="1" outlineLevel="6" collapsed="1"/>
    <col min="14" max="14" width="11.7109375" style="37" customWidth="1" outlineLevel="6" collapsed="1"/>
    <col min="15" max="15" width="9.140625" style="37" customWidth="1" outlineLevel="6" collapsed="1"/>
    <col min="16" max="16" width="15.8515625" style="3" bestFit="1" customWidth="1" outlineLevel="6" collapsed="1"/>
    <col min="17" max="17" width="2.421875" style="3" customWidth="1"/>
    <col min="18" max="18" width="9.140625" style="47" customWidth="1"/>
    <col min="19" max="109" width="9.140625" style="3" customWidth="1"/>
    <col min="110" max="16384" width="9.140625" style="4" customWidth="1"/>
  </cols>
  <sheetData>
    <row r="1" spans="1:114" s="2" customFormat="1" ht="63.75" customHeight="1">
      <c r="A1" s="52" t="s">
        <v>4</v>
      </c>
      <c r="B1" s="53" t="s">
        <v>0</v>
      </c>
      <c r="C1" s="96" t="s">
        <v>52</v>
      </c>
      <c r="D1" s="56" t="s">
        <v>53</v>
      </c>
      <c r="E1" s="57" t="s">
        <v>5</v>
      </c>
      <c r="F1" s="57" t="s">
        <v>6</v>
      </c>
      <c r="G1" s="58" t="s">
        <v>1</v>
      </c>
      <c r="H1" s="99" t="s">
        <v>54</v>
      </c>
      <c r="I1" s="59" t="s">
        <v>55</v>
      </c>
      <c r="J1" s="59" t="s">
        <v>3</v>
      </c>
      <c r="K1" s="58" t="s">
        <v>2</v>
      </c>
      <c r="L1" s="60"/>
      <c r="M1" s="17"/>
      <c r="N1" s="95" t="s">
        <v>49</v>
      </c>
      <c r="O1" s="95" t="s">
        <v>50</v>
      </c>
      <c r="P1" s="1"/>
      <c r="Q1" s="1"/>
      <c r="R1" s="4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</row>
    <row r="2" spans="1:114" ht="15" customHeight="1">
      <c r="A2" s="54">
        <v>9504908000</v>
      </c>
      <c r="B2" s="102" t="s">
        <v>51</v>
      </c>
      <c r="C2" s="97"/>
      <c r="D2" s="66"/>
      <c r="E2" s="67"/>
      <c r="F2" s="67"/>
      <c r="G2" s="51"/>
      <c r="H2" s="100"/>
      <c r="I2" s="68"/>
      <c r="J2" s="51"/>
      <c r="K2" s="50"/>
      <c r="L2" s="61"/>
      <c r="M2" s="24" t="str">
        <f>VLOOKUP($B2,Лист3!$B$2:$O$68,11,FALSE)</f>
        <v>KG417/031.RU.02.00206</v>
      </c>
      <c r="N2" s="37">
        <f>VLOOKUP($B2,Лист3!$B$2:$O$68,12,FALSE)</f>
        <v>44237</v>
      </c>
      <c r="O2" s="37">
        <f>VLOOKUP($B2,Лист3!$B$2:$O$68,13,FALSE)</f>
        <v>44601</v>
      </c>
      <c r="DF2" s="3"/>
      <c r="DG2" s="3"/>
      <c r="DH2" s="3"/>
      <c r="DI2" s="3"/>
      <c r="DJ2" s="3"/>
    </row>
    <row r="3" spans="1:114" ht="15" customHeight="1">
      <c r="A3" s="54">
        <v>9504908000</v>
      </c>
      <c r="B3" s="5" t="s">
        <v>19</v>
      </c>
      <c r="C3" s="97"/>
      <c r="D3" s="66"/>
      <c r="E3" s="67"/>
      <c r="F3" s="67"/>
      <c r="G3" s="51"/>
      <c r="H3" s="100"/>
      <c r="I3" s="68"/>
      <c r="J3" s="51"/>
      <c r="K3" s="50"/>
      <c r="L3" s="62"/>
      <c r="M3" s="24" t="e">
        <f>VLOOKUP($B3,Лист3!$B$2:$O$68,11,FALSE)</f>
        <v>#N/A</v>
      </c>
      <c r="N3" s="37" t="e">
        <f>VLOOKUP($B3,Лист3!$B$2:$O$68,12,FALSE)</f>
        <v>#N/A</v>
      </c>
      <c r="O3" s="37" t="e">
        <f>VLOOKUP($B3,Лист3!$B$2:$O$68,13,FALSE)</f>
        <v>#N/A</v>
      </c>
      <c r="P3" s="47"/>
      <c r="DF3" s="3"/>
      <c r="DG3" s="3"/>
      <c r="DH3" s="3"/>
      <c r="DI3" s="3"/>
      <c r="DJ3" s="3"/>
    </row>
    <row r="4" spans="1:114" ht="15" customHeight="1">
      <c r="A4" s="54">
        <v>9504908000</v>
      </c>
      <c r="B4" s="5" t="s">
        <v>9</v>
      </c>
      <c r="C4" s="97"/>
      <c r="D4" s="66"/>
      <c r="E4" s="67"/>
      <c r="F4" s="67"/>
      <c r="G4" s="51"/>
      <c r="H4" s="100"/>
      <c r="I4" s="68"/>
      <c r="J4" s="51"/>
      <c r="K4" s="50"/>
      <c r="L4" s="62"/>
      <c r="M4" s="24" t="e">
        <f>VLOOKUP($B4,Лист3!$B$2:$O$68,11,FALSE)</f>
        <v>#N/A</v>
      </c>
      <c r="N4" s="37" t="e">
        <f>VLOOKUP($B4,Лист3!$B$2:$O$68,12,FALSE)</f>
        <v>#N/A</v>
      </c>
      <c r="O4" s="37" t="e">
        <f>VLOOKUP($B4,Лист3!$B$2:$O$68,13,FALSE)</f>
        <v>#N/A</v>
      </c>
      <c r="P4" s="47"/>
      <c r="R4" s="46"/>
      <c r="DF4" s="3"/>
      <c r="DG4" s="3"/>
      <c r="DH4" s="3"/>
      <c r="DI4" s="3"/>
      <c r="DJ4" s="3"/>
    </row>
    <row r="5" spans="1:114" ht="15" customHeight="1">
      <c r="A5" s="54">
        <v>9504908000</v>
      </c>
      <c r="B5" s="69" t="s">
        <v>10</v>
      </c>
      <c r="C5" s="97"/>
      <c r="D5" s="66"/>
      <c r="E5" s="67"/>
      <c r="F5" s="67"/>
      <c r="G5" s="51"/>
      <c r="H5" s="100"/>
      <c r="I5" s="68"/>
      <c r="J5" s="51"/>
      <c r="K5" s="50"/>
      <c r="L5" s="62"/>
      <c r="M5" s="24" t="e">
        <f>VLOOKUP($B5,Лист3!$B$2:$O$68,11,FALSE)</f>
        <v>#N/A</v>
      </c>
      <c r="N5" s="37" t="e">
        <f>VLOOKUP($B5,Лист3!$B$2:$O$68,12,FALSE)</f>
        <v>#N/A</v>
      </c>
      <c r="O5" s="37" t="e">
        <f>VLOOKUP($B5,Лист3!$B$2:$O$68,13,FALSE)</f>
        <v>#N/A</v>
      </c>
      <c r="P5" s="47"/>
      <c r="DF5" s="3"/>
      <c r="DG5" s="3"/>
      <c r="DH5" s="3"/>
      <c r="DI5" s="3"/>
      <c r="DJ5" s="3"/>
    </row>
    <row r="6" spans="1:114" ht="15" customHeight="1">
      <c r="A6" s="54">
        <v>9504908000</v>
      </c>
      <c r="B6" s="69" t="s">
        <v>46</v>
      </c>
      <c r="C6" s="97"/>
      <c r="D6" s="66"/>
      <c r="E6" s="67"/>
      <c r="F6" s="67"/>
      <c r="G6" s="51"/>
      <c r="H6" s="100"/>
      <c r="I6" s="68"/>
      <c r="J6" s="51"/>
      <c r="K6" s="50"/>
      <c r="L6" s="62"/>
      <c r="M6" s="24" t="e">
        <f>VLOOKUP($B6,Лист3!$B$2:$O$68,11,FALSE)</f>
        <v>#N/A</v>
      </c>
      <c r="N6" s="37" t="e">
        <f>VLOOKUP($B6,Лист3!$B$2:$O$68,12,FALSE)</f>
        <v>#N/A</v>
      </c>
      <c r="O6" s="37" t="e">
        <f>VLOOKUP($B6,Лист3!$B$2:$O$68,13,FALSE)</f>
        <v>#N/A</v>
      </c>
      <c r="P6" s="47"/>
      <c r="DF6" s="3"/>
      <c r="DG6" s="3"/>
      <c r="DH6" s="3"/>
      <c r="DI6" s="3"/>
      <c r="DJ6" s="3"/>
    </row>
    <row r="7" spans="1:110" ht="15" customHeight="1">
      <c r="A7" s="54">
        <v>9504908000</v>
      </c>
      <c r="B7" s="69" t="s">
        <v>47</v>
      </c>
      <c r="C7" s="97"/>
      <c r="D7" s="66"/>
      <c r="E7" s="67"/>
      <c r="F7" s="67"/>
      <c r="G7" s="51"/>
      <c r="H7" s="100"/>
      <c r="I7" s="68"/>
      <c r="J7" s="51"/>
      <c r="K7" s="50"/>
      <c r="L7" s="48"/>
      <c r="M7" s="24" t="e">
        <f>VLOOKUP($B7,Лист3!$B$2:$O$68,11,FALSE)</f>
        <v>#N/A</v>
      </c>
      <c r="N7" s="37" t="e">
        <f>VLOOKUP($B7,Лист3!$B$2:$O$68,12,FALSE)</f>
        <v>#N/A</v>
      </c>
      <c r="O7" s="37" t="e">
        <f>VLOOKUP($B7,Лист3!$B$2:$O$68,13,FALSE)</f>
        <v>#N/A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</row>
    <row r="8" spans="1:114" ht="15">
      <c r="A8" s="54">
        <v>9504908000</v>
      </c>
      <c r="B8" s="5" t="s">
        <v>11</v>
      </c>
      <c r="C8" s="97"/>
      <c r="D8" s="66"/>
      <c r="E8" s="67"/>
      <c r="F8" s="67"/>
      <c r="G8" s="51"/>
      <c r="H8" s="100"/>
      <c r="I8" s="68"/>
      <c r="J8" s="51"/>
      <c r="K8" s="50"/>
      <c r="M8" s="24" t="e">
        <f>VLOOKUP($B8,Лист3!$B$2:$O$68,11,FALSE)</f>
        <v>#N/A</v>
      </c>
      <c r="N8" s="37" t="e">
        <f>VLOOKUP($B8,Лист3!$B$2:$O$68,12,FALSE)</f>
        <v>#N/A</v>
      </c>
      <c r="O8" s="37" t="e">
        <f>VLOOKUP($B8,Лист3!$B$2:$O$68,13,FALSE)</f>
        <v>#N/A</v>
      </c>
      <c r="DF8"/>
      <c r="DG8"/>
      <c r="DH8"/>
      <c r="DI8"/>
      <c r="DJ8"/>
    </row>
    <row r="9" spans="1:114" ht="15">
      <c r="A9" s="54">
        <v>9504908000</v>
      </c>
      <c r="B9" s="5" t="s">
        <v>18</v>
      </c>
      <c r="C9" s="97"/>
      <c r="D9" s="66"/>
      <c r="E9" s="67"/>
      <c r="F9" s="67"/>
      <c r="G9" s="51"/>
      <c r="H9" s="100"/>
      <c r="I9" s="68"/>
      <c r="J9" s="51"/>
      <c r="K9" s="50"/>
      <c r="M9" s="24" t="e">
        <f>VLOOKUP($B9,Лист3!$B$2:$O$68,11,FALSE)</f>
        <v>#N/A</v>
      </c>
      <c r="N9" s="37" t="e">
        <f>VLOOKUP($B9,Лист3!$B$2:$O$68,12,FALSE)</f>
        <v>#N/A</v>
      </c>
      <c r="O9" s="37" t="e">
        <f>VLOOKUP($B9,Лист3!$B$2:$O$68,13,FALSE)</f>
        <v>#N/A</v>
      </c>
      <c r="DF9"/>
      <c r="DG9"/>
      <c r="DH9"/>
      <c r="DI9"/>
      <c r="DJ9"/>
    </row>
    <row r="10" spans="1:114" ht="15">
      <c r="A10" s="54">
        <v>9504908000</v>
      </c>
      <c r="B10" s="5" t="s">
        <v>26</v>
      </c>
      <c r="C10" s="97"/>
      <c r="D10" s="66"/>
      <c r="E10" s="67"/>
      <c r="F10" s="67"/>
      <c r="G10" s="51"/>
      <c r="H10" s="100"/>
      <c r="I10" s="68"/>
      <c r="J10" s="51"/>
      <c r="K10" s="50"/>
      <c r="M10" s="24" t="e">
        <f>VLOOKUP($B10,Лист3!$B$2:$O$68,11,FALSE)</f>
        <v>#N/A</v>
      </c>
      <c r="N10" s="37" t="e">
        <f>VLOOKUP($B10,Лист3!$B$2:$O$68,12,FALSE)</f>
        <v>#N/A</v>
      </c>
      <c r="O10" s="37" t="e">
        <f>VLOOKUP($B10,Лист3!$B$2:$O$68,13,FALSE)</f>
        <v>#N/A</v>
      </c>
      <c r="DF10"/>
      <c r="DG10"/>
      <c r="DH10"/>
      <c r="DI10"/>
      <c r="DJ10"/>
    </row>
    <row r="11" spans="1:114" ht="15">
      <c r="A11" s="54">
        <v>9504908000</v>
      </c>
      <c r="B11" s="69" t="s">
        <v>48</v>
      </c>
      <c r="C11" s="97"/>
      <c r="D11" s="66"/>
      <c r="E11" s="67"/>
      <c r="F11" s="67"/>
      <c r="G11" s="51"/>
      <c r="H11" s="100"/>
      <c r="I11" s="68"/>
      <c r="J11" s="51"/>
      <c r="K11" s="50"/>
      <c r="M11" s="24" t="e">
        <f>VLOOKUP($B11,Лист3!$B$2:$O$68,11,FALSE)</f>
        <v>#N/A</v>
      </c>
      <c r="N11" s="37" t="e">
        <f>VLOOKUP($B11,Лист3!$B$2:$O$68,12,FALSE)</f>
        <v>#N/A</v>
      </c>
      <c r="O11" s="37" t="e">
        <f>VLOOKUP($B11,Лист3!$B$2:$O$68,13,FALSE)</f>
        <v>#N/A</v>
      </c>
      <c r="DF11"/>
      <c r="DG11"/>
      <c r="DH11"/>
      <c r="DI11"/>
      <c r="DJ11"/>
    </row>
    <row r="12" spans="1:114" ht="15">
      <c r="A12" s="54">
        <v>9504908000</v>
      </c>
      <c r="B12" s="69" t="s">
        <v>17</v>
      </c>
      <c r="C12" s="97"/>
      <c r="D12" s="66"/>
      <c r="E12" s="67"/>
      <c r="F12" s="67"/>
      <c r="G12" s="51"/>
      <c r="H12" s="100"/>
      <c r="I12" s="68"/>
      <c r="J12" s="51"/>
      <c r="K12" s="50"/>
      <c r="M12" s="24" t="e">
        <f>VLOOKUP($B12,Лист3!$B$2:$O$68,11,FALSE)</f>
        <v>#N/A</v>
      </c>
      <c r="N12" s="37" t="e">
        <f>VLOOKUP($B12,Лист3!$B$2:$O$68,12,FALSE)</f>
        <v>#N/A</v>
      </c>
      <c r="O12" s="37" t="e">
        <f>VLOOKUP($B12,Лист3!$B$2:$O$68,13,FALSE)</f>
        <v>#N/A</v>
      </c>
      <c r="DF12"/>
      <c r="DG12"/>
      <c r="DH12"/>
      <c r="DI12"/>
      <c r="DJ12"/>
    </row>
    <row r="13" spans="1:114" ht="15">
      <c r="A13" s="54">
        <v>9504908000</v>
      </c>
      <c r="B13" s="69" t="s">
        <v>59</v>
      </c>
      <c r="C13" s="97"/>
      <c r="D13" s="66"/>
      <c r="E13" s="67"/>
      <c r="F13" s="67"/>
      <c r="G13" s="51"/>
      <c r="H13" s="100"/>
      <c r="I13" s="68"/>
      <c r="J13" s="51"/>
      <c r="K13" s="50"/>
      <c r="M13" s="24" t="e">
        <f>VLOOKUP($B13,Лист3!$B$2:$O$68,11,FALSE)</f>
        <v>#N/A</v>
      </c>
      <c r="N13" s="37" t="e">
        <f>VLOOKUP($B13,Лист3!$B$2:$O$68,12,FALSE)</f>
        <v>#N/A</v>
      </c>
      <c r="O13" s="37" t="e">
        <f>VLOOKUP($B13,Лист3!$B$2:$O$68,13,FALSE)</f>
        <v>#N/A</v>
      </c>
      <c r="DF13"/>
      <c r="DG13"/>
      <c r="DH13"/>
      <c r="DI13"/>
      <c r="DJ13"/>
    </row>
    <row r="14" spans="1:114" ht="15">
      <c r="A14" s="54">
        <v>9504908000</v>
      </c>
      <c r="B14" s="69" t="s">
        <v>60</v>
      </c>
      <c r="C14" s="97"/>
      <c r="D14" s="66"/>
      <c r="E14" s="67"/>
      <c r="F14" s="67"/>
      <c r="G14" s="51"/>
      <c r="H14" s="100"/>
      <c r="I14" s="68"/>
      <c r="J14" s="51"/>
      <c r="K14" s="50"/>
      <c r="M14" s="24" t="e">
        <f>VLOOKUP($B14,Лист3!$B$2:$O$68,11,FALSE)</f>
        <v>#N/A</v>
      </c>
      <c r="N14" s="37" t="e">
        <f>VLOOKUP($B14,Лист3!$B$2:$O$68,12,FALSE)</f>
        <v>#N/A</v>
      </c>
      <c r="O14" s="37" t="e">
        <f>VLOOKUP($B14,Лист3!$B$2:$O$68,13,FALSE)</f>
        <v>#N/A</v>
      </c>
      <c r="DF14"/>
      <c r="DG14"/>
      <c r="DH14"/>
      <c r="DI14"/>
      <c r="DJ14"/>
    </row>
    <row r="15" spans="1:114" ht="15">
      <c r="A15" s="54">
        <v>9504908000</v>
      </c>
      <c r="B15" s="69" t="s">
        <v>61</v>
      </c>
      <c r="C15" s="97"/>
      <c r="D15" s="66"/>
      <c r="E15" s="67"/>
      <c r="F15" s="67"/>
      <c r="G15" s="51"/>
      <c r="H15" s="100"/>
      <c r="I15" s="68"/>
      <c r="J15" s="51"/>
      <c r="K15" s="50"/>
      <c r="M15" s="24" t="e">
        <f>VLOOKUP($B15,Лист3!$B$2:$O$68,11,FALSE)</f>
        <v>#N/A</v>
      </c>
      <c r="N15" s="37" t="e">
        <f>VLOOKUP($B15,Лист3!$B$2:$O$68,12,FALSE)</f>
        <v>#N/A</v>
      </c>
      <c r="O15" s="37" t="e">
        <f>VLOOKUP($B15,Лист3!$B$2:$O$68,13,FALSE)</f>
        <v>#N/A</v>
      </c>
      <c r="DF15"/>
      <c r="DG15"/>
      <c r="DH15"/>
      <c r="DI15"/>
      <c r="DJ15"/>
    </row>
    <row r="16" spans="1:114" ht="15">
      <c r="A16" s="54">
        <v>9504908000</v>
      </c>
      <c r="B16" s="69" t="s">
        <v>56</v>
      </c>
      <c r="C16" s="97"/>
      <c r="D16" s="66"/>
      <c r="E16" s="67"/>
      <c r="F16" s="67"/>
      <c r="G16" s="51"/>
      <c r="H16" s="100"/>
      <c r="I16" s="68"/>
      <c r="J16" s="51"/>
      <c r="K16" s="50"/>
      <c r="M16" s="24" t="e">
        <f>VLOOKUP($B16,Лист3!$B$2:$O$68,11,FALSE)</f>
        <v>#N/A</v>
      </c>
      <c r="N16" s="37" t="e">
        <f>VLOOKUP($B16,Лист3!$B$2:$O$68,12,FALSE)</f>
        <v>#N/A</v>
      </c>
      <c r="O16" s="37" t="e">
        <f>VLOOKUP($B16,Лист3!$B$2:$O$68,13,FALSE)</f>
        <v>#N/A</v>
      </c>
      <c r="DF16"/>
      <c r="DG16"/>
      <c r="DH16"/>
      <c r="DI16"/>
      <c r="DJ16"/>
    </row>
    <row r="17" spans="1:114" ht="15">
      <c r="A17" s="54">
        <v>9504908000</v>
      </c>
      <c r="B17" s="69" t="s">
        <v>62</v>
      </c>
      <c r="C17" s="97"/>
      <c r="D17" s="66"/>
      <c r="E17" s="67"/>
      <c r="F17" s="67"/>
      <c r="G17" s="51"/>
      <c r="H17" s="100"/>
      <c r="I17" s="68"/>
      <c r="J17" s="51"/>
      <c r="K17" s="50"/>
      <c r="M17" s="24" t="e">
        <f>VLOOKUP($B17,Лист3!$B$2:$O$68,11,FALSE)</f>
        <v>#N/A</v>
      </c>
      <c r="N17" s="37" t="e">
        <f>VLOOKUP($B17,Лист3!$B$2:$O$68,12,FALSE)</f>
        <v>#N/A</v>
      </c>
      <c r="O17" s="37" t="e">
        <f>VLOOKUP($B17,Лист3!$B$2:$O$68,13,FALSE)</f>
        <v>#N/A</v>
      </c>
      <c r="DF17"/>
      <c r="DG17"/>
      <c r="DH17"/>
      <c r="DI17"/>
      <c r="DJ17"/>
    </row>
    <row r="18" spans="1:114" ht="15">
      <c r="A18" s="54">
        <v>9504908000</v>
      </c>
      <c r="B18" s="5" t="s">
        <v>12</v>
      </c>
      <c r="C18" s="97"/>
      <c r="D18" s="66"/>
      <c r="E18" s="67"/>
      <c r="F18" s="67"/>
      <c r="G18" s="51"/>
      <c r="H18" s="100"/>
      <c r="I18" s="68"/>
      <c r="J18" s="51"/>
      <c r="K18" s="50"/>
      <c r="M18" s="24" t="e">
        <f>VLOOKUP($B18,Лист3!$B$2:$O$68,11,FALSE)</f>
        <v>#N/A</v>
      </c>
      <c r="N18" s="37" t="e">
        <f>VLOOKUP($B18,Лист3!$B$2:$O$68,12,FALSE)</f>
        <v>#N/A</v>
      </c>
      <c r="O18" s="37" t="e">
        <f>VLOOKUP($B18,Лист3!$B$2:$O$68,13,FALSE)</f>
        <v>#N/A</v>
      </c>
      <c r="DF18"/>
      <c r="DG18"/>
      <c r="DH18"/>
      <c r="DI18"/>
      <c r="DJ18"/>
    </row>
    <row r="19" spans="1:114" ht="15">
      <c r="A19" s="54">
        <v>9504908000</v>
      </c>
      <c r="B19" s="5" t="s">
        <v>25</v>
      </c>
      <c r="C19" s="97"/>
      <c r="D19" s="66"/>
      <c r="E19" s="67"/>
      <c r="F19" s="67"/>
      <c r="G19" s="51"/>
      <c r="H19" s="100"/>
      <c r="I19" s="68"/>
      <c r="J19" s="51"/>
      <c r="K19" s="50"/>
      <c r="M19" s="24" t="e">
        <f>VLOOKUP($B19,Лист3!$B$2:$O$68,11,FALSE)</f>
        <v>#N/A</v>
      </c>
      <c r="N19" s="37" t="e">
        <f>VLOOKUP($B19,Лист3!$B$2:$O$68,12,FALSE)</f>
        <v>#N/A</v>
      </c>
      <c r="O19" s="37" t="e">
        <f>VLOOKUP($B19,Лист3!$B$2:$O$68,13,FALSE)</f>
        <v>#N/A</v>
      </c>
      <c r="DF19"/>
      <c r="DG19"/>
      <c r="DH19"/>
      <c r="DI19"/>
      <c r="DJ19"/>
    </row>
    <row r="20" spans="1:114" ht="15">
      <c r="A20" s="54">
        <v>9504908000</v>
      </c>
      <c r="B20" s="69" t="s">
        <v>57</v>
      </c>
      <c r="C20" s="97"/>
      <c r="D20" s="66"/>
      <c r="E20" s="67"/>
      <c r="F20" s="67"/>
      <c r="G20" s="51"/>
      <c r="H20" s="100"/>
      <c r="I20" s="68"/>
      <c r="J20" s="51"/>
      <c r="K20" s="50"/>
      <c r="M20" s="24" t="e">
        <f>VLOOKUP($B20,Лист3!$B$2:$O$68,11,FALSE)</f>
        <v>#N/A</v>
      </c>
      <c r="N20" s="37" t="e">
        <f>VLOOKUP($B20,Лист3!$B$2:$O$68,12,FALSE)</f>
        <v>#N/A</v>
      </c>
      <c r="O20" s="37" t="e">
        <f>VLOOKUP($B20,Лист3!$B$2:$O$68,13,FALSE)</f>
        <v>#N/A</v>
      </c>
      <c r="DF20"/>
      <c r="DG20"/>
      <c r="DH20"/>
      <c r="DI20"/>
      <c r="DJ20"/>
    </row>
    <row r="21" spans="1:114" ht="15">
      <c r="A21" s="54">
        <v>9504908000</v>
      </c>
      <c r="B21" s="5" t="s">
        <v>27</v>
      </c>
      <c r="C21" s="97"/>
      <c r="D21" s="66"/>
      <c r="E21" s="67"/>
      <c r="F21" s="67"/>
      <c r="G21" s="51"/>
      <c r="H21" s="100"/>
      <c r="I21" s="68"/>
      <c r="J21" s="50"/>
      <c r="K21" s="50"/>
      <c r="M21" s="24" t="e">
        <f>VLOOKUP($B21,Лист3!$B$2:$O$68,11,FALSE)</f>
        <v>#N/A</v>
      </c>
      <c r="N21" s="37" t="e">
        <f>VLOOKUP($B21,Лист3!$B$2:$O$68,12,FALSE)</f>
        <v>#N/A</v>
      </c>
      <c r="O21" s="37" t="e">
        <f>VLOOKUP($B21,Лист3!$B$2:$O$68,13,FALSE)</f>
        <v>#N/A</v>
      </c>
      <c r="DF21"/>
      <c r="DG21"/>
      <c r="DH21"/>
      <c r="DI21"/>
      <c r="DJ21"/>
    </row>
    <row r="22" spans="1:114" ht="15">
      <c r="A22" s="54">
        <v>9504908000</v>
      </c>
      <c r="B22" s="5" t="s">
        <v>63</v>
      </c>
      <c r="C22" s="97"/>
      <c r="D22" s="66"/>
      <c r="E22" s="67"/>
      <c r="F22" s="67"/>
      <c r="G22" s="51"/>
      <c r="H22" s="100"/>
      <c r="I22" s="68"/>
      <c r="J22" s="50"/>
      <c r="K22" s="50"/>
      <c r="M22" s="24" t="e">
        <f>VLOOKUP($B22,Лист3!$B$2:$O$68,11,FALSE)</f>
        <v>#N/A</v>
      </c>
      <c r="N22" s="37" t="e">
        <f>VLOOKUP($B22,Лист3!$B$2:$O$68,12,FALSE)</f>
        <v>#N/A</v>
      </c>
      <c r="O22" s="37" t="e">
        <f>VLOOKUP($B22,Лист3!$B$2:$O$68,13,FALSE)</f>
        <v>#N/A</v>
      </c>
      <c r="DF22"/>
      <c r="DG22"/>
      <c r="DH22"/>
      <c r="DI22"/>
      <c r="DJ22"/>
    </row>
    <row r="23" spans="1:114" ht="15">
      <c r="A23" s="54">
        <v>9504908000</v>
      </c>
      <c r="B23" s="5" t="s">
        <v>13</v>
      </c>
      <c r="C23" s="97"/>
      <c r="D23" s="66"/>
      <c r="E23" s="67"/>
      <c r="F23" s="67"/>
      <c r="G23" s="51"/>
      <c r="H23" s="100"/>
      <c r="I23" s="68"/>
      <c r="J23" s="50"/>
      <c r="K23" s="50"/>
      <c r="M23" s="24" t="e">
        <f>VLOOKUP($B23,Лист3!$B$2:$O$68,11,FALSE)</f>
        <v>#N/A</v>
      </c>
      <c r="N23" s="37" t="e">
        <f>VLOOKUP($B23,Лист3!$B$2:$O$68,12,FALSE)</f>
        <v>#N/A</v>
      </c>
      <c r="O23" s="37" t="e">
        <f>VLOOKUP($B23,Лист3!$B$2:$O$68,13,FALSE)</f>
        <v>#N/A</v>
      </c>
      <c r="DF23"/>
      <c r="DG23"/>
      <c r="DH23"/>
      <c r="DI23"/>
      <c r="DJ23"/>
    </row>
    <row r="24" spans="1:114" ht="15">
      <c r="A24" s="54">
        <v>9504908000</v>
      </c>
      <c r="B24" s="69" t="s">
        <v>58</v>
      </c>
      <c r="C24" s="97"/>
      <c r="D24" s="66"/>
      <c r="E24" s="67"/>
      <c r="F24" s="67"/>
      <c r="G24" s="51"/>
      <c r="H24" s="100"/>
      <c r="I24" s="68"/>
      <c r="J24" s="51"/>
      <c r="K24" s="50"/>
      <c r="M24" s="24" t="e">
        <f>VLOOKUP($B24,Лист3!$B$2:$O$68,11,FALSE)</f>
        <v>#N/A</v>
      </c>
      <c r="N24" s="37" t="e">
        <f>VLOOKUP($B24,Лист3!$B$2:$O$68,12,FALSE)</f>
        <v>#N/A</v>
      </c>
      <c r="O24" s="37" t="e">
        <f>VLOOKUP($B24,Лист3!$B$2:$O$68,13,FALSE)</f>
        <v>#N/A</v>
      </c>
      <c r="DF24"/>
      <c r="DG24"/>
      <c r="DH24"/>
      <c r="DI24"/>
      <c r="DJ24"/>
    </row>
    <row r="25" spans="1:114" ht="15">
      <c r="A25" s="54">
        <v>9504908000</v>
      </c>
      <c r="B25" s="69" t="s">
        <v>64</v>
      </c>
      <c r="C25" s="97"/>
      <c r="D25" s="66"/>
      <c r="E25" s="67"/>
      <c r="F25" s="67"/>
      <c r="G25" s="51"/>
      <c r="H25" s="100"/>
      <c r="I25" s="68"/>
      <c r="J25" s="51"/>
      <c r="K25" s="50"/>
      <c r="M25" s="24" t="e">
        <f>VLOOKUP($B25,Лист3!$B$2:$O$68,11,FALSE)</f>
        <v>#N/A</v>
      </c>
      <c r="N25" s="37" t="e">
        <f>VLOOKUP($B25,Лист3!$B$2:$O$68,12,FALSE)</f>
        <v>#N/A</v>
      </c>
      <c r="O25" s="37" t="e">
        <f>VLOOKUP($B25,Лист3!$B$2:$O$68,13,FALSE)</f>
        <v>#N/A</v>
      </c>
      <c r="DF25"/>
      <c r="DG25"/>
      <c r="DH25"/>
      <c r="DI25"/>
      <c r="DJ25"/>
    </row>
    <row r="26" spans="1:114" ht="15">
      <c r="A26" s="54">
        <v>9504908000</v>
      </c>
      <c r="B26" s="70" t="s">
        <v>29</v>
      </c>
      <c r="C26" s="97"/>
      <c r="D26" s="66"/>
      <c r="E26" s="67"/>
      <c r="F26" s="67"/>
      <c r="G26" s="51"/>
      <c r="H26" s="100"/>
      <c r="I26" s="68"/>
      <c r="J26" s="50"/>
      <c r="K26" s="50"/>
      <c r="M26" s="24" t="e">
        <f>VLOOKUP($B26,Лист3!$B$2:$O$68,11,FALSE)</f>
        <v>#N/A</v>
      </c>
      <c r="N26" s="37" t="e">
        <f>VLOOKUP($B26,Лист3!$B$2:$O$68,12,FALSE)</f>
        <v>#N/A</v>
      </c>
      <c r="O26" s="37" t="e">
        <f>VLOOKUP($B26,Лист3!$B$2:$O$68,13,FALSE)</f>
        <v>#N/A</v>
      </c>
      <c r="DF26"/>
      <c r="DG26"/>
      <c r="DH26"/>
      <c r="DI26"/>
      <c r="DJ26"/>
    </row>
    <row r="27" spans="1:114" ht="15">
      <c r="A27" s="54">
        <v>9504908000</v>
      </c>
      <c r="B27" s="70" t="s">
        <v>28</v>
      </c>
      <c r="C27" s="97"/>
      <c r="D27" s="66"/>
      <c r="E27" s="67"/>
      <c r="F27" s="67"/>
      <c r="G27" s="51"/>
      <c r="H27" s="100"/>
      <c r="I27" s="68"/>
      <c r="J27" s="50"/>
      <c r="K27" s="50"/>
      <c r="M27" s="24" t="e">
        <f>VLOOKUP($B27,Лист3!$B$2:$O$68,11,FALSE)</f>
        <v>#N/A</v>
      </c>
      <c r="N27" s="37" t="e">
        <f>VLOOKUP($B27,Лист3!$B$2:$O$68,12,FALSE)</f>
        <v>#N/A</v>
      </c>
      <c r="O27" s="37" t="e">
        <f>VLOOKUP($B27,Лист3!$B$2:$O$68,13,FALSE)</f>
        <v>#N/A</v>
      </c>
      <c r="DF27"/>
      <c r="DG27"/>
      <c r="DH27"/>
      <c r="DI27"/>
      <c r="DJ27"/>
    </row>
    <row r="28" spans="1:114" ht="15">
      <c r="A28" s="54">
        <v>9504908000</v>
      </c>
      <c r="B28" s="70" t="s">
        <v>14</v>
      </c>
      <c r="C28" s="97"/>
      <c r="D28" s="66"/>
      <c r="E28" s="67"/>
      <c r="F28" s="67"/>
      <c r="G28" s="51"/>
      <c r="H28" s="100"/>
      <c r="I28" s="68"/>
      <c r="J28" s="50"/>
      <c r="K28" s="50"/>
      <c r="M28" s="24" t="e">
        <f>VLOOKUP($B28,Лист3!$B$2:$O$68,11,FALSE)</f>
        <v>#N/A</v>
      </c>
      <c r="N28" s="37" t="e">
        <f>VLOOKUP($B28,Лист3!$B$2:$O$68,12,FALSE)</f>
        <v>#N/A</v>
      </c>
      <c r="O28" s="37" t="e">
        <f>VLOOKUP($B28,Лист3!$B$2:$O$68,13,FALSE)</f>
        <v>#N/A</v>
      </c>
      <c r="DF28"/>
      <c r="DG28"/>
      <c r="DH28"/>
      <c r="DI28"/>
      <c r="DJ28"/>
    </row>
    <row r="29" spans="1:114" ht="15">
      <c r="A29" s="54">
        <v>9504908000</v>
      </c>
      <c r="B29" s="70" t="s">
        <v>15</v>
      </c>
      <c r="C29" s="97"/>
      <c r="D29" s="66"/>
      <c r="E29" s="67"/>
      <c r="F29" s="67"/>
      <c r="G29" s="51"/>
      <c r="H29" s="100"/>
      <c r="I29" s="68"/>
      <c r="J29" s="50"/>
      <c r="K29" s="50"/>
      <c r="M29" s="24" t="e">
        <f>VLOOKUP($B29,Лист3!$B$2:$O$68,11,FALSE)</f>
        <v>#N/A</v>
      </c>
      <c r="N29" s="37" t="e">
        <f>VLOOKUP($B29,Лист3!$B$2:$O$68,12,FALSE)</f>
        <v>#N/A</v>
      </c>
      <c r="O29" s="37" t="e">
        <f>VLOOKUP($B29,Лист3!$B$2:$O$68,13,FALSE)</f>
        <v>#N/A</v>
      </c>
      <c r="DF29"/>
      <c r="DG29"/>
      <c r="DH29"/>
      <c r="DI29"/>
      <c r="DJ29"/>
    </row>
    <row r="30" spans="1:114" ht="15">
      <c r="A30" s="54">
        <v>9504908000</v>
      </c>
      <c r="B30" s="70" t="s">
        <v>32</v>
      </c>
      <c r="C30" s="97"/>
      <c r="D30" s="66"/>
      <c r="E30" s="67"/>
      <c r="F30" s="67"/>
      <c r="G30" s="51"/>
      <c r="H30" s="100"/>
      <c r="I30" s="68"/>
      <c r="J30" s="50"/>
      <c r="K30" s="50"/>
      <c r="M30" s="24" t="e">
        <f>VLOOKUP($B30,Лист3!$B$2:$O$68,11,FALSE)</f>
        <v>#N/A</v>
      </c>
      <c r="N30" s="37" t="e">
        <f>VLOOKUP($B30,Лист3!$B$2:$O$68,12,FALSE)</f>
        <v>#N/A</v>
      </c>
      <c r="O30" s="37" t="e">
        <f>VLOOKUP($B30,Лист3!$B$2:$O$68,13,FALSE)</f>
        <v>#N/A</v>
      </c>
      <c r="DF30"/>
      <c r="DG30"/>
      <c r="DH30"/>
      <c r="DI30"/>
      <c r="DJ30"/>
    </row>
    <row r="31" spans="1:114" ht="15">
      <c r="A31" s="54">
        <v>9504908000</v>
      </c>
      <c r="B31" s="5" t="s">
        <v>34</v>
      </c>
      <c r="C31" s="97"/>
      <c r="D31" s="66"/>
      <c r="E31" s="67"/>
      <c r="F31" s="67"/>
      <c r="G31" s="51"/>
      <c r="H31" s="100"/>
      <c r="I31" s="68"/>
      <c r="J31" s="50"/>
      <c r="K31" s="50"/>
      <c r="M31" s="24" t="e">
        <f>VLOOKUP($B31,Лист3!$B$2:$O$68,11,FALSE)</f>
        <v>#N/A</v>
      </c>
      <c r="N31" s="37" t="e">
        <f>VLOOKUP($B31,Лист3!$B$2:$O$68,12,FALSE)</f>
        <v>#N/A</v>
      </c>
      <c r="O31" s="37" t="e">
        <f>VLOOKUP($B31,Лист3!$B$2:$O$68,13,FALSE)</f>
        <v>#N/A</v>
      </c>
      <c r="DF31"/>
      <c r="DG31"/>
      <c r="DH31"/>
      <c r="DI31"/>
      <c r="DJ31"/>
    </row>
    <row r="32" spans="1:114" ht="15">
      <c r="A32" s="54">
        <v>9504908000</v>
      </c>
      <c r="B32" s="5" t="s">
        <v>31</v>
      </c>
      <c r="C32" s="97"/>
      <c r="D32" s="66"/>
      <c r="E32" s="67"/>
      <c r="F32" s="67"/>
      <c r="G32" s="51"/>
      <c r="H32" s="100"/>
      <c r="I32" s="68"/>
      <c r="J32" s="50"/>
      <c r="K32" s="50"/>
      <c r="M32" s="24" t="e">
        <f>VLOOKUP($B32,Лист3!$B$2:$O$68,11,FALSE)</f>
        <v>#N/A</v>
      </c>
      <c r="N32" s="37" t="e">
        <f>VLOOKUP($B32,Лист3!$B$2:$O$68,12,FALSE)</f>
        <v>#N/A</v>
      </c>
      <c r="O32" s="37" t="e">
        <f>VLOOKUP($B32,Лист3!$B$2:$O$68,13,FALSE)</f>
        <v>#N/A</v>
      </c>
      <c r="DF32"/>
      <c r="DG32"/>
      <c r="DH32"/>
      <c r="DI32"/>
      <c r="DJ32"/>
    </row>
    <row r="33" spans="1:15" ht="12">
      <c r="A33" s="54">
        <v>9504908000</v>
      </c>
      <c r="B33" s="5" t="s">
        <v>33</v>
      </c>
      <c r="C33" s="97"/>
      <c r="D33" s="66"/>
      <c r="E33" s="67"/>
      <c r="F33" s="67"/>
      <c r="G33" s="51"/>
      <c r="H33" s="100"/>
      <c r="I33" s="68"/>
      <c r="J33" s="50"/>
      <c r="K33" s="50"/>
      <c r="M33" s="24" t="e">
        <f>VLOOKUP($B33,Лист3!$B$2:$O$68,11,FALSE)</f>
        <v>#N/A</v>
      </c>
      <c r="N33" s="37" t="e">
        <f>VLOOKUP($B33,Лист3!$B$2:$O$68,12,FALSE)</f>
        <v>#N/A</v>
      </c>
      <c r="O33" s="37" t="e">
        <f>VLOOKUP($B33,Лист3!$B$2:$O$68,13,FALSE)</f>
        <v>#N/A</v>
      </c>
    </row>
    <row r="34" spans="1:15" ht="12">
      <c r="A34" s="55">
        <v>9504908000</v>
      </c>
      <c r="B34" s="71" t="s">
        <v>39</v>
      </c>
      <c r="C34" s="97"/>
      <c r="D34" s="66"/>
      <c r="E34" s="67"/>
      <c r="F34" s="67"/>
      <c r="G34" s="51"/>
      <c r="H34" s="100"/>
      <c r="I34" s="68"/>
      <c r="J34" s="50"/>
      <c r="K34" s="50"/>
      <c r="M34" s="24" t="e">
        <f>VLOOKUP($B34,Лист3!$B$2:$O$68,11,FALSE)</f>
        <v>#N/A</v>
      </c>
      <c r="N34" s="37" t="e">
        <f>VLOOKUP($B34,Лист3!$B$2:$O$68,12,FALSE)</f>
        <v>#N/A</v>
      </c>
      <c r="O34" s="37" t="e">
        <f>VLOOKUP($B34,Лист3!$B$2:$O$68,13,FALSE)</f>
        <v>#N/A</v>
      </c>
    </row>
    <row r="35" spans="1:15" ht="12">
      <c r="A35" s="55">
        <v>9504908000</v>
      </c>
      <c r="B35" s="71" t="s">
        <v>35</v>
      </c>
      <c r="C35" s="97"/>
      <c r="D35" s="66"/>
      <c r="E35" s="67"/>
      <c r="F35" s="67"/>
      <c r="G35" s="51"/>
      <c r="H35" s="100"/>
      <c r="I35" s="68"/>
      <c r="J35" s="50"/>
      <c r="K35" s="50"/>
      <c r="M35" s="24" t="e">
        <f>VLOOKUP($B35,Лист3!$B$2:$O$68,11,FALSE)</f>
        <v>#N/A</v>
      </c>
      <c r="N35" s="37" t="e">
        <f>VLOOKUP($B35,Лист3!$B$2:$O$68,12,FALSE)</f>
        <v>#N/A</v>
      </c>
      <c r="O35" s="37" t="e">
        <f>VLOOKUP($B35,Лист3!$B$2:$O$68,13,FALSE)</f>
        <v>#N/A</v>
      </c>
    </row>
    <row r="36" spans="1:15" ht="12">
      <c r="A36" s="55">
        <v>9504908000</v>
      </c>
      <c r="B36" s="71" t="s">
        <v>40</v>
      </c>
      <c r="C36" s="97"/>
      <c r="D36" s="66"/>
      <c r="E36" s="67"/>
      <c r="F36" s="67"/>
      <c r="G36" s="51"/>
      <c r="H36" s="100"/>
      <c r="I36" s="68"/>
      <c r="J36" s="50"/>
      <c r="K36" s="50"/>
      <c r="M36" s="24" t="e">
        <f>VLOOKUP($B36,Лист3!$B$2:$O$68,11,FALSE)</f>
        <v>#N/A</v>
      </c>
      <c r="N36" s="37" t="e">
        <f>VLOOKUP($B36,Лист3!$B$2:$O$68,12,FALSE)</f>
        <v>#N/A</v>
      </c>
      <c r="O36" s="37" t="e">
        <f>VLOOKUP($B36,Лист3!$B$2:$O$68,13,FALSE)</f>
        <v>#N/A</v>
      </c>
    </row>
    <row r="37" spans="1:15" ht="12">
      <c r="A37" s="55">
        <v>9504908000</v>
      </c>
      <c r="B37" s="69" t="s">
        <v>7</v>
      </c>
      <c r="C37" s="97"/>
      <c r="D37" s="66"/>
      <c r="E37" s="67"/>
      <c r="F37" s="67"/>
      <c r="G37" s="51"/>
      <c r="H37" s="100"/>
      <c r="I37" s="68"/>
      <c r="J37" s="50"/>
      <c r="K37" s="50"/>
      <c r="M37" s="24" t="e">
        <f>VLOOKUP($B37,Лист3!$B$2:$O$68,11,FALSE)</f>
        <v>#N/A</v>
      </c>
      <c r="N37" s="37" t="e">
        <f>VLOOKUP($B37,Лист3!$B$2:$O$68,12,FALSE)</f>
        <v>#N/A</v>
      </c>
      <c r="O37" s="37" t="e">
        <f>VLOOKUP($B37,Лист3!$B$2:$O$68,13,FALSE)</f>
        <v>#N/A</v>
      </c>
    </row>
    <row r="38" spans="1:15" ht="12">
      <c r="A38" s="55">
        <v>9504908000</v>
      </c>
      <c r="B38" s="69" t="s">
        <v>41</v>
      </c>
      <c r="C38" s="97"/>
      <c r="D38" s="66"/>
      <c r="E38" s="67"/>
      <c r="F38" s="67"/>
      <c r="G38" s="51"/>
      <c r="H38" s="100"/>
      <c r="I38" s="68"/>
      <c r="J38" s="50"/>
      <c r="K38" s="50"/>
      <c r="M38" s="24" t="e">
        <f>VLOOKUP($B38,Лист3!$B$2:$O$68,11,FALSE)</f>
        <v>#N/A</v>
      </c>
      <c r="N38" s="37" t="e">
        <f>VLOOKUP($B38,Лист3!$B$2:$O$68,12,FALSE)</f>
        <v>#N/A</v>
      </c>
      <c r="O38" s="37" t="e">
        <f>VLOOKUP($B38,Лист3!$B$2:$O$68,13,FALSE)</f>
        <v>#N/A</v>
      </c>
    </row>
    <row r="39" spans="1:15" ht="12">
      <c r="A39" s="55">
        <v>9504908000</v>
      </c>
      <c r="B39" s="69" t="s">
        <v>38</v>
      </c>
      <c r="C39" s="97"/>
      <c r="D39" s="66"/>
      <c r="E39" s="67"/>
      <c r="F39" s="67"/>
      <c r="G39" s="51"/>
      <c r="H39" s="100"/>
      <c r="I39" s="68"/>
      <c r="J39" s="50"/>
      <c r="K39" s="50"/>
      <c r="M39" s="24" t="e">
        <f>VLOOKUP($B39,Лист3!$B$2:$O$68,11,FALSE)</f>
        <v>#N/A</v>
      </c>
      <c r="N39" s="37" t="e">
        <f>VLOOKUP($B39,Лист3!$B$2:$O$68,12,FALSE)</f>
        <v>#N/A</v>
      </c>
      <c r="O39" s="37" t="e">
        <f>VLOOKUP($B39,Лист3!$B$2:$O$68,13,FALSE)</f>
        <v>#N/A</v>
      </c>
    </row>
    <row r="40" spans="1:15" ht="12">
      <c r="A40" s="55">
        <v>9504908000</v>
      </c>
      <c r="B40" s="69" t="s">
        <v>37</v>
      </c>
      <c r="C40" s="97"/>
      <c r="D40" s="66"/>
      <c r="E40" s="67"/>
      <c r="F40" s="67"/>
      <c r="G40" s="51"/>
      <c r="H40" s="100"/>
      <c r="I40" s="68"/>
      <c r="J40" s="50"/>
      <c r="K40" s="50"/>
      <c r="M40" s="24" t="e">
        <f>VLOOKUP($B40,Лист3!$B$2:$O$68,11,FALSE)</f>
        <v>#N/A</v>
      </c>
      <c r="N40" s="37" t="e">
        <f>VLOOKUP($B40,Лист3!$B$2:$O$68,12,FALSE)</f>
        <v>#N/A</v>
      </c>
      <c r="O40" s="37" t="e">
        <f>VLOOKUP($B40,Лист3!$B$2:$O$68,13,FALSE)</f>
        <v>#N/A</v>
      </c>
    </row>
    <row r="41" spans="1:15" ht="12">
      <c r="A41" s="55">
        <v>9504908000</v>
      </c>
      <c r="B41" s="70" t="s">
        <v>45</v>
      </c>
      <c r="C41" s="97"/>
      <c r="D41" s="66"/>
      <c r="E41" s="67"/>
      <c r="F41" s="67"/>
      <c r="G41" s="51"/>
      <c r="H41" s="100"/>
      <c r="I41" s="68"/>
      <c r="J41" s="50"/>
      <c r="K41" s="50"/>
      <c r="M41" s="24" t="e">
        <f>VLOOKUP($B41,Лист3!$B$2:$O$68,11,FALSE)</f>
        <v>#N/A</v>
      </c>
      <c r="N41" s="37" t="e">
        <f>VLOOKUP($B41,Лист3!$B$2:$O$68,12,FALSE)</f>
        <v>#N/A</v>
      </c>
      <c r="O41" s="37" t="e">
        <f>VLOOKUP($B41,Лист3!$B$2:$O$68,13,FALSE)</f>
        <v>#N/A</v>
      </c>
    </row>
    <row r="42" spans="1:15" ht="12">
      <c r="A42" s="55">
        <v>9504908000</v>
      </c>
      <c r="B42" s="70" t="s">
        <v>44</v>
      </c>
      <c r="C42" s="97"/>
      <c r="D42" s="66"/>
      <c r="E42" s="67"/>
      <c r="F42" s="67"/>
      <c r="G42" s="51"/>
      <c r="H42" s="100"/>
      <c r="I42" s="68"/>
      <c r="J42" s="50"/>
      <c r="K42" s="50"/>
      <c r="M42" s="24" t="e">
        <f>VLOOKUP($B42,Лист3!$B$2:$O$68,11,FALSE)</f>
        <v>#N/A</v>
      </c>
      <c r="N42" s="37" t="e">
        <f>VLOOKUP($B42,Лист3!$B$2:$O$68,12,FALSE)</f>
        <v>#N/A</v>
      </c>
      <c r="O42" s="37" t="e">
        <f>VLOOKUP($B42,Лист3!$B$2:$O$68,13,FALSE)</f>
        <v>#N/A</v>
      </c>
    </row>
    <row r="43" spans="1:15" ht="12">
      <c r="A43" s="55">
        <v>9504908000</v>
      </c>
      <c r="B43" s="71" t="s">
        <v>16</v>
      </c>
      <c r="C43" s="97"/>
      <c r="D43" s="66"/>
      <c r="E43" s="67"/>
      <c r="F43" s="67"/>
      <c r="G43" s="51"/>
      <c r="H43" s="100"/>
      <c r="I43" s="68"/>
      <c r="J43" s="50"/>
      <c r="K43" s="50"/>
      <c r="M43" s="24" t="e">
        <f>VLOOKUP($B43,Лист3!$B$2:$O$68,11,FALSE)</f>
        <v>#N/A</v>
      </c>
      <c r="N43" s="37" t="e">
        <f>VLOOKUP($B43,Лист3!$B$2:$O$68,12,FALSE)</f>
        <v>#N/A</v>
      </c>
      <c r="O43" s="37" t="e">
        <f>VLOOKUP($B43,Лист3!$B$2:$O$68,13,FALSE)</f>
        <v>#N/A</v>
      </c>
    </row>
    <row r="44" spans="1:15" ht="12">
      <c r="A44" s="55">
        <v>9504908000</v>
      </c>
      <c r="B44" s="70" t="s">
        <v>20</v>
      </c>
      <c r="C44" s="97"/>
      <c r="D44" s="66"/>
      <c r="E44" s="67"/>
      <c r="F44" s="67"/>
      <c r="G44" s="51"/>
      <c r="H44" s="100"/>
      <c r="I44" s="68"/>
      <c r="J44" s="50"/>
      <c r="K44" s="50"/>
      <c r="M44" s="24" t="e">
        <f>VLOOKUP($B44,Лист3!$B$2:$O$68,11,FALSE)</f>
        <v>#N/A</v>
      </c>
      <c r="N44" s="37" t="e">
        <f>VLOOKUP($B44,Лист3!$B$2:$O$68,12,FALSE)</f>
        <v>#N/A</v>
      </c>
      <c r="O44" s="37" t="e">
        <f>VLOOKUP($B44,Лист3!$B$2:$O$68,13,FALSE)</f>
        <v>#N/A</v>
      </c>
    </row>
    <row r="45" spans="1:15" ht="12">
      <c r="A45" s="55">
        <v>9504908000</v>
      </c>
      <c r="B45" s="70" t="s">
        <v>30</v>
      </c>
      <c r="C45" s="97"/>
      <c r="D45" s="66"/>
      <c r="E45" s="67"/>
      <c r="F45" s="67"/>
      <c r="G45" s="51"/>
      <c r="H45" s="100"/>
      <c r="I45" s="68"/>
      <c r="J45" s="50"/>
      <c r="K45" s="50"/>
      <c r="M45" s="24" t="e">
        <f>VLOOKUP($B45,Лист3!$B$2:$O$68,11,FALSE)</f>
        <v>#N/A</v>
      </c>
      <c r="N45" s="37" t="e">
        <f>VLOOKUP($B45,Лист3!$B$2:$O$68,12,FALSE)</f>
        <v>#N/A</v>
      </c>
      <c r="O45" s="37" t="e">
        <f>VLOOKUP($B45,Лист3!$B$2:$O$68,13,FALSE)</f>
        <v>#N/A</v>
      </c>
    </row>
    <row r="46" spans="1:15" ht="12">
      <c r="A46" s="55">
        <v>9504908000</v>
      </c>
      <c r="B46" s="69" t="s">
        <v>36</v>
      </c>
      <c r="C46" s="97"/>
      <c r="D46" s="66"/>
      <c r="E46" s="67"/>
      <c r="F46" s="67"/>
      <c r="G46" s="51"/>
      <c r="H46" s="100"/>
      <c r="I46" s="68"/>
      <c r="J46" s="50"/>
      <c r="K46" s="50"/>
      <c r="M46" s="24" t="e">
        <f>VLOOKUP($B46,Лист3!$B$2:$O$68,11,FALSE)</f>
        <v>#N/A</v>
      </c>
      <c r="N46" s="37" t="e">
        <f>VLOOKUP($B46,Лист3!$B$2:$O$68,12,FALSE)</f>
        <v>#N/A</v>
      </c>
      <c r="O46" s="37" t="e">
        <f>VLOOKUP($B46,Лист3!$B$2:$O$68,13,FALSE)</f>
        <v>#N/A</v>
      </c>
    </row>
    <row r="47" spans="1:15" ht="12">
      <c r="A47" s="55">
        <v>9504908000</v>
      </c>
      <c r="B47" s="70" t="s">
        <v>42</v>
      </c>
      <c r="C47" s="97"/>
      <c r="D47" s="66"/>
      <c r="E47" s="67"/>
      <c r="F47" s="67"/>
      <c r="G47" s="51"/>
      <c r="H47" s="100"/>
      <c r="I47" s="68"/>
      <c r="J47" s="50"/>
      <c r="K47" s="50"/>
      <c r="M47" s="24" t="e">
        <f>VLOOKUP($B47,Лист3!$B$2:$O$68,11,FALSE)</f>
        <v>#N/A</v>
      </c>
      <c r="N47" s="37" t="e">
        <f>VLOOKUP($B47,Лист3!$B$2:$O$68,12,FALSE)</f>
        <v>#N/A</v>
      </c>
      <c r="O47" s="37" t="e">
        <f>VLOOKUP($B47,Лист3!$B$2:$O$68,13,FALSE)</f>
        <v>#N/A</v>
      </c>
    </row>
    <row r="48" spans="1:15" ht="12">
      <c r="A48" s="55">
        <v>9504908000</v>
      </c>
      <c r="B48" s="70" t="s">
        <v>43</v>
      </c>
      <c r="C48" s="97"/>
      <c r="D48" s="66"/>
      <c r="E48" s="67"/>
      <c r="F48" s="67"/>
      <c r="G48" s="51"/>
      <c r="H48" s="100"/>
      <c r="I48" s="68"/>
      <c r="J48" s="50"/>
      <c r="K48" s="50"/>
      <c r="M48" s="24" t="e">
        <f>VLOOKUP($B48,Лист3!$B$2:$O$68,11,FALSE)</f>
        <v>#N/A</v>
      </c>
      <c r="N48" s="37" t="e">
        <f>VLOOKUP($B48,Лист3!$B$2:$O$68,12,FALSE)</f>
        <v>#N/A</v>
      </c>
      <c r="O48" s="37" t="e">
        <f>VLOOKUP($B48,Лист3!$B$2:$O$68,13,FALSE)</f>
        <v>#N/A</v>
      </c>
    </row>
    <row r="49" spans="1:114" ht="15">
      <c r="A49" s="55">
        <v>9504908000</v>
      </c>
      <c r="B49" s="70" t="s">
        <v>8</v>
      </c>
      <c r="C49" s="97"/>
      <c r="D49" s="66"/>
      <c r="E49" s="67"/>
      <c r="F49" s="67"/>
      <c r="G49" s="51"/>
      <c r="H49" s="100"/>
      <c r="I49" s="68"/>
      <c r="J49" s="50"/>
      <c r="K49" s="50"/>
      <c r="M49" s="24" t="e">
        <f>VLOOKUP($B49,Лист3!$B$2:$O$68,11,FALSE)</f>
        <v>#N/A</v>
      </c>
      <c r="N49" s="37" t="e">
        <f>VLOOKUP($B49,Лист3!$B$2:$O$68,12,FALSE)</f>
        <v>#N/A</v>
      </c>
      <c r="O49" s="37" t="e">
        <f>VLOOKUP($B49,Лист3!$B$2:$O$68,13,FALSE)</f>
        <v>#N/A</v>
      </c>
      <c r="DF49"/>
      <c r="DG49"/>
      <c r="DH49"/>
      <c r="DI49"/>
      <c r="DJ49"/>
    </row>
  </sheetData>
  <sheetProtection/>
  <autoFilter ref="A1:O49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H23"/>
  <sheetViews>
    <sheetView tabSelected="1" view="pageBreakPreview" zoomScale="55" zoomScaleNormal="115" zoomScaleSheetLayoutView="55" zoomScalePageLayoutView="0" workbookViewId="0" topLeftCell="B1">
      <selection activeCell="B102" sqref="A24:IV102"/>
    </sheetView>
  </sheetViews>
  <sheetFormatPr defaultColWidth="9.140625" defaultRowHeight="15"/>
  <cols>
    <col min="1" max="1" width="9.57421875" style="42" bestFit="1" customWidth="1"/>
    <col min="2" max="2" width="64.421875" style="25" customWidth="1"/>
    <col min="3" max="3" width="2.28125" style="43" customWidth="1"/>
    <col min="4" max="4" width="6.57421875" style="43" customWidth="1"/>
    <col min="5" max="5" width="7.00390625" style="44" customWidth="1"/>
    <col min="6" max="6" width="6.140625" style="44" customWidth="1"/>
    <col min="7" max="8" width="9.8515625" style="45" customWidth="1"/>
    <col min="9" max="9" width="10.7109375" style="45" customWidth="1"/>
    <col min="10" max="10" width="9.7109375" style="45" customWidth="1"/>
    <col min="11" max="11" width="10.140625" style="45" customWidth="1"/>
    <col min="12" max="12" width="26.8515625" style="24" customWidth="1"/>
    <col min="13" max="13" width="10.140625" style="24" bestFit="1" customWidth="1"/>
    <col min="14" max="14" width="9.8515625" style="24" bestFit="1" customWidth="1"/>
    <col min="15" max="15" width="10.57421875" style="24" bestFit="1" customWidth="1"/>
    <col min="16" max="112" width="9.140625" style="24" customWidth="1"/>
    <col min="113" max="16384" width="9.140625" style="25" customWidth="1"/>
  </cols>
  <sheetData>
    <row r="1" spans="1:112" s="18" customFormat="1" ht="63.75" customHeight="1">
      <c r="A1" s="91" t="s">
        <v>4</v>
      </c>
      <c r="B1" s="10" t="s">
        <v>0</v>
      </c>
      <c r="C1" s="11"/>
      <c r="D1" s="11"/>
      <c r="E1" s="12"/>
      <c r="F1" s="12"/>
      <c r="G1" s="13"/>
      <c r="H1" s="13"/>
      <c r="I1" s="13"/>
      <c r="J1" s="13"/>
      <c r="K1" s="13"/>
      <c r="L1" s="14" t="s">
        <v>21</v>
      </c>
      <c r="M1" s="15" t="s">
        <v>22</v>
      </c>
      <c r="N1" s="15" t="s">
        <v>23</v>
      </c>
      <c r="O1" s="16" t="s">
        <v>24</v>
      </c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</row>
    <row r="2" spans="1:15" ht="11.25">
      <c r="A2" s="72">
        <v>9504908000</v>
      </c>
      <c r="B2" s="102" t="s">
        <v>51</v>
      </c>
      <c r="C2" s="92"/>
      <c r="D2" s="73"/>
      <c r="E2" s="74"/>
      <c r="F2" s="74"/>
      <c r="G2" s="93"/>
      <c r="H2" s="75"/>
      <c r="I2" s="94"/>
      <c r="J2" s="73"/>
      <c r="K2" s="76"/>
      <c r="L2" s="77" t="s">
        <v>65</v>
      </c>
      <c r="M2" s="78">
        <v>44237</v>
      </c>
      <c r="N2" s="78">
        <v>44601</v>
      </c>
      <c r="O2" s="31">
        <v>9503006900</v>
      </c>
    </row>
    <row r="3" spans="1:15" ht="11.25">
      <c r="A3" s="19">
        <v>9504908000</v>
      </c>
      <c r="B3" s="5" t="s">
        <v>66</v>
      </c>
      <c r="L3" s="34" t="s">
        <v>65</v>
      </c>
      <c r="M3" s="27">
        <v>44237</v>
      </c>
      <c r="N3" s="27">
        <v>44601</v>
      </c>
      <c r="O3" s="31">
        <v>9503006900</v>
      </c>
    </row>
    <row r="4" spans="1:112" ht="11.25">
      <c r="A4" s="19">
        <v>9503006900</v>
      </c>
      <c r="B4" s="5" t="s">
        <v>67</v>
      </c>
      <c r="C4" s="38"/>
      <c r="D4" s="21"/>
      <c r="E4" s="22"/>
      <c r="F4" s="22"/>
      <c r="G4" s="39"/>
      <c r="H4" s="23"/>
      <c r="I4" s="40"/>
      <c r="J4" s="20"/>
      <c r="K4" s="20"/>
      <c r="L4" s="34" t="s">
        <v>65</v>
      </c>
      <c r="M4" s="27">
        <v>44237</v>
      </c>
      <c r="N4" s="27">
        <v>44601</v>
      </c>
      <c r="O4" s="31">
        <v>9503006900</v>
      </c>
      <c r="DG4" s="25"/>
      <c r="DH4" s="25"/>
    </row>
    <row r="5" spans="1:112" ht="11.25">
      <c r="A5" s="19">
        <v>9503006900</v>
      </c>
      <c r="B5" s="69" t="s">
        <v>68</v>
      </c>
      <c r="C5" s="38"/>
      <c r="D5" s="21"/>
      <c r="E5" s="22"/>
      <c r="F5" s="22"/>
      <c r="G5" s="39"/>
      <c r="H5" s="21"/>
      <c r="I5" s="40"/>
      <c r="J5" s="20"/>
      <c r="K5" s="20"/>
      <c r="L5" s="34" t="s">
        <v>65</v>
      </c>
      <c r="M5" s="27">
        <v>44237</v>
      </c>
      <c r="N5" s="27">
        <v>44601</v>
      </c>
      <c r="O5" s="31">
        <v>9503006900</v>
      </c>
      <c r="DG5" s="25"/>
      <c r="DH5" s="25"/>
    </row>
    <row r="6" spans="1:112" ht="11.25">
      <c r="A6" s="19">
        <v>9503006900</v>
      </c>
      <c r="B6" s="69" t="s">
        <v>69</v>
      </c>
      <c r="C6" s="38"/>
      <c r="D6" s="21"/>
      <c r="E6" s="22"/>
      <c r="F6" s="22"/>
      <c r="G6" s="39"/>
      <c r="H6" s="21"/>
      <c r="I6" s="40"/>
      <c r="J6" s="20"/>
      <c r="K6" s="20"/>
      <c r="L6" s="34" t="s">
        <v>65</v>
      </c>
      <c r="M6" s="27">
        <v>44237</v>
      </c>
      <c r="N6" s="27">
        <v>44601</v>
      </c>
      <c r="O6" s="31">
        <v>9503006900</v>
      </c>
      <c r="DG6" s="25"/>
      <c r="DH6" s="25"/>
    </row>
    <row r="7" spans="1:112" ht="11.25">
      <c r="A7" s="19">
        <v>9503006900</v>
      </c>
      <c r="B7" s="69" t="s">
        <v>70</v>
      </c>
      <c r="C7" s="38"/>
      <c r="D7" s="21"/>
      <c r="E7" s="22"/>
      <c r="F7" s="22"/>
      <c r="G7" s="39"/>
      <c r="H7" s="21"/>
      <c r="I7" s="40"/>
      <c r="J7" s="20"/>
      <c r="K7" s="20"/>
      <c r="L7" s="34" t="s">
        <v>65</v>
      </c>
      <c r="M7" s="27">
        <v>44237</v>
      </c>
      <c r="N7" s="27">
        <v>44601</v>
      </c>
      <c r="O7" s="31">
        <v>9503006900</v>
      </c>
      <c r="DG7" s="25"/>
      <c r="DH7" s="25"/>
    </row>
    <row r="8" spans="1:112" ht="11.25">
      <c r="A8" s="19">
        <v>9503006900</v>
      </c>
      <c r="B8" s="5" t="s">
        <v>71</v>
      </c>
      <c r="C8" s="38"/>
      <c r="D8" s="21"/>
      <c r="E8" s="22"/>
      <c r="F8" s="22"/>
      <c r="G8" s="39"/>
      <c r="H8" s="23"/>
      <c r="I8" s="40"/>
      <c r="J8" s="20"/>
      <c r="K8" s="20"/>
      <c r="L8" s="34" t="s">
        <v>65</v>
      </c>
      <c r="M8" s="27">
        <v>44237</v>
      </c>
      <c r="N8" s="27">
        <v>44601</v>
      </c>
      <c r="O8" s="31">
        <v>9503006900</v>
      </c>
      <c r="DG8" s="25"/>
      <c r="DH8" s="25"/>
    </row>
    <row r="9" spans="1:15" ht="11.25">
      <c r="A9" s="19">
        <v>9503006900</v>
      </c>
      <c r="B9" s="5" t="s">
        <v>72</v>
      </c>
      <c r="C9" s="38"/>
      <c r="D9" s="21"/>
      <c r="E9" s="22"/>
      <c r="F9" s="22"/>
      <c r="G9" s="39"/>
      <c r="H9" s="23"/>
      <c r="I9" s="41"/>
      <c r="J9" s="23"/>
      <c r="K9" s="21"/>
      <c r="L9" s="34" t="s">
        <v>65</v>
      </c>
      <c r="M9" s="27">
        <v>44237</v>
      </c>
      <c r="N9" s="27">
        <v>44601</v>
      </c>
      <c r="O9" s="31">
        <v>9503006900</v>
      </c>
    </row>
    <row r="10" spans="1:15" ht="11.25">
      <c r="A10" s="19"/>
      <c r="B10" s="26"/>
      <c r="C10" s="38"/>
      <c r="D10" s="21"/>
      <c r="E10" s="22"/>
      <c r="F10" s="22"/>
      <c r="G10" s="39"/>
      <c r="H10" s="23"/>
      <c r="I10" s="41"/>
      <c r="J10" s="21"/>
      <c r="K10" s="21"/>
      <c r="L10" s="34"/>
      <c r="M10" s="27"/>
      <c r="N10" s="27"/>
      <c r="O10" s="31"/>
    </row>
    <row r="11" spans="1:112" ht="11.25">
      <c r="A11" s="19"/>
      <c r="B11" s="26"/>
      <c r="C11" s="38"/>
      <c r="D11" s="21"/>
      <c r="E11" s="22"/>
      <c r="F11" s="22"/>
      <c r="G11" s="39"/>
      <c r="H11" s="21"/>
      <c r="I11" s="40"/>
      <c r="J11" s="20"/>
      <c r="K11" s="20"/>
      <c r="L11" s="34"/>
      <c r="M11" s="27"/>
      <c r="N11" s="27"/>
      <c r="O11" s="31"/>
      <c r="DG11" s="25"/>
      <c r="DH11" s="25"/>
    </row>
    <row r="12" spans="1:112" ht="11.25">
      <c r="A12" s="19"/>
      <c r="B12" s="26"/>
      <c r="C12" s="38"/>
      <c r="D12" s="21"/>
      <c r="E12" s="22"/>
      <c r="F12" s="22"/>
      <c r="G12" s="39"/>
      <c r="H12" s="21"/>
      <c r="I12" s="40"/>
      <c r="J12" s="20"/>
      <c r="K12" s="20"/>
      <c r="L12" s="34"/>
      <c r="M12" s="27"/>
      <c r="N12" s="27"/>
      <c r="O12" s="31"/>
      <c r="DG12" s="25"/>
      <c r="DH12" s="25"/>
    </row>
    <row r="13" spans="1:112" ht="11.25">
      <c r="A13" s="19"/>
      <c r="B13" s="26"/>
      <c r="C13" s="38"/>
      <c r="D13" s="21"/>
      <c r="E13" s="22"/>
      <c r="F13" s="22"/>
      <c r="G13" s="39"/>
      <c r="H13" s="23"/>
      <c r="I13" s="40"/>
      <c r="J13" s="20"/>
      <c r="K13" s="20"/>
      <c r="L13" s="34"/>
      <c r="M13" s="27"/>
      <c r="N13" s="27"/>
      <c r="O13" s="31"/>
      <c r="DG13" s="25"/>
      <c r="DH13" s="25"/>
    </row>
    <row r="14" spans="1:13" ht="11.25">
      <c r="A14" s="64"/>
      <c r="B14" s="65"/>
      <c r="C14" s="38"/>
      <c r="D14" s="21"/>
      <c r="E14" s="22"/>
      <c r="F14" s="22"/>
      <c r="G14" s="39"/>
      <c r="H14" s="23"/>
      <c r="I14" s="40"/>
      <c r="J14" s="21"/>
      <c r="K14" s="20"/>
      <c r="L14" s="29"/>
      <c r="M14" s="30"/>
    </row>
    <row r="15" spans="1:13" s="80" customFormat="1" ht="12" thickBot="1">
      <c r="A15" s="86"/>
      <c r="B15" s="87"/>
      <c r="C15" s="88"/>
      <c r="D15" s="88"/>
      <c r="E15" s="89"/>
      <c r="F15" s="89"/>
      <c r="G15" s="88"/>
      <c r="H15" s="88"/>
      <c r="I15" s="88"/>
      <c r="J15" s="88"/>
      <c r="K15" s="88"/>
      <c r="L15" s="90"/>
      <c r="M15" s="79"/>
    </row>
    <row r="16" spans="1:112" ht="15" customHeight="1">
      <c r="A16" s="81"/>
      <c r="B16" s="82"/>
      <c r="C16" s="73"/>
      <c r="D16" s="74"/>
      <c r="E16" s="74"/>
      <c r="F16" s="74"/>
      <c r="G16" s="73"/>
      <c r="H16" s="73"/>
      <c r="I16" s="73"/>
      <c r="J16" s="76"/>
      <c r="K16" s="76"/>
      <c r="L16" s="83"/>
      <c r="M16" s="84"/>
      <c r="N16" s="84"/>
      <c r="O16" s="8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</row>
    <row r="17" spans="1:112" ht="15" customHeight="1">
      <c r="A17" s="32"/>
      <c r="B17" s="28"/>
      <c r="C17" s="21"/>
      <c r="D17" s="22"/>
      <c r="E17" s="22"/>
      <c r="F17" s="22"/>
      <c r="G17" s="21"/>
      <c r="H17" s="21"/>
      <c r="I17" s="21"/>
      <c r="J17" s="20"/>
      <c r="K17" s="20"/>
      <c r="L17" s="33"/>
      <c r="M17" s="35"/>
      <c r="N17" s="35"/>
      <c r="O17" s="36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</row>
    <row r="18" spans="1:112" ht="15" customHeight="1">
      <c r="A18" s="32"/>
      <c r="B18" s="28"/>
      <c r="C18" s="21"/>
      <c r="D18" s="21"/>
      <c r="E18" s="22"/>
      <c r="F18" s="22"/>
      <c r="G18" s="23"/>
      <c r="H18" s="23"/>
      <c r="I18" s="21"/>
      <c r="J18" s="21"/>
      <c r="K18" s="21"/>
      <c r="L18" s="33"/>
      <c r="M18" s="35"/>
      <c r="N18" s="35"/>
      <c r="O18" s="36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</row>
    <row r="19" spans="1:112" ht="15" customHeight="1">
      <c r="A19" s="32"/>
      <c r="B19" s="28"/>
      <c r="C19" s="21"/>
      <c r="D19" s="21"/>
      <c r="E19" s="22"/>
      <c r="F19" s="22"/>
      <c r="G19" s="23"/>
      <c r="H19" s="23"/>
      <c r="I19" s="21"/>
      <c r="J19" s="21"/>
      <c r="K19" s="21"/>
      <c r="L19" s="33"/>
      <c r="M19" s="35"/>
      <c r="N19" s="35"/>
      <c r="O19" s="36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</row>
    <row r="20" spans="1:112" ht="15" customHeight="1">
      <c r="A20" s="32"/>
      <c r="B20" s="28"/>
      <c r="C20" s="21"/>
      <c r="D20" s="22"/>
      <c r="E20" s="22"/>
      <c r="F20" s="22"/>
      <c r="G20" s="21"/>
      <c r="H20" s="21"/>
      <c r="I20" s="21"/>
      <c r="J20" s="20"/>
      <c r="K20" s="20"/>
      <c r="L20" s="33"/>
      <c r="M20" s="35"/>
      <c r="N20" s="35"/>
      <c r="O20" s="36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</row>
    <row r="21" spans="1:112" ht="15" customHeight="1">
      <c r="A21" s="32"/>
      <c r="B21" s="28"/>
      <c r="C21" s="21"/>
      <c r="D21" s="21"/>
      <c r="E21" s="22"/>
      <c r="F21" s="22"/>
      <c r="G21" s="23"/>
      <c r="H21" s="23"/>
      <c r="I21" s="21"/>
      <c r="J21" s="21"/>
      <c r="K21" s="21"/>
      <c r="L21" s="33"/>
      <c r="M21" s="35"/>
      <c r="N21" s="35"/>
      <c r="O21" s="36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</row>
    <row r="22" spans="1:112" ht="15" customHeight="1">
      <c r="A22" s="32"/>
      <c r="B22" s="28"/>
      <c r="C22" s="21"/>
      <c r="D22" s="21"/>
      <c r="E22" s="22"/>
      <c r="F22" s="22"/>
      <c r="G22" s="23"/>
      <c r="H22" s="23"/>
      <c r="I22" s="21"/>
      <c r="J22" s="21"/>
      <c r="K22" s="21"/>
      <c r="L22" s="33"/>
      <c r="M22" s="35"/>
      <c r="N22" s="35"/>
      <c r="O22" s="36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</row>
    <row r="23" spans="1:112" ht="15" customHeight="1">
      <c r="A23" s="32"/>
      <c r="B23" s="28"/>
      <c r="C23" s="21"/>
      <c r="D23" s="21"/>
      <c r="E23" s="22"/>
      <c r="F23" s="22"/>
      <c r="G23" s="23"/>
      <c r="H23" s="23"/>
      <c r="I23" s="21"/>
      <c r="J23" s="21"/>
      <c r="K23" s="21"/>
      <c r="L23" s="33"/>
      <c r="M23" s="35"/>
      <c r="N23" s="35"/>
      <c r="O23" s="36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</row>
  </sheetData>
  <sheetProtection/>
  <autoFilter ref="A1:DH1"/>
  <conditionalFormatting sqref="B14:B15">
    <cfRule type="duplicateValues" priority="4" dxfId="4" stopIfTrue="1">
      <formula>AND(COUNTIF($B$14:$B$15,B14)&gt;1,NOT(ISBLANK(B14)))</formula>
    </cfRule>
  </conditionalFormatting>
  <conditionalFormatting sqref="B14:B15">
    <cfRule type="duplicateValues" priority="5" dxfId="1" stopIfTrue="1">
      <formula>AND(COUNTIF($B$14:$B$15,B14)&gt;1,NOT(ISBLANK(B14)))</formula>
    </cfRule>
  </conditionalFormatting>
  <conditionalFormatting sqref="B16:B23 B2:B13">
    <cfRule type="duplicateValues" priority="16" dxfId="1" stopIfTrue="1">
      <formula>AND(COUNTIF($B$16:$B$23,B2)+COUNTIF($B$2:$B$13,B2)&gt;1,NOT(ISBLANK(B2)))</formula>
    </cfRule>
  </conditionalFormatting>
  <conditionalFormatting sqref="B2:B13 B16:B215">
    <cfRule type="duplicateValues" priority="18" dxfId="4" stopIfTrue="1">
      <formula>AND(COUNTIF($B$2:$B$13,B2)+COUNTIF($B$16:$B$215,B2)&gt;1,NOT(ISBLANK(B2)))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Станислав Гришин</cp:lastModifiedBy>
  <cp:lastPrinted>2011-12-17T13:47:09Z</cp:lastPrinted>
  <dcterms:created xsi:type="dcterms:W3CDTF">2011-06-25T09:46:27Z</dcterms:created>
  <dcterms:modified xsi:type="dcterms:W3CDTF">2021-02-26T06:11:52Z</dcterms:modified>
  <cp:category/>
  <cp:version/>
  <cp:contentType/>
  <cp:contentStatus/>
</cp:coreProperties>
</file>