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E6BFB0FE-C55E-4D84-AB55-2DD1CF022DF4}" xr6:coauthVersionLast="46" xr6:coauthVersionMax="46" xr10:uidLastSave="{00000000-0000-0000-0000-000000000000}"/>
  <bookViews>
    <workbookView xWindow="-120" yWindow="-120" windowWidth="38640" windowHeight="15840" tabRatio="866" xr2:uid="{00000000-000D-0000-FFFF-FFFF00000000}"/>
  </bookViews>
  <sheets>
    <sheet name="Отпуска (2)" sheetId="13" r:id="rId1"/>
    <sheet name="Календарь" sheetId="10" r:id="rId2"/>
    <sheet name="График отпусков" sheetId="11" r:id="rId3"/>
    <sheet name="Праздники" sheetId="6" r:id="rId4"/>
    <sheet name="Настройка календаря" sheetId="2" r:id="rId5"/>
  </sheets>
  <definedNames>
    <definedName name="vertex42_copyright" hidden="1">"© 2013-2017 Vertex42 LLC"</definedName>
    <definedName name="vertex42_id" hidden="1">"printable-daily-planner.xlsx"</definedName>
    <definedName name="vertex42_title" hidden="1">"Daily Planner"</definedName>
    <definedName name="АвгВс1" localSheetId="0">DATE([0]!Год,8,1)-WEEKDAY(DATE([0]!Год,8,1),2)+1</definedName>
    <definedName name="АвгВс1">DATE([0]!Год,8,1)-WEEKDAY(DATE([0]!Год,8,1),2)+1</definedName>
    <definedName name="АпрВс1" localSheetId="0">DATE([0]!Год,4,1)-WEEKDAY(DATE([0]!Год,4,1),2)+1</definedName>
    <definedName name="АпрВс1">DATE([0]!Год,4,1)-WEEKDAY(DATE([0]!Год,4,1),2)+1</definedName>
    <definedName name="Год">'Настройка календаря'!$C$3</definedName>
    <definedName name="ДекВс1" localSheetId="0">DATE([0]!Год,12,1)-WEEKDAY(DATE([0]!Год,12,1),2)+1</definedName>
    <definedName name="ДекВс1">DATE([0]!Год,12,1)-WEEKDAY(DATE([0]!Год,12,1),2)+1</definedName>
    <definedName name="ИюлВс1" localSheetId="0">DATE([0]!Год,7,1)-WEEKDAY(DATE([0]!Год,7,1),2)+1</definedName>
    <definedName name="ИюлВс1">DATE([0]!Год,7,1)-WEEKDAY(DATE([0]!Год,7,1),2)+1</definedName>
    <definedName name="ИюнВс1" localSheetId="0">DATE([0]!Год,6,1)-WEEKDAY(DATE([0]!Год,6,1),2)+1</definedName>
    <definedName name="ИюнВс1">DATE([0]!Год,6,1)-WEEKDAY(DATE([0]!Год,6,1),2)+1</definedName>
    <definedName name="МайВс1" localSheetId="0">DATE([0]!Год,5,1)-WEEKDAY(DATE([0]!Год,5,1),2)+1</definedName>
    <definedName name="МайВс1">DATE([0]!Год,5,1)-WEEKDAY(DATE([0]!Год,5,1),2)+1</definedName>
    <definedName name="МарВс1" localSheetId="0">DATE([0]!Год,3,1)-WEEKDAY(DATE([0]!Год,3,1),2)+1</definedName>
    <definedName name="МарВс1">DATE([0]!Год,3,1)-WEEKDAY(DATE([0]!Год,3,1),2)+1</definedName>
    <definedName name="Месяц">'Настройка календаря'!$D$3</definedName>
    <definedName name="НояВс1" localSheetId="0">DATE([0]!Год,11,1)-WEEKDAY(DATE([0]!Год,11,1),2)+1</definedName>
    <definedName name="НояВс1">DATE([0]!Год,11,1)-WEEKDAY(DATE([0]!Год,11,1),2)+1</definedName>
    <definedName name="ОктВс1" localSheetId="0">DATE([0]!Год,10,1)-WEEKDAY(DATE([0]!Год,10,1),2)+1</definedName>
    <definedName name="ОктВс1">DATE([0]!Год,10,1)-WEEKDAY(DATE([0]!Год,10,1),2)+1</definedName>
    <definedName name="Праздники">Праздники!$B$1:$B$242</definedName>
    <definedName name="Праздники_дата">Праздники!$A$1:$A$242</definedName>
    <definedName name="Праздники_начало">Праздники!$E$1:$E$242</definedName>
    <definedName name="Праздники_окончание">Праздники!$F$1:$F$242</definedName>
    <definedName name="Праздники_склейка">Праздники!$G$1:$G$242</definedName>
    <definedName name="СенВс1" localSheetId="0">DATE([0]!Год,9,1)-WEEKDAY(DATE([0]!Год,9,1),2)+1</definedName>
    <definedName name="СенВс1">DATE([0]!Год,9,1)-WEEKDAY(DATE([0]!Год,9,1),2)+1</definedName>
    <definedName name="ФевВс1" localSheetId="0">DATE([0]!Год,2,1)-WEEKDAY(DATE([0]!Год,2,1),2)+1</definedName>
    <definedName name="ФевВс1">DATE([0]!Год,2,1)-WEEKDAY(DATE([0]!Год,2,1),2)+1</definedName>
    <definedName name="ФИО">'График отпусков'!$B$2:INDEX('График отпусков'!$B:$B,COUNTA('График отпусков'!$B:$B))</definedName>
    <definedName name="ЯнвВс1" localSheetId="0">DATE([0]!Год,1,1)-WEEKDAY(DATE([0]!Год,1,1),2)+1</definedName>
    <definedName name="ЯнвВс1">DATE([0]!Год,1,1)-WEEKDAY(DATE([0]!Год,1,1),2)+1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7" i="13" l="1"/>
  <c r="G46" i="13"/>
  <c r="A46" i="13"/>
  <c r="J45" i="13"/>
  <c r="G45" i="13"/>
  <c r="A45" i="13"/>
  <c r="G44" i="13"/>
  <c r="A44" i="13"/>
  <c r="G43" i="13"/>
  <c r="A43" i="13"/>
  <c r="G42" i="13"/>
  <c r="A42" i="13"/>
  <c r="J41" i="13"/>
  <c r="G41" i="13"/>
  <c r="A41" i="13"/>
  <c r="G40" i="13"/>
  <c r="A40" i="13"/>
  <c r="J39" i="13"/>
  <c r="G39" i="13"/>
  <c r="A39" i="13"/>
  <c r="J38" i="13"/>
  <c r="G38" i="13"/>
  <c r="A38" i="13"/>
  <c r="J37" i="13"/>
  <c r="G37" i="13"/>
  <c r="A37" i="13"/>
  <c r="U35" i="13"/>
  <c r="B2" i="13"/>
  <c r="C2" i="13" s="1"/>
  <c r="D2" i="13" s="1"/>
  <c r="E2" i="13" s="1"/>
  <c r="F2" i="13" s="1"/>
  <c r="G2" i="13" s="1"/>
  <c r="H2" i="13" s="1"/>
  <c r="I2" i="13" s="1"/>
  <c r="J2" i="13" s="1"/>
  <c r="K2" i="13" s="1"/>
  <c r="L2" i="13" s="1"/>
  <c r="A4" i="13" l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B3" i="13"/>
  <c r="B4" i="13" l="1"/>
  <c r="B5" i="13" s="1"/>
  <c r="B6" i="13" s="1"/>
  <c r="B7" i="13" s="1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C3" i="13"/>
  <c r="D3" i="13" l="1"/>
  <c r="C4" i="13"/>
  <c r="C5" i="13" s="1"/>
  <c r="C6" i="13" s="1"/>
  <c r="C7" i="13" s="1"/>
  <c r="C8" i="13" s="1"/>
  <c r="C9" i="13" s="1"/>
  <c r="C10" i="13" s="1"/>
  <c r="C11" i="13" s="1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D4" i="13" l="1"/>
  <c r="D5" i="13" s="1"/>
  <c r="D6" i="13" s="1"/>
  <c r="D7" i="13" s="1"/>
  <c r="D8" i="13" s="1"/>
  <c r="D9" i="13" s="1"/>
  <c r="D10" i="13" s="1"/>
  <c r="D11" i="13" s="1"/>
  <c r="D12" i="13" s="1"/>
  <c r="D13" i="13" s="1"/>
  <c r="D14" i="13" s="1"/>
  <c r="D15" i="13" s="1"/>
  <c r="D16" i="13" s="1"/>
  <c r="D17" i="13" s="1"/>
  <c r="D18" i="13" s="1"/>
  <c r="D19" i="13" s="1"/>
  <c r="D20" i="13" s="1"/>
  <c r="D21" i="13" s="1"/>
  <c r="D22" i="13" s="1"/>
  <c r="D23" i="13" s="1"/>
  <c r="D24" i="13" s="1"/>
  <c r="D25" i="13" s="1"/>
  <c r="D26" i="13" s="1"/>
  <c r="D27" i="13" s="1"/>
  <c r="D28" i="13" s="1"/>
  <c r="D29" i="13" s="1"/>
  <c r="D30" i="13" s="1"/>
  <c r="D31" i="13" s="1"/>
  <c r="D32" i="13" s="1"/>
  <c r="D33" i="13" s="1"/>
  <c r="E3" i="13"/>
  <c r="F3" i="13" l="1"/>
  <c r="E4" i="13"/>
  <c r="E5" i="13" s="1"/>
  <c r="E6" i="13" s="1"/>
  <c r="E7" i="13" s="1"/>
  <c r="E8" i="13" s="1"/>
  <c r="E9" i="13" s="1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E22" i="13" s="1"/>
  <c r="E23" i="13" s="1"/>
  <c r="E24" i="13" s="1"/>
  <c r="E25" i="13" s="1"/>
  <c r="E26" i="13" s="1"/>
  <c r="E27" i="13" s="1"/>
  <c r="E28" i="13" s="1"/>
  <c r="E29" i="13" s="1"/>
  <c r="E30" i="13" s="1"/>
  <c r="E31" i="13" s="1"/>
  <c r="E32" i="13" s="1"/>
  <c r="E33" i="13" s="1"/>
  <c r="F4" i="13" l="1"/>
  <c r="F5" i="13" s="1"/>
  <c r="F6" i="13" s="1"/>
  <c r="F7" i="13" s="1"/>
  <c r="F8" i="13" s="1"/>
  <c r="F9" i="13" s="1"/>
  <c r="F10" i="13" s="1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G3" i="13"/>
  <c r="H3" i="13" l="1"/>
  <c r="G4" i="13"/>
  <c r="G5" i="13" s="1"/>
  <c r="G6" i="13" s="1"/>
  <c r="G7" i="13" s="1"/>
  <c r="G8" i="13" s="1"/>
  <c r="G9" i="13" s="1"/>
  <c r="G10" i="13" s="1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H4" i="13" l="1"/>
  <c r="H5" i="13" s="1"/>
  <c r="H6" i="13" s="1"/>
  <c r="H7" i="13" s="1"/>
  <c r="H8" i="13" s="1"/>
  <c r="H9" i="13" s="1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I3" i="13"/>
  <c r="J3" i="13" l="1"/>
  <c r="I4" i="13"/>
  <c r="I5" i="13" s="1"/>
  <c r="I6" i="13" s="1"/>
  <c r="I7" i="13" s="1"/>
  <c r="I8" i="13" s="1"/>
  <c r="I9" i="13" s="1"/>
  <c r="I10" i="13" s="1"/>
  <c r="I11" i="13" s="1"/>
  <c r="I12" i="13" s="1"/>
  <c r="I13" i="13" s="1"/>
  <c r="I14" i="13" s="1"/>
  <c r="I15" i="13" s="1"/>
  <c r="I16" i="13" s="1"/>
  <c r="I17" i="13" s="1"/>
  <c r="I18" i="13" s="1"/>
  <c r="I19" i="13" s="1"/>
  <c r="I20" i="13" s="1"/>
  <c r="I21" i="13" s="1"/>
  <c r="I22" i="13" s="1"/>
  <c r="I23" i="13" s="1"/>
  <c r="I24" i="13" s="1"/>
  <c r="I25" i="13" s="1"/>
  <c r="I26" i="13" s="1"/>
  <c r="I27" i="13" s="1"/>
  <c r="I28" i="13" s="1"/>
  <c r="I29" i="13" s="1"/>
  <c r="I30" i="13" s="1"/>
  <c r="I31" i="13" s="1"/>
  <c r="I32" i="13" s="1"/>
  <c r="I33" i="13" s="1"/>
  <c r="J4" i="13" l="1"/>
  <c r="J5" i="13" s="1"/>
  <c r="J6" i="13" s="1"/>
  <c r="J7" i="13" s="1"/>
  <c r="J8" i="13" s="1"/>
  <c r="J9" i="13" s="1"/>
  <c r="J10" i="13" s="1"/>
  <c r="J11" i="13" s="1"/>
  <c r="J12" i="13" s="1"/>
  <c r="J13" i="13" s="1"/>
  <c r="J14" i="13" s="1"/>
  <c r="J15" i="13" s="1"/>
  <c r="J16" i="13" s="1"/>
  <c r="J17" i="13" s="1"/>
  <c r="J18" i="13" s="1"/>
  <c r="J19" i="13" s="1"/>
  <c r="J20" i="13" s="1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K3" i="13"/>
  <c r="L3" i="13" l="1"/>
  <c r="L4" i="13" s="1"/>
  <c r="L5" i="13" s="1"/>
  <c r="L6" i="13" s="1"/>
  <c r="L7" i="13" s="1"/>
  <c r="L8" i="13" s="1"/>
  <c r="L9" i="13" s="1"/>
  <c r="L10" i="13" s="1"/>
  <c r="L11" i="13" s="1"/>
  <c r="L12" i="13" s="1"/>
  <c r="L13" i="13" s="1"/>
  <c r="L14" i="13" s="1"/>
  <c r="L15" i="13" s="1"/>
  <c r="L16" i="13" s="1"/>
  <c r="L17" i="13" s="1"/>
  <c r="L18" i="13" s="1"/>
  <c r="L19" i="13" s="1"/>
  <c r="L20" i="13" s="1"/>
  <c r="L21" i="13" s="1"/>
  <c r="L22" i="13" s="1"/>
  <c r="L23" i="13" s="1"/>
  <c r="L24" i="13" s="1"/>
  <c r="L25" i="13" s="1"/>
  <c r="L26" i="13" s="1"/>
  <c r="L27" i="13" s="1"/>
  <c r="L28" i="13" s="1"/>
  <c r="L29" i="13" s="1"/>
  <c r="L30" i="13" s="1"/>
  <c r="L31" i="13" s="1"/>
  <c r="L32" i="13" s="1"/>
  <c r="L33" i="13" s="1"/>
  <c r="K4" i="13"/>
  <c r="K5" i="13" s="1"/>
  <c r="K6" i="13" s="1"/>
  <c r="K7" i="13" s="1"/>
  <c r="K8" i="13" s="1"/>
  <c r="K9" i="13" s="1"/>
  <c r="K10" i="13" s="1"/>
  <c r="K11" i="13" s="1"/>
  <c r="K12" i="13" s="1"/>
  <c r="K13" i="13" s="1"/>
  <c r="K14" i="13" s="1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C82" i="6"/>
  <c r="D82" i="6"/>
  <c r="E82" i="6" s="1"/>
  <c r="G82" i="6"/>
  <c r="H82" i="6"/>
  <c r="C10" i="6" l="1"/>
  <c r="D10" i="6"/>
  <c r="G10" i="6"/>
  <c r="H10" i="6"/>
  <c r="E10" i="6" l="1"/>
  <c r="H96" i="6"/>
  <c r="H97" i="6"/>
  <c r="H98" i="6"/>
  <c r="H99" i="6"/>
  <c r="H100" i="6"/>
  <c r="H101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9" i="6"/>
  <c r="H120" i="6"/>
  <c r="H121" i="6"/>
  <c r="H122" i="6"/>
  <c r="H123" i="6"/>
  <c r="H124" i="6"/>
  <c r="H139" i="6"/>
  <c r="H140" i="6"/>
  <c r="H141" i="6"/>
  <c r="H142" i="6"/>
  <c r="H143" i="6"/>
  <c r="H144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G96" i="6"/>
  <c r="G97" i="6"/>
  <c r="G98" i="6"/>
  <c r="G99" i="6"/>
  <c r="G100" i="6"/>
  <c r="G101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9" i="6"/>
  <c r="G120" i="6"/>
  <c r="G121" i="6"/>
  <c r="G122" i="6"/>
  <c r="G123" i="6"/>
  <c r="G124" i="6"/>
  <c r="G139" i="6"/>
  <c r="G140" i="6"/>
  <c r="G141" i="6"/>
  <c r="G142" i="6"/>
  <c r="G143" i="6"/>
  <c r="G144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C146" i="6"/>
  <c r="D146" i="6"/>
  <c r="C144" i="6"/>
  <c r="D144" i="6"/>
  <c r="C143" i="6"/>
  <c r="E143" i="6" s="1"/>
  <c r="D143" i="6"/>
  <c r="C142" i="6"/>
  <c r="D142" i="6"/>
  <c r="C141" i="6"/>
  <c r="D141" i="6"/>
  <c r="C140" i="6"/>
  <c r="D140" i="6"/>
  <c r="C126" i="6"/>
  <c r="D126" i="6"/>
  <c r="C137" i="6"/>
  <c r="D137" i="6"/>
  <c r="C139" i="6"/>
  <c r="D139" i="6"/>
  <c r="C136" i="6"/>
  <c r="D136" i="6"/>
  <c r="C135" i="6"/>
  <c r="D135" i="6"/>
  <c r="C133" i="6"/>
  <c r="D133" i="6"/>
  <c r="C132" i="6"/>
  <c r="D132" i="6"/>
  <c r="C131" i="6"/>
  <c r="D131" i="6"/>
  <c r="C128" i="6"/>
  <c r="D128" i="6"/>
  <c r="E141" i="6" l="1"/>
  <c r="E144" i="6"/>
  <c r="E142" i="6"/>
  <c r="E131" i="6"/>
  <c r="G131" i="6" s="1"/>
  <c r="E136" i="6"/>
  <c r="H136" i="6" s="1"/>
  <c r="E137" i="6"/>
  <c r="G137" i="6" s="1"/>
  <c r="E140" i="6"/>
  <c r="E146" i="6"/>
  <c r="H146" i="6" s="1"/>
  <c r="E126" i="6"/>
  <c r="H126" i="6" s="1"/>
  <c r="G126" i="6"/>
  <c r="G146" i="6"/>
  <c r="G136" i="6"/>
  <c r="H137" i="6"/>
  <c r="H131" i="6"/>
  <c r="E132" i="6"/>
  <c r="E135" i="6"/>
  <c r="E139" i="6"/>
  <c r="E133" i="6"/>
  <c r="E128" i="6"/>
  <c r="C127" i="6"/>
  <c r="D127" i="6"/>
  <c r="C124" i="6"/>
  <c r="D124" i="6"/>
  <c r="C122" i="6"/>
  <c r="D122" i="6"/>
  <c r="C121" i="6"/>
  <c r="D121" i="6"/>
  <c r="C119" i="6"/>
  <c r="D119" i="6"/>
  <c r="C117" i="6"/>
  <c r="D117" i="6"/>
  <c r="C115" i="6"/>
  <c r="D115" i="6"/>
  <c r="C114" i="6"/>
  <c r="D114" i="6"/>
  <c r="C113" i="6"/>
  <c r="D113" i="6"/>
  <c r="C112" i="6"/>
  <c r="D112" i="6"/>
  <c r="C104" i="6"/>
  <c r="D104" i="6"/>
  <c r="E104" i="6" s="1"/>
  <c r="C107" i="6"/>
  <c r="D107" i="6"/>
  <c r="C111" i="6"/>
  <c r="D111" i="6"/>
  <c r="C110" i="6"/>
  <c r="D110" i="6"/>
  <c r="C109" i="6"/>
  <c r="D109" i="6"/>
  <c r="C108" i="6"/>
  <c r="D108" i="6"/>
  <c r="C106" i="6"/>
  <c r="D106" i="6"/>
  <c r="C101" i="6"/>
  <c r="D101" i="6"/>
  <c r="C100" i="6"/>
  <c r="D100" i="6"/>
  <c r="C99" i="6"/>
  <c r="D99" i="6"/>
  <c r="C98" i="6"/>
  <c r="D98" i="6"/>
  <c r="C96" i="6"/>
  <c r="D96" i="6"/>
  <c r="C94" i="6"/>
  <c r="D94" i="6"/>
  <c r="C91" i="6"/>
  <c r="D91" i="6"/>
  <c r="C93" i="6"/>
  <c r="D93" i="6"/>
  <c r="C6" i="6"/>
  <c r="D6" i="6"/>
  <c r="G6" i="6"/>
  <c r="H6" i="6"/>
  <c r="C83" i="6"/>
  <c r="D83" i="6"/>
  <c r="G83" i="6"/>
  <c r="H83" i="6"/>
  <c r="C65" i="6"/>
  <c r="D65" i="6"/>
  <c r="G65" i="6"/>
  <c r="H65" i="6"/>
  <c r="H4" i="6"/>
  <c r="H7" i="6"/>
  <c r="H8" i="6"/>
  <c r="H9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7" i="6"/>
  <c r="H25" i="6"/>
  <c r="H32" i="6"/>
  <c r="H26" i="6"/>
  <c r="H28" i="6"/>
  <c r="H29" i="6"/>
  <c r="H30" i="6"/>
  <c r="H31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1" i="6"/>
  <c r="H50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6" i="6"/>
  <c r="H67" i="6"/>
  <c r="H68" i="6"/>
  <c r="H69" i="6"/>
  <c r="H70" i="6"/>
  <c r="H71" i="6"/>
  <c r="H72" i="6"/>
  <c r="H73" i="6"/>
  <c r="H74" i="6"/>
  <c r="H75" i="6"/>
  <c r="H76" i="6"/>
  <c r="H78" i="6"/>
  <c r="H77" i="6"/>
  <c r="H79" i="6"/>
  <c r="H80" i="6"/>
  <c r="H81" i="6"/>
  <c r="H84" i="6"/>
  <c r="H85" i="6"/>
  <c r="H86" i="6"/>
  <c r="G5" i="6"/>
  <c r="E122" i="6" l="1"/>
  <c r="E99" i="6"/>
  <c r="G135" i="6"/>
  <c r="H135" i="6"/>
  <c r="G133" i="6"/>
  <c r="H133" i="6"/>
  <c r="H104" i="6"/>
  <c r="G104" i="6"/>
  <c r="H128" i="6"/>
  <c r="G128" i="6"/>
  <c r="H132" i="6"/>
  <c r="G132" i="6"/>
  <c r="E65" i="6"/>
  <c r="E98" i="6"/>
  <c r="E117" i="6"/>
  <c r="E121" i="6"/>
  <c r="E101" i="6"/>
  <c r="E109" i="6"/>
  <c r="E111" i="6"/>
  <c r="E107" i="6"/>
  <c r="E112" i="6"/>
  <c r="E119" i="6"/>
  <c r="E127" i="6"/>
  <c r="E124" i="6"/>
  <c r="E100" i="6"/>
  <c r="E113" i="6"/>
  <c r="E115" i="6"/>
  <c r="E108" i="6"/>
  <c r="E110" i="6"/>
  <c r="E114" i="6"/>
  <c r="E106" i="6"/>
  <c r="E6" i="6"/>
  <c r="E94" i="6"/>
  <c r="E96" i="6"/>
  <c r="E93" i="6"/>
  <c r="E91" i="6"/>
  <c r="E83" i="6"/>
  <c r="G93" i="6" l="1"/>
  <c r="H93" i="6"/>
  <c r="H94" i="6"/>
  <c r="G94" i="6"/>
  <c r="G127" i="6"/>
  <c r="H127" i="6"/>
  <c r="G91" i="6"/>
  <c r="H91" i="6"/>
  <c r="G2" i="6" l="1"/>
  <c r="G4" i="6" l="1"/>
  <c r="G3" i="6"/>
  <c r="G7" i="6"/>
  <c r="G8" i="6"/>
  <c r="G9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7" i="6"/>
  <c r="G25" i="6"/>
  <c r="G32" i="6"/>
  <c r="G26" i="6"/>
  <c r="G28" i="6"/>
  <c r="G29" i="6"/>
  <c r="G30" i="6"/>
  <c r="G31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1" i="6"/>
  <c r="G50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6" i="6"/>
  <c r="G67" i="6"/>
  <c r="G68" i="6"/>
  <c r="G69" i="6"/>
  <c r="G70" i="6"/>
  <c r="G71" i="6"/>
  <c r="G72" i="6"/>
  <c r="G73" i="6"/>
  <c r="G74" i="6"/>
  <c r="G75" i="6"/>
  <c r="G76" i="6"/>
  <c r="G78" i="6"/>
  <c r="G77" i="6"/>
  <c r="G79" i="6"/>
  <c r="G80" i="6"/>
  <c r="G81" i="6"/>
  <c r="G84" i="6"/>
  <c r="G85" i="6"/>
  <c r="G86" i="6"/>
  <c r="E4" i="11" l="1"/>
  <c r="A1" i="10" l="1"/>
  <c r="E5" i="11" l="1"/>
  <c r="D3" i="2" l="1"/>
  <c r="C3" i="2"/>
  <c r="C241" i="6"/>
  <c r="C242" i="6"/>
  <c r="D241" i="6"/>
  <c r="E241" i="6" s="1"/>
  <c r="D242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D229" i="6"/>
  <c r="E229" i="6" s="1"/>
  <c r="D230" i="6"/>
  <c r="E230" i="6" s="1"/>
  <c r="D231" i="6"/>
  <c r="E231" i="6" s="1"/>
  <c r="D232" i="6"/>
  <c r="E232" i="6" s="1"/>
  <c r="D233" i="6"/>
  <c r="E233" i="6" s="1"/>
  <c r="D234" i="6"/>
  <c r="E234" i="6" s="1"/>
  <c r="D235" i="6"/>
  <c r="E235" i="6" s="1"/>
  <c r="D236" i="6"/>
  <c r="E236" i="6" s="1"/>
  <c r="D237" i="6"/>
  <c r="E237" i="6" s="1"/>
  <c r="D238" i="6"/>
  <c r="E238" i="6" s="1"/>
  <c r="D239" i="6"/>
  <c r="E239" i="6" s="1"/>
  <c r="D240" i="6"/>
  <c r="E240" i="6" s="1"/>
  <c r="E242" i="6" l="1"/>
  <c r="FZ3" i="11"/>
  <c r="F3" i="11"/>
  <c r="H3" i="11"/>
  <c r="J3" i="11"/>
  <c r="L3" i="11"/>
  <c r="N3" i="11"/>
  <c r="P3" i="11"/>
  <c r="R3" i="11"/>
  <c r="T3" i="11"/>
  <c r="V3" i="11"/>
  <c r="X3" i="11"/>
  <c r="Z3" i="11"/>
  <c r="AB3" i="11"/>
  <c r="AD3" i="11"/>
  <c r="AF3" i="11"/>
  <c r="AH3" i="11"/>
  <c r="AJ3" i="11"/>
  <c r="AL3" i="11"/>
  <c r="AN3" i="11"/>
  <c r="AP3" i="11"/>
  <c r="AR3" i="11"/>
  <c r="AT3" i="11"/>
  <c r="AV3" i="11"/>
  <c r="AX3" i="11"/>
  <c r="AZ3" i="11"/>
  <c r="BB3" i="11"/>
  <c r="BD3" i="11"/>
  <c r="BF3" i="11"/>
  <c r="BH3" i="11"/>
  <c r="BJ3" i="11"/>
  <c r="BL3" i="11"/>
  <c r="BN3" i="11"/>
  <c r="BP3" i="11"/>
  <c r="BR3" i="11"/>
  <c r="BT3" i="11"/>
  <c r="BV3" i="11"/>
  <c r="BX3" i="11"/>
  <c r="BZ3" i="11"/>
  <c r="CB3" i="11"/>
  <c r="CD3" i="11"/>
  <c r="CF3" i="11"/>
  <c r="CH3" i="11"/>
  <c r="CJ3" i="11"/>
  <c r="CL3" i="11"/>
  <c r="CN3" i="11"/>
  <c r="CP3" i="11"/>
  <c r="CR3" i="11"/>
  <c r="CT3" i="11"/>
  <c r="CV3" i="11"/>
  <c r="CX3" i="11"/>
  <c r="CZ3" i="11"/>
  <c r="DB3" i="11"/>
  <c r="DD3" i="11"/>
  <c r="DF3" i="11"/>
  <c r="DH3" i="11"/>
  <c r="DJ3" i="11"/>
  <c r="DL3" i="11"/>
  <c r="DN3" i="11"/>
  <c r="DP3" i="11"/>
  <c r="DR3" i="11"/>
  <c r="DT3" i="11"/>
  <c r="DV3" i="11"/>
  <c r="DX3" i="11"/>
  <c r="DZ3" i="11"/>
  <c r="EB3" i="11"/>
  <c r="ED3" i="11"/>
  <c r="EF3" i="11"/>
  <c r="EH3" i="11"/>
  <c r="EJ3" i="11"/>
  <c r="EL3" i="11"/>
  <c r="EN3" i="11"/>
  <c r="EP3" i="11"/>
  <c r="ER3" i="11"/>
  <c r="ET3" i="11"/>
  <c r="EV3" i="11"/>
  <c r="EX3" i="11"/>
  <c r="EZ3" i="11"/>
  <c r="FB3" i="11"/>
  <c r="FD3" i="11"/>
  <c r="FF3" i="11"/>
  <c r="FH3" i="11"/>
  <c r="FJ3" i="11"/>
  <c r="FL3" i="11"/>
  <c r="FN3" i="11"/>
  <c r="FP3" i="11"/>
  <c r="FR3" i="11"/>
  <c r="G3" i="11"/>
  <c r="I3" i="11"/>
  <c r="K3" i="11"/>
  <c r="M3" i="11"/>
  <c r="O3" i="11"/>
  <c r="Q3" i="11"/>
  <c r="S3" i="11"/>
  <c r="U3" i="11"/>
  <c r="W3" i="11"/>
  <c r="Y3" i="11"/>
  <c r="AA3" i="11"/>
  <c r="AC3" i="11"/>
  <c r="AE3" i="11"/>
  <c r="AG3" i="11"/>
  <c r="AI3" i="11"/>
  <c r="AK3" i="11"/>
  <c r="AM3" i="11"/>
  <c r="AO3" i="11"/>
  <c r="AQ3" i="11"/>
  <c r="AS3" i="11"/>
  <c r="AU3" i="11"/>
  <c r="AW3" i="11"/>
  <c r="AY3" i="11"/>
  <c r="BA3" i="11"/>
  <c r="BC3" i="11"/>
  <c r="BE3" i="11"/>
  <c r="BG3" i="11"/>
  <c r="BI3" i="11"/>
  <c r="BK3" i="11"/>
  <c r="BM3" i="11"/>
  <c r="BO3" i="11"/>
  <c r="BQ3" i="11"/>
  <c r="BS3" i="11"/>
  <c r="BU3" i="11"/>
  <c r="BW3" i="11"/>
  <c r="BY3" i="11"/>
  <c r="CA3" i="11"/>
  <c r="CC3" i="11"/>
  <c r="CE3" i="11"/>
  <c r="CG3" i="11"/>
  <c r="CI3" i="11"/>
  <c r="CK3" i="11"/>
  <c r="CM3" i="11"/>
  <c r="CO3" i="11"/>
  <c r="CQ3" i="11"/>
  <c r="CS3" i="11"/>
  <c r="CU3" i="11"/>
  <c r="CW3" i="11"/>
  <c r="CY3" i="11"/>
  <c r="DA3" i="11"/>
  <c r="DC3" i="11"/>
  <c r="DE3" i="11"/>
  <c r="DG3" i="11"/>
  <c r="DI3" i="11"/>
  <c r="DK3" i="11"/>
  <c r="DM3" i="11"/>
  <c r="DO3" i="11"/>
  <c r="DQ3" i="11"/>
  <c r="DS3" i="11"/>
  <c r="DU3" i="11"/>
  <c r="DW3" i="11"/>
  <c r="DY3" i="11"/>
  <c r="EA3" i="11"/>
  <c r="EC3" i="11"/>
  <c r="EE3" i="11"/>
  <c r="EG3" i="11"/>
  <c r="EI3" i="11"/>
  <c r="EM3" i="11"/>
  <c r="EQ3" i="11"/>
  <c r="EU3" i="11"/>
  <c r="EY3" i="11"/>
  <c r="FC3" i="11"/>
  <c r="FG3" i="11"/>
  <c r="FK3" i="11"/>
  <c r="FO3" i="11"/>
  <c r="FS3" i="11"/>
  <c r="FU3" i="11"/>
  <c r="FW3" i="11"/>
  <c r="FY3" i="11"/>
  <c r="GA3" i="11"/>
  <c r="GC3" i="11"/>
  <c r="GE3" i="11"/>
  <c r="GG3" i="11"/>
  <c r="GI3" i="11"/>
  <c r="GK3" i="11"/>
  <c r="GM3" i="11"/>
  <c r="GO3" i="11"/>
  <c r="GQ3" i="11"/>
  <c r="GS3" i="11"/>
  <c r="GU3" i="11"/>
  <c r="GW3" i="11"/>
  <c r="GY3" i="11"/>
  <c r="HA3" i="11"/>
  <c r="HC3" i="11"/>
  <c r="HE3" i="11"/>
  <c r="HG3" i="11"/>
  <c r="HI3" i="11"/>
  <c r="HK3" i="11"/>
  <c r="HM3" i="11"/>
  <c r="HO3" i="11"/>
  <c r="HQ3" i="11"/>
  <c r="HS3" i="11"/>
  <c r="HU3" i="11"/>
  <c r="HW3" i="11"/>
  <c r="HY3" i="11"/>
  <c r="IA3" i="11"/>
  <c r="IC3" i="11"/>
  <c r="IE3" i="11"/>
  <c r="IG3" i="11"/>
  <c r="II3" i="11"/>
  <c r="IK3" i="11"/>
  <c r="IM3" i="11"/>
  <c r="IO3" i="11"/>
  <c r="IQ3" i="11"/>
  <c r="IS3" i="11"/>
  <c r="IU3" i="11"/>
  <c r="IW3" i="11"/>
  <c r="IY3" i="11"/>
  <c r="JA3" i="11"/>
  <c r="JC3" i="11"/>
  <c r="JE3" i="11"/>
  <c r="JG3" i="11"/>
  <c r="JI3" i="11"/>
  <c r="JK3" i="11"/>
  <c r="JM3" i="11"/>
  <c r="JO3" i="11"/>
  <c r="JQ3" i="11"/>
  <c r="JS3" i="11"/>
  <c r="JU3" i="11"/>
  <c r="JW3" i="11"/>
  <c r="JY3" i="11"/>
  <c r="KA3" i="11"/>
  <c r="KC3" i="11"/>
  <c r="KE3" i="11"/>
  <c r="KG3" i="11"/>
  <c r="KI3" i="11"/>
  <c r="KK3" i="11"/>
  <c r="KM3" i="11"/>
  <c r="KO3" i="11"/>
  <c r="KQ3" i="11"/>
  <c r="KS3" i="11"/>
  <c r="KU3" i="11"/>
  <c r="KW3" i="11"/>
  <c r="KY3" i="11"/>
  <c r="LA3" i="11"/>
  <c r="LC3" i="11"/>
  <c r="LE3" i="11"/>
  <c r="LG3" i="11"/>
  <c r="LI3" i="11"/>
  <c r="LK3" i="11"/>
  <c r="LM3" i="11"/>
  <c r="LO3" i="11"/>
  <c r="LQ3" i="11"/>
  <c r="LS3" i="11"/>
  <c r="LU3" i="11"/>
  <c r="LW3" i="11"/>
  <c r="LY3" i="11"/>
  <c r="MA3" i="11"/>
  <c r="MC3" i="11"/>
  <c r="ME3" i="11"/>
  <c r="MG3" i="11"/>
  <c r="MI3" i="11"/>
  <c r="EK3" i="11"/>
  <c r="EO3" i="11"/>
  <c r="ES3" i="11"/>
  <c r="EW3" i="11"/>
  <c r="FA3" i="11"/>
  <c r="FE3" i="11"/>
  <c r="FI3" i="11"/>
  <c r="FM3" i="11"/>
  <c r="FQ3" i="11"/>
  <c r="FT3" i="11"/>
  <c r="FV3" i="11"/>
  <c r="FX3" i="11"/>
  <c r="GB3" i="11"/>
  <c r="GD3" i="11"/>
  <c r="GF3" i="11"/>
  <c r="GH3" i="11"/>
  <c r="GJ3" i="11"/>
  <c r="GL3" i="11"/>
  <c r="GN3" i="11"/>
  <c r="GP3" i="11"/>
  <c r="GR3" i="11"/>
  <c r="GT3" i="11"/>
  <c r="GV3" i="11"/>
  <c r="GX3" i="11"/>
  <c r="GZ3" i="11"/>
  <c r="HB3" i="11"/>
  <c r="HD3" i="11"/>
  <c r="HF3" i="11"/>
  <c r="HH3" i="11"/>
  <c r="HJ3" i="11"/>
  <c r="HL3" i="11"/>
  <c r="HN3" i="11"/>
  <c r="HP3" i="11"/>
  <c r="HR3" i="11"/>
  <c r="HT3" i="11"/>
  <c r="HV3" i="11"/>
  <c r="HX3" i="11"/>
  <c r="HZ3" i="11"/>
  <c r="IB3" i="11"/>
  <c r="ID3" i="11"/>
  <c r="IF3" i="11"/>
  <c r="IH3" i="11"/>
  <c r="IJ3" i="11"/>
  <c r="IL3" i="11"/>
  <c r="IN3" i="11"/>
  <c r="IP3" i="11"/>
  <c r="IR3" i="11"/>
  <c r="IT3" i="11"/>
  <c r="IV3" i="11"/>
  <c r="IX3" i="11"/>
  <c r="IZ3" i="11"/>
  <c r="JB3" i="11"/>
  <c r="JD3" i="11"/>
  <c r="JF3" i="11"/>
  <c r="JH3" i="11"/>
  <c r="JJ3" i="11"/>
  <c r="JL3" i="11"/>
  <c r="JN3" i="11"/>
  <c r="JP3" i="11"/>
  <c r="JR3" i="11"/>
  <c r="JT3" i="11"/>
  <c r="JV3" i="11"/>
  <c r="JX3" i="11"/>
  <c r="JZ3" i="11"/>
  <c r="KB3" i="11"/>
  <c r="KD3" i="11"/>
  <c r="KF3" i="11"/>
  <c r="KH3" i="11"/>
  <c r="KJ3" i="11"/>
  <c r="KL3" i="11"/>
  <c r="KN3" i="11"/>
  <c r="KP3" i="11"/>
  <c r="KR3" i="11"/>
  <c r="KT3" i="11"/>
  <c r="KV3" i="11"/>
  <c r="KX3" i="11"/>
  <c r="KZ3" i="11"/>
  <c r="LB3" i="11"/>
  <c r="LD3" i="11"/>
  <c r="LF3" i="11"/>
  <c r="LH3" i="11"/>
  <c r="LJ3" i="11"/>
  <c r="LL3" i="11"/>
  <c r="LN3" i="11"/>
  <c r="LP3" i="11"/>
  <c r="LT3" i="11"/>
  <c r="LX3" i="11"/>
  <c r="MB3" i="11"/>
  <c r="MF3" i="11"/>
  <c r="MJ3" i="11"/>
  <c r="ML3" i="11"/>
  <c r="MN3" i="11"/>
  <c r="MP3" i="11"/>
  <c r="MR3" i="11"/>
  <c r="MT3" i="11"/>
  <c r="MV3" i="11"/>
  <c r="MX3" i="11"/>
  <c r="MZ3" i="11"/>
  <c r="NB3" i="11"/>
  <c r="ND3" i="11"/>
  <c r="NF3" i="11"/>
  <c r="LR3" i="11"/>
  <c r="LV3" i="11"/>
  <c r="LZ3" i="11"/>
  <c r="MD3" i="11"/>
  <c r="MH3" i="11"/>
  <c r="MK3" i="11"/>
  <c r="MM3" i="11"/>
  <c r="MO3" i="11"/>
  <c r="MQ3" i="11"/>
  <c r="MS3" i="11"/>
  <c r="MU3" i="11"/>
  <c r="MW3" i="11"/>
  <c r="MY3" i="11"/>
  <c r="NA3" i="11"/>
  <c r="NC3" i="11"/>
  <c r="NE3" i="11"/>
  <c r="NG3" i="11"/>
  <c r="X41" i="10"/>
  <c r="W41" i="10"/>
  <c r="V41" i="10"/>
  <c r="U41" i="10"/>
  <c r="T41" i="10"/>
  <c r="S41" i="10"/>
  <c r="R41" i="10"/>
  <c r="P41" i="10"/>
  <c r="O41" i="10"/>
  <c r="N41" i="10"/>
  <c r="M41" i="10"/>
  <c r="L41" i="10"/>
  <c r="K41" i="10"/>
  <c r="J41" i="10"/>
  <c r="H41" i="10"/>
  <c r="G41" i="10"/>
  <c r="F41" i="10"/>
  <c r="E41" i="10"/>
  <c r="D41" i="10"/>
  <c r="C41" i="10"/>
  <c r="B41" i="10"/>
  <c r="X31" i="10"/>
  <c r="W31" i="10"/>
  <c r="V31" i="10"/>
  <c r="U31" i="10"/>
  <c r="T31" i="10"/>
  <c r="S31" i="10"/>
  <c r="R31" i="10"/>
  <c r="P31" i="10"/>
  <c r="O31" i="10"/>
  <c r="N31" i="10"/>
  <c r="M31" i="10"/>
  <c r="L31" i="10"/>
  <c r="K31" i="10"/>
  <c r="J31" i="10"/>
  <c r="H31" i="10"/>
  <c r="G31" i="10"/>
  <c r="F31" i="10"/>
  <c r="E31" i="10"/>
  <c r="D31" i="10"/>
  <c r="C31" i="10"/>
  <c r="B31" i="10"/>
  <c r="X14" i="10"/>
  <c r="W14" i="10"/>
  <c r="V14" i="10"/>
  <c r="U14" i="10"/>
  <c r="T14" i="10"/>
  <c r="S14" i="10"/>
  <c r="R14" i="10"/>
  <c r="P14" i="10"/>
  <c r="O14" i="10"/>
  <c r="N14" i="10"/>
  <c r="M14" i="10"/>
  <c r="L14" i="10"/>
  <c r="K14" i="10"/>
  <c r="J14" i="10"/>
  <c r="H14" i="10"/>
  <c r="G14" i="10"/>
  <c r="F14" i="10"/>
  <c r="E14" i="10"/>
  <c r="D14" i="10"/>
  <c r="C14" i="10"/>
  <c r="B14" i="10"/>
  <c r="X4" i="10"/>
  <c r="W4" i="10"/>
  <c r="V4" i="10"/>
  <c r="U4" i="10"/>
  <c r="T4" i="10"/>
  <c r="S4" i="10"/>
  <c r="R4" i="10"/>
  <c r="P4" i="10"/>
  <c r="O4" i="10"/>
  <c r="N4" i="10"/>
  <c r="M4" i="10"/>
  <c r="L4" i="10"/>
  <c r="K4" i="10"/>
  <c r="J4" i="10"/>
  <c r="H4" i="10"/>
  <c r="G4" i="10"/>
  <c r="F4" i="10"/>
  <c r="E4" i="10"/>
  <c r="D4" i="10"/>
  <c r="C4" i="10"/>
  <c r="B4" i="10"/>
  <c r="B3" i="10"/>
  <c r="B5" i="10" s="1" a="1"/>
  <c r="Q47" i="10"/>
  <c r="A37" i="10"/>
  <c r="A20" i="10"/>
  <c r="NC5" i="11" l="1"/>
  <c r="MU5" i="11"/>
  <c r="NE5" i="11"/>
  <c r="NA5" i="11"/>
  <c r="MW5" i="11"/>
  <c r="MS5" i="11"/>
  <c r="MO5" i="11"/>
  <c r="MK5" i="11"/>
  <c r="MD5" i="11"/>
  <c r="LV5" i="11"/>
  <c r="NF5" i="11"/>
  <c r="NB5" i="11"/>
  <c r="MX5" i="11"/>
  <c r="MT5" i="11"/>
  <c r="MP5" i="11"/>
  <c r="ML5" i="11"/>
  <c r="MF5" i="11"/>
  <c r="LX5" i="11"/>
  <c r="LP5" i="11"/>
  <c r="LL5" i="11"/>
  <c r="LH5" i="11"/>
  <c r="LD5" i="11"/>
  <c r="KZ5" i="11"/>
  <c r="KV5" i="11"/>
  <c r="KR5" i="11"/>
  <c r="KN5" i="11"/>
  <c r="KJ5" i="11"/>
  <c r="KF5" i="11"/>
  <c r="KB5" i="11"/>
  <c r="JX5" i="11"/>
  <c r="JT5" i="11"/>
  <c r="JP5" i="11"/>
  <c r="JL5" i="11"/>
  <c r="JH5" i="11"/>
  <c r="JD5" i="11"/>
  <c r="IZ5" i="11"/>
  <c r="IV5" i="11"/>
  <c r="IR5" i="11"/>
  <c r="IN5" i="11"/>
  <c r="IJ5" i="11"/>
  <c r="IF5" i="11"/>
  <c r="IB5" i="11"/>
  <c r="HX5" i="11"/>
  <c r="HT5" i="11"/>
  <c r="HP5" i="11"/>
  <c r="HL5" i="11"/>
  <c r="HH5" i="11"/>
  <c r="HD5" i="11"/>
  <c r="GZ5" i="11"/>
  <c r="GV5" i="11"/>
  <c r="GR5" i="11"/>
  <c r="GN5" i="11"/>
  <c r="GJ5" i="11"/>
  <c r="GF5" i="11"/>
  <c r="GB5" i="11"/>
  <c r="FV5" i="11"/>
  <c r="FQ5" i="11"/>
  <c r="FI5" i="11"/>
  <c r="FA5" i="11"/>
  <c r="ES5" i="11"/>
  <c r="EK5" i="11"/>
  <c r="MG5" i="11"/>
  <c r="MC5" i="11"/>
  <c r="LY5" i="11"/>
  <c r="LU5" i="11"/>
  <c r="LQ5" i="11"/>
  <c r="LM5" i="11"/>
  <c r="LI5" i="11"/>
  <c r="LE5" i="11"/>
  <c r="LA5" i="11"/>
  <c r="KW5" i="11"/>
  <c r="KS5" i="11"/>
  <c r="KO5" i="11"/>
  <c r="KK5" i="11"/>
  <c r="KG5" i="11"/>
  <c r="KC5" i="11"/>
  <c r="JY5" i="11"/>
  <c r="JU5" i="11"/>
  <c r="JQ5" i="11"/>
  <c r="JM5" i="11"/>
  <c r="JI5" i="11"/>
  <c r="JE5" i="11"/>
  <c r="JA5" i="11"/>
  <c r="IW5" i="11"/>
  <c r="IS5" i="11"/>
  <c r="IO5" i="11"/>
  <c r="IK5" i="11"/>
  <c r="IG5" i="11"/>
  <c r="IC5" i="11"/>
  <c r="HY5" i="11"/>
  <c r="HU5" i="11"/>
  <c r="HQ5" i="11"/>
  <c r="HM5" i="11"/>
  <c r="HI5" i="11"/>
  <c r="HE5" i="11"/>
  <c r="HA5" i="11"/>
  <c r="GW5" i="11"/>
  <c r="GS5" i="11"/>
  <c r="GO5" i="11"/>
  <c r="GK5" i="11"/>
  <c r="GG5" i="11"/>
  <c r="GC5" i="11"/>
  <c r="FY5" i="11"/>
  <c r="FU5" i="11"/>
  <c r="FO5" i="11"/>
  <c r="FG5" i="11"/>
  <c r="EY5" i="11"/>
  <c r="EQ5" i="11"/>
  <c r="EI5" i="11"/>
  <c r="EE5" i="11"/>
  <c r="EA5" i="11"/>
  <c r="DW5" i="11"/>
  <c r="DS5" i="11"/>
  <c r="DO5" i="11"/>
  <c r="DK5" i="11"/>
  <c r="DG5" i="11"/>
  <c r="DC5" i="11"/>
  <c r="CY5" i="11"/>
  <c r="CU5" i="11"/>
  <c r="CQ5" i="11"/>
  <c r="CM5" i="11"/>
  <c r="CI5" i="11"/>
  <c r="CE5" i="11"/>
  <c r="CA5" i="11"/>
  <c r="BW5" i="11"/>
  <c r="BS5" i="11"/>
  <c r="BO5" i="11"/>
  <c r="BK5" i="11"/>
  <c r="BG5" i="11"/>
  <c r="BC5" i="11"/>
  <c r="AY5" i="11"/>
  <c r="AU5" i="11"/>
  <c r="AQ5" i="11"/>
  <c r="AM5" i="11"/>
  <c r="AI5" i="11"/>
  <c r="AE5" i="11"/>
  <c r="AA5" i="11"/>
  <c r="W5" i="11"/>
  <c r="S5" i="11"/>
  <c r="O5" i="11"/>
  <c r="K5" i="11"/>
  <c r="G5" i="11"/>
  <c r="FP5" i="11"/>
  <c r="FL5" i="11"/>
  <c r="FH5" i="11"/>
  <c r="FD5" i="11"/>
  <c r="EZ5" i="11"/>
  <c r="EV5" i="11"/>
  <c r="ER5" i="11"/>
  <c r="EN5" i="11"/>
  <c r="EJ5" i="11"/>
  <c r="EF5" i="11"/>
  <c r="EB5" i="11"/>
  <c r="DX5" i="11"/>
  <c r="DT5" i="11"/>
  <c r="DP5" i="11"/>
  <c r="DL5" i="11"/>
  <c r="DH5" i="11"/>
  <c r="DD5" i="11"/>
  <c r="CZ5" i="11"/>
  <c r="CV5" i="11"/>
  <c r="CR5" i="11"/>
  <c r="CN5" i="11"/>
  <c r="CJ5" i="11"/>
  <c r="CF5" i="11"/>
  <c r="CB5" i="11"/>
  <c r="BX5" i="11"/>
  <c r="BT5" i="11"/>
  <c r="BP5" i="11"/>
  <c r="BL5" i="11"/>
  <c r="BH5" i="11"/>
  <c r="BD5" i="11"/>
  <c r="AZ5" i="11"/>
  <c r="AV5" i="11"/>
  <c r="AR5" i="11"/>
  <c r="AN5" i="11"/>
  <c r="AJ5" i="11"/>
  <c r="AF5" i="11"/>
  <c r="AB5" i="11"/>
  <c r="X5" i="11"/>
  <c r="T5" i="11"/>
  <c r="P5" i="11"/>
  <c r="L5" i="11"/>
  <c r="H5" i="11"/>
  <c r="FZ5" i="11"/>
  <c r="NG5" i="11"/>
  <c r="NG6" i="11"/>
  <c r="NG7" i="11"/>
  <c r="NG9" i="11"/>
  <c r="NG10" i="11"/>
  <c r="NG8" i="11"/>
  <c r="NG11" i="11"/>
  <c r="NG12" i="11"/>
  <c r="NG13" i="11"/>
  <c r="NG14" i="11"/>
  <c r="NG15" i="11"/>
  <c r="NG19" i="11"/>
  <c r="NG17" i="11"/>
  <c r="NG20" i="11"/>
  <c r="NG23" i="11"/>
  <c r="NG25" i="11"/>
  <c r="NG21" i="11"/>
  <c r="NG22" i="11"/>
  <c r="NG24" i="11"/>
  <c r="NG18" i="11"/>
  <c r="NG16" i="11"/>
  <c r="MY5" i="11"/>
  <c r="MQ5" i="11"/>
  <c r="MM5" i="11"/>
  <c r="MH5" i="11"/>
  <c r="LZ5" i="11"/>
  <c r="LR5" i="11"/>
  <c r="ND5" i="11"/>
  <c r="MZ5" i="11"/>
  <c r="MV5" i="11"/>
  <c r="MR5" i="11"/>
  <c r="MN5" i="11"/>
  <c r="MJ5" i="11"/>
  <c r="MB5" i="11"/>
  <c r="LT5" i="11"/>
  <c r="LN5" i="11"/>
  <c r="LJ5" i="11"/>
  <c r="LF5" i="11"/>
  <c r="LB5" i="11"/>
  <c r="KX5" i="11"/>
  <c r="KT5" i="11"/>
  <c r="KP5" i="11"/>
  <c r="KL5" i="11"/>
  <c r="KH5" i="11"/>
  <c r="KD5" i="11"/>
  <c r="JZ5" i="11"/>
  <c r="JV5" i="11"/>
  <c r="JR5" i="11"/>
  <c r="JN5" i="11"/>
  <c r="JJ5" i="11"/>
  <c r="JF5" i="11"/>
  <c r="JB5" i="11"/>
  <c r="IX5" i="11"/>
  <c r="IT5" i="11"/>
  <c r="IP5" i="11"/>
  <c r="IL5" i="11"/>
  <c r="IH5" i="11"/>
  <c r="ID5" i="11"/>
  <c r="HZ5" i="11"/>
  <c r="HV5" i="11"/>
  <c r="HR5" i="11"/>
  <c r="HN5" i="11"/>
  <c r="HJ5" i="11"/>
  <c r="HF5" i="11"/>
  <c r="HB5" i="11"/>
  <c r="GX5" i="11"/>
  <c r="GT5" i="11"/>
  <c r="GP5" i="11"/>
  <c r="GL5" i="11"/>
  <c r="GH5" i="11"/>
  <c r="GD5" i="11"/>
  <c r="FX5" i="11"/>
  <c r="FT5" i="11"/>
  <c r="FM5" i="11"/>
  <c r="FE5" i="11"/>
  <c r="EW5" i="11"/>
  <c r="EO5" i="11"/>
  <c r="MI5" i="11"/>
  <c r="ME5" i="11"/>
  <c r="MA5" i="11"/>
  <c r="LW5" i="11"/>
  <c r="LS5" i="11"/>
  <c r="LO5" i="11"/>
  <c r="LK5" i="11"/>
  <c r="LG5" i="11"/>
  <c r="LC5" i="11"/>
  <c r="KY5" i="11"/>
  <c r="KU5" i="11"/>
  <c r="KQ5" i="11"/>
  <c r="KM5" i="11"/>
  <c r="KI5" i="11"/>
  <c r="KE5" i="11"/>
  <c r="KA5" i="11"/>
  <c r="JW5" i="11"/>
  <c r="JS5" i="11"/>
  <c r="JO5" i="11"/>
  <c r="JK5" i="11"/>
  <c r="JG5" i="11"/>
  <c r="JC5" i="11"/>
  <c r="IY5" i="11"/>
  <c r="IU5" i="11"/>
  <c r="IQ5" i="11"/>
  <c r="IM5" i="11"/>
  <c r="II5" i="11"/>
  <c r="IE5" i="11"/>
  <c r="IA5" i="11"/>
  <c r="HW5" i="11"/>
  <c r="HS5" i="11"/>
  <c r="HO5" i="11"/>
  <c r="HK5" i="11"/>
  <c r="HG5" i="11"/>
  <c r="HC5" i="11"/>
  <c r="GY5" i="11"/>
  <c r="GU5" i="11"/>
  <c r="GQ5" i="11"/>
  <c r="GM5" i="11"/>
  <c r="GI5" i="11"/>
  <c r="GE5" i="11"/>
  <c r="GA5" i="11"/>
  <c r="FW5" i="11"/>
  <c r="FS5" i="11"/>
  <c r="FK5" i="11"/>
  <c r="FC5" i="11"/>
  <c r="EU5" i="11"/>
  <c r="EM5" i="11"/>
  <c r="EG5" i="11"/>
  <c r="EC5" i="11"/>
  <c r="DY5" i="11"/>
  <c r="DU5" i="11"/>
  <c r="DQ5" i="11"/>
  <c r="DM5" i="11"/>
  <c r="DI5" i="11"/>
  <c r="DE5" i="11"/>
  <c r="DA5" i="11"/>
  <c r="CW5" i="11"/>
  <c r="CS5" i="11"/>
  <c r="CO5" i="11"/>
  <c r="CK5" i="11"/>
  <c r="CG5" i="11"/>
  <c r="CC5" i="11"/>
  <c r="BY5" i="11"/>
  <c r="BU5" i="11"/>
  <c r="BQ5" i="11"/>
  <c r="BM5" i="11"/>
  <c r="BI5" i="11"/>
  <c r="BE5" i="11"/>
  <c r="BA5" i="11"/>
  <c r="AW5" i="11"/>
  <c r="AS5" i="11"/>
  <c r="AO5" i="11"/>
  <c r="AK5" i="11"/>
  <c r="AG5" i="11"/>
  <c r="AC5" i="11"/>
  <c r="Y5" i="11"/>
  <c r="U5" i="11"/>
  <c r="Q5" i="11"/>
  <c r="M5" i="11"/>
  <c r="I5" i="11"/>
  <c r="FR5" i="11"/>
  <c r="FN5" i="11"/>
  <c r="FJ5" i="11"/>
  <c r="FF5" i="11"/>
  <c r="FB5" i="11"/>
  <c r="EX5" i="11"/>
  <c r="ET5" i="11"/>
  <c r="EP5" i="11"/>
  <c r="EL5" i="11"/>
  <c r="EH5" i="11"/>
  <c r="ED5" i="11"/>
  <c r="DZ5" i="11"/>
  <c r="DV5" i="11"/>
  <c r="DR5" i="11"/>
  <c r="DN5" i="11"/>
  <c r="DJ5" i="11"/>
  <c r="DF5" i="11"/>
  <c r="DB5" i="11"/>
  <c r="CX5" i="11"/>
  <c r="CT5" i="11"/>
  <c r="CP5" i="11"/>
  <c r="CL5" i="11"/>
  <c r="CH5" i="11"/>
  <c r="CD5" i="11"/>
  <c r="BZ5" i="11"/>
  <c r="BV5" i="11"/>
  <c r="BR5" i="11"/>
  <c r="BN5" i="11"/>
  <c r="BJ5" i="11"/>
  <c r="BF5" i="11"/>
  <c r="BB5" i="11"/>
  <c r="AX5" i="11"/>
  <c r="AT5" i="11"/>
  <c r="AP5" i="11"/>
  <c r="AL5" i="11"/>
  <c r="AH5" i="11"/>
  <c r="AD5" i="11"/>
  <c r="Z5" i="11"/>
  <c r="V5" i="11"/>
  <c r="R5" i="11"/>
  <c r="N5" i="11"/>
  <c r="J5" i="11"/>
  <c r="F5" i="11"/>
  <c r="F4" i="11"/>
  <c r="G4" i="11" s="1"/>
  <c r="H4" i="11" s="1"/>
  <c r="I4" i="11" s="1"/>
  <c r="J4" i="11" s="1"/>
  <c r="K4" i="11" s="1"/>
  <c r="L4" i="11" s="1"/>
  <c r="M4" i="11" s="1"/>
  <c r="N4" i="11" s="1"/>
  <c r="O4" i="11" s="1"/>
  <c r="P4" i="11" s="1"/>
  <c r="Q4" i="11" s="1"/>
  <c r="R4" i="11" s="1"/>
  <c r="S4" i="11" s="1"/>
  <c r="T4" i="11" s="1"/>
  <c r="U4" i="11" s="1"/>
  <c r="V4" i="11" s="1"/>
  <c r="W4" i="11" s="1"/>
  <c r="X4" i="11" s="1"/>
  <c r="Y4" i="11" s="1"/>
  <c r="Z4" i="11" s="1"/>
  <c r="AA4" i="11" s="1"/>
  <c r="AB4" i="11" s="1"/>
  <c r="AC4" i="11" s="1"/>
  <c r="AD4" i="11" s="1"/>
  <c r="AE4" i="11" s="1"/>
  <c r="AF4" i="11" s="1"/>
  <c r="AG4" i="11" s="1"/>
  <c r="AH4" i="11" s="1"/>
  <c r="AI4" i="11" s="1"/>
  <c r="AJ4" i="11" s="1"/>
  <c r="AK4" i="11" s="1"/>
  <c r="AL4" i="11" s="1"/>
  <c r="AM4" i="11" s="1"/>
  <c r="AN4" i="11" s="1"/>
  <c r="AO4" i="11" s="1"/>
  <c r="AP4" i="11" s="1"/>
  <c r="AQ4" i="11" s="1"/>
  <c r="AR4" i="11" s="1"/>
  <c r="AS4" i="11" s="1"/>
  <c r="AT4" i="11" s="1"/>
  <c r="AU4" i="11" s="1"/>
  <c r="AV4" i="11" s="1"/>
  <c r="AW4" i="11" s="1"/>
  <c r="AX4" i="11" s="1"/>
  <c r="AY4" i="11" s="1"/>
  <c r="AZ4" i="11" s="1"/>
  <c r="BA4" i="11" s="1"/>
  <c r="BB4" i="11" s="1"/>
  <c r="BC4" i="11" s="1"/>
  <c r="BD4" i="11" s="1"/>
  <c r="BE4" i="11" s="1"/>
  <c r="BF4" i="11" s="1"/>
  <c r="BG4" i="11" s="1"/>
  <c r="BH4" i="11" s="1"/>
  <c r="BI4" i="11" s="1"/>
  <c r="BJ4" i="11" s="1"/>
  <c r="BK4" i="11" s="1"/>
  <c r="BL4" i="11" s="1"/>
  <c r="BM4" i="11" s="1"/>
  <c r="BN4" i="11" s="1"/>
  <c r="BO4" i="11" s="1"/>
  <c r="BP4" i="11" s="1"/>
  <c r="BQ4" i="11" s="1"/>
  <c r="BR4" i="11" s="1"/>
  <c r="BS4" i="11" s="1"/>
  <c r="BT4" i="11" s="1"/>
  <c r="BU4" i="11" s="1"/>
  <c r="BV4" i="11" s="1"/>
  <c r="BW4" i="11" s="1"/>
  <c r="BX4" i="11" s="1"/>
  <c r="BY4" i="11" s="1"/>
  <c r="BZ4" i="11" s="1"/>
  <c r="CA4" i="11" s="1"/>
  <c r="CB4" i="11" s="1"/>
  <c r="CC4" i="11" s="1"/>
  <c r="CD4" i="11" s="1"/>
  <c r="CE4" i="11" s="1"/>
  <c r="CF4" i="11" s="1"/>
  <c r="CG4" i="11" s="1"/>
  <c r="CH4" i="11" s="1"/>
  <c r="CI4" i="11" s="1"/>
  <c r="CJ4" i="11" s="1"/>
  <c r="CK4" i="11" s="1"/>
  <c r="CL4" i="11" s="1"/>
  <c r="CM4" i="11" s="1"/>
  <c r="CN4" i="11" s="1"/>
  <c r="CO4" i="11" s="1"/>
  <c r="CP4" i="11" s="1"/>
  <c r="CQ4" i="11" s="1"/>
  <c r="CR4" i="11" s="1"/>
  <c r="CS4" i="11" s="1"/>
  <c r="CT4" i="11" s="1"/>
  <c r="CU4" i="11" s="1"/>
  <c r="CV4" i="11" s="1"/>
  <c r="CW4" i="11" s="1"/>
  <c r="CX4" i="11" s="1"/>
  <c r="CY4" i="11" s="1"/>
  <c r="CZ4" i="11" s="1"/>
  <c r="DA4" i="11" s="1"/>
  <c r="DB4" i="11" s="1"/>
  <c r="DC4" i="11" s="1"/>
  <c r="DD4" i="11" s="1"/>
  <c r="DE4" i="11" s="1"/>
  <c r="DF4" i="11" s="1"/>
  <c r="DG4" i="11" s="1"/>
  <c r="DH4" i="11" s="1"/>
  <c r="DI4" i="11" s="1"/>
  <c r="DJ4" i="11" s="1"/>
  <c r="DK4" i="11" s="1"/>
  <c r="DL4" i="11" s="1"/>
  <c r="DM4" i="11" s="1"/>
  <c r="DN4" i="11" s="1"/>
  <c r="DO4" i="11" s="1"/>
  <c r="DP4" i="11" s="1"/>
  <c r="DQ4" i="11" s="1"/>
  <c r="DR4" i="11" s="1"/>
  <c r="DS4" i="11" s="1"/>
  <c r="DT4" i="11" s="1"/>
  <c r="DU4" i="11" s="1"/>
  <c r="DV4" i="11" s="1"/>
  <c r="DW4" i="11" s="1"/>
  <c r="DX4" i="11" s="1"/>
  <c r="DY4" i="11" s="1"/>
  <c r="DZ4" i="11" s="1"/>
  <c r="EA4" i="11" s="1"/>
  <c r="EB4" i="11" s="1"/>
  <c r="EC4" i="11" s="1"/>
  <c r="ED4" i="11" s="1"/>
  <c r="EE4" i="11" s="1"/>
  <c r="EF4" i="11" s="1"/>
  <c r="EG4" i="11" s="1"/>
  <c r="EH4" i="11" s="1"/>
  <c r="EI4" i="11" s="1"/>
  <c r="EJ4" i="11" s="1"/>
  <c r="EK4" i="11" s="1"/>
  <c r="EL4" i="11" s="1"/>
  <c r="EM4" i="11" s="1"/>
  <c r="EN4" i="11" s="1"/>
  <c r="EO4" i="11" s="1"/>
  <c r="EP4" i="11" s="1"/>
  <c r="EQ4" i="11" s="1"/>
  <c r="ER4" i="11" s="1"/>
  <c r="ES4" i="11" s="1"/>
  <c r="ET4" i="11" s="1"/>
  <c r="EU4" i="11" s="1"/>
  <c r="EV4" i="11" s="1"/>
  <c r="EW4" i="11" s="1"/>
  <c r="EX4" i="11" s="1"/>
  <c r="EY4" i="11" s="1"/>
  <c r="EZ4" i="11" s="1"/>
  <c r="FA4" i="11" s="1"/>
  <c r="FB4" i="11" s="1"/>
  <c r="FC4" i="11" s="1"/>
  <c r="FD4" i="11" s="1"/>
  <c r="FE4" i="11" s="1"/>
  <c r="FF4" i="11" s="1"/>
  <c r="FG4" i="11" s="1"/>
  <c r="FH4" i="11" s="1"/>
  <c r="FI4" i="11" s="1"/>
  <c r="FJ4" i="11" s="1"/>
  <c r="FK4" i="11" s="1"/>
  <c r="FL4" i="11" s="1"/>
  <c r="FM4" i="11" s="1"/>
  <c r="FN4" i="11" s="1"/>
  <c r="FO4" i="11" s="1"/>
  <c r="FP4" i="11" s="1"/>
  <c r="FQ4" i="11" s="1"/>
  <c r="FR4" i="11" s="1"/>
  <c r="FS4" i="11" s="1"/>
  <c r="FT4" i="11" s="1"/>
  <c r="FU4" i="11" s="1"/>
  <c r="FV4" i="11" s="1"/>
  <c r="FW4" i="11" s="1"/>
  <c r="FX4" i="11" s="1"/>
  <c r="FY4" i="11" s="1"/>
  <c r="FZ4" i="11" s="1"/>
  <c r="GA4" i="11" s="1"/>
  <c r="GB4" i="11" s="1"/>
  <c r="GC4" i="11" s="1"/>
  <c r="GD4" i="11" s="1"/>
  <c r="GE4" i="11" s="1"/>
  <c r="GF4" i="11" s="1"/>
  <c r="GG4" i="11" s="1"/>
  <c r="GH4" i="11" s="1"/>
  <c r="GI4" i="11" s="1"/>
  <c r="GJ4" i="11" s="1"/>
  <c r="GK4" i="11" s="1"/>
  <c r="GL4" i="11" s="1"/>
  <c r="GM4" i="11" s="1"/>
  <c r="GN4" i="11" s="1"/>
  <c r="GO4" i="11" s="1"/>
  <c r="GP4" i="11" s="1"/>
  <c r="GQ4" i="11" s="1"/>
  <c r="GR4" i="11" s="1"/>
  <c r="GS4" i="11" s="1"/>
  <c r="GT4" i="11" s="1"/>
  <c r="GU4" i="11" s="1"/>
  <c r="GV4" i="11" s="1"/>
  <c r="GW4" i="11" s="1"/>
  <c r="GX4" i="11" s="1"/>
  <c r="GY4" i="11" s="1"/>
  <c r="GZ4" i="11" s="1"/>
  <c r="HA4" i="11" s="1"/>
  <c r="HB4" i="11" s="1"/>
  <c r="HC4" i="11" s="1"/>
  <c r="HD4" i="11" s="1"/>
  <c r="HE4" i="11" s="1"/>
  <c r="HF4" i="11" s="1"/>
  <c r="HG4" i="11" s="1"/>
  <c r="HH4" i="11" s="1"/>
  <c r="HI4" i="11" s="1"/>
  <c r="HJ4" i="11" s="1"/>
  <c r="HK4" i="11" s="1"/>
  <c r="HL4" i="11" s="1"/>
  <c r="HM4" i="11" s="1"/>
  <c r="HN4" i="11" s="1"/>
  <c r="HO4" i="11" s="1"/>
  <c r="HP4" i="11" s="1"/>
  <c r="HQ4" i="11" s="1"/>
  <c r="HR4" i="11" s="1"/>
  <c r="HS4" i="11" s="1"/>
  <c r="HT4" i="11" s="1"/>
  <c r="HU4" i="11" s="1"/>
  <c r="HV4" i="11" s="1"/>
  <c r="HW4" i="11" s="1"/>
  <c r="HX4" i="11" s="1"/>
  <c r="HY4" i="11" s="1"/>
  <c r="HZ4" i="11" s="1"/>
  <c r="IA4" i="11" s="1"/>
  <c r="IB4" i="11" s="1"/>
  <c r="IC4" i="11" s="1"/>
  <c r="ID4" i="11" s="1"/>
  <c r="IE4" i="11" s="1"/>
  <c r="IF4" i="11" s="1"/>
  <c r="IG4" i="11" s="1"/>
  <c r="IH4" i="11" s="1"/>
  <c r="II4" i="11" s="1"/>
  <c r="IJ4" i="11" s="1"/>
  <c r="IK4" i="11" s="1"/>
  <c r="IL4" i="11" s="1"/>
  <c r="IM4" i="11" s="1"/>
  <c r="IN4" i="11" s="1"/>
  <c r="IO4" i="11" s="1"/>
  <c r="IP4" i="11" s="1"/>
  <c r="IQ4" i="11" s="1"/>
  <c r="IR4" i="11" s="1"/>
  <c r="IS4" i="11" s="1"/>
  <c r="IT4" i="11" s="1"/>
  <c r="IU4" i="11" s="1"/>
  <c r="IV4" i="11" s="1"/>
  <c r="IW4" i="11" s="1"/>
  <c r="IX4" i="11" s="1"/>
  <c r="IY4" i="11" s="1"/>
  <c r="IZ4" i="11" s="1"/>
  <c r="JA4" i="11" s="1"/>
  <c r="JB4" i="11" s="1"/>
  <c r="JC4" i="11" s="1"/>
  <c r="JD4" i="11" s="1"/>
  <c r="JE4" i="11" s="1"/>
  <c r="JF4" i="11" s="1"/>
  <c r="JG4" i="11" s="1"/>
  <c r="JH4" i="11" s="1"/>
  <c r="JI4" i="11" s="1"/>
  <c r="JJ4" i="11" s="1"/>
  <c r="JK4" i="11" s="1"/>
  <c r="JL4" i="11" s="1"/>
  <c r="JM4" i="11" s="1"/>
  <c r="JN4" i="11" s="1"/>
  <c r="JO4" i="11" s="1"/>
  <c r="JP4" i="11" s="1"/>
  <c r="JQ4" i="11" s="1"/>
  <c r="JR4" i="11" s="1"/>
  <c r="JS4" i="11" s="1"/>
  <c r="JT4" i="11" s="1"/>
  <c r="JU4" i="11" s="1"/>
  <c r="JV4" i="11" s="1"/>
  <c r="JW4" i="11" s="1"/>
  <c r="JX4" i="11" s="1"/>
  <c r="JY4" i="11" s="1"/>
  <c r="JZ4" i="11" s="1"/>
  <c r="KA4" i="11" s="1"/>
  <c r="KB4" i="11" s="1"/>
  <c r="KC4" i="11" s="1"/>
  <c r="KD4" i="11" s="1"/>
  <c r="KE4" i="11" s="1"/>
  <c r="KF4" i="11" s="1"/>
  <c r="KG4" i="11" s="1"/>
  <c r="KH4" i="11" s="1"/>
  <c r="KI4" i="11" s="1"/>
  <c r="KJ4" i="11" s="1"/>
  <c r="KK4" i="11" s="1"/>
  <c r="KL4" i="11" s="1"/>
  <c r="KM4" i="11" s="1"/>
  <c r="KN4" i="11" s="1"/>
  <c r="KO4" i="11" s="1"/>
  <c r="KP4" i="11" s="1"/>
  <c r="KQ4" i="11" s="1"/>
  <c r="KR4" i="11" s="1"/>
  <c r="KS4" i="11" s="1"/>
  <c r="KT4" i="11" s="1"/>
  <c r="KU4" i="11" s="1"/>
  <c r="KV4" i="11" s="1"/>
  <c r="KW4" i="11" s="1"/>
  <c r="KX4" i="11" s="1"/>
  <c r="KY4" i="11" s="1"/>
  <c r="KZ4" i="11" s="1"/>
  <c r="LA4" i="11" s="1"/>
  <c r="LB4" i="11" s="1"/>
  <c r="LC4" i="11" s="1"/>
  <c r="LD4" i="11" s="1"/>
  <c r="LE4" i="11" s="1"/>
  <c r="LF4" i="11" s="1"/>
  <c r="LG4" i="11" s="1"/>
  <c r="LH4" i="11" s="1"/>
  <c r="LI4" i="11" s="1"/>
  <c r="LJ4" i="11" s="1"/>
  <c r="LK4" i="11" s="1"/>
  <c r="LL4" i="11" s="1"/>
  <c r="LM4" i="11" s="1"/>
  <c r="LN4" i="11" s="1"/>
  <c r="LO4" i="11" s="1"/>
  <c r="LP4" i="11" s="1"/>
  <c r="LQ4" i="11" s="1"/>
  <c r="LR4" i="11" s="1"/>
  <c r="LS4" i="11" s="1"/>
  <c r="LT4" i="11" s="1"/>
  <c r="LU4" i="11" s="1"/>
  <c r="LV4" i="11" s="1"/>
  <c r="LW4" i="11" s="1"/>
  <c r="LX4" i="11" s="1"/>
  <c r="LY4" i="11" s="1"/>
  <c r="LZ4" i="11" s="1"/>
  <c r="MA4" i="11" s="1"/>
  <c r="MB4" i="11" s="1"/>
  <c r="MC4" i="11" s="1"/>
  <c r="MD4" i="11" s="1"/>
  <c r="ME4" i="11" s="1"/>
  <c r="MF4" i="11" s="1"/>
  <c r="MG4" i="11" s="1"/>
  <c r="MH4" i="11" s="1"/>
  <c r="MI4" i="11" s="1"/>
  <c r="MJ4" i="11" s="1"/>
  <c r="MK4" i="11" s="1"/>
  <c r="ML4" i="11" s="1"/>
  <c r="MM4" i="11" s="1"/>
  <c r="MN4" i="11" s="1"/>
  <c r="MO4" i="11" s="1"/>
  <c r="MP4" i="11" s="1"/>
  <c r="MQ4" i="11" s="1"/>
  <c r="MR4" i="11" s="1"/>
  <c r="MS4" i="11" s="1"/>
  <c r="MT4" i="11" s="1"/>
  <c r="MU4" i="11" s="1"/>
  <c r="MV4" i="11" s="1"/>
  <c r="MW4" i="11" s="1"/>
  <c r="MX4" i="11" s="1"/>
  <c r="MY4" i="11" s="1"/>
  <c r="MZ4" i="11" s="1"/>
  <c r="NA4" i="11" s="1"/>
  <c r="NB4" i="11" s="1"/>
  <c r="NC4" i="11" s="1"/>
  <c r="ND4" i="11" s="1"/>
  <c r="NE4" i="11" s="1"/>
  <c r="NF4" i="11" s="1"/>
  <c r="NG4" i="11" s="1"/>
  <c r="B5" i="10"/>
  <c r="E5" i="10"/>
  <c r="B6" i="10"/>
  <c r="F6" i="10"/>
  <c r="C7" i="10"/>
  <c r="G7" i="10"/>
  <c r="D8" i="10"/>
  <c r="H8" i="10"/>
  <c r="E9" i="10"/>
  <c r="B10" i="10"/>
  <c r="F10" i="10"/>
  <c r="C5" i="10"/>
  <c r="G5" i="10"/>
  <c r="D6" i="10"/>
  <c r="H6" i="10"/>
  <c r="E7" i="10"/>
  <c r="B8" i="10"/>
  <c r="F8" i="10"/>
  <c r="C9" i="10"/>
  <c r="G9" i="10"/>
  <c r="D10" i="10"/>
  <c r="H10" i="10"/>
  <c r="G10" i="10"/>
  <c r="C10" i="10"/>
  <c r="F9" i="10"/>
  <c r="B9" i="10"/>
  <c r="E8" i="10"/>
  <c r="H7" i="10"/>
  <c r="D7" i="10"/>
  <c r="G6" i="10"/>
  <c r="C6" i="10"/>
  <c r="F5" i="10"/>
  <c r="E10" i="10"/>
  <c r="H9" i="10"/>
  <c r="D9" i="10"/>
  <c r="G8" i="10"/>
  <c r="C8" i="10"/>
  <c r="F7" i="10"/>
  <c r="B7" i="10"/>
  <c r="E6" i="10"/>
  <c r="H5" i="10"/>
  <c r="D5" i="10"/>
  <c r="J3" i="10"/>
  <c r="J5" i="10" s="1" a="1"/>
  <c r="A2" i="10"/>
  <c r="F26" i="11" l="1"/>
  <c r="N26" i="11"/>
  <c r="V26" i="11"/>
  <c r="AD26" i="11"/>
  <c r="AL26" i="11"/>
  <c r="AT26" i="11"/>
  <c r="BB26" i="11"/>
  <c r="BJ26" i="11"/>
  <c r="BR26" i="11"/>
  <c r="BZ26" i="11"/>
  <c r="CH26" i="11"/>
  <c r="CP26" i="11"/>
  <c r="CX26" i="11"/>
  <c r="DF26" i="11"/>
  <c r="DN26" i="11"/>
  <c r="DV26" i="11"/>
  <c r="ED26" i="11"/>
  <c r="EL26" i="11"/>
  <c r="ET26" i="11"/>
  <c r="FB26" i="11"/>
  <c r="FJ26" i="11"/>
  <c r="FR26" i="11"/>
  <c r="I26" i="11"/>
  <c r="M26" i="11"/>
  <c r="Q26" i="11"/>
  <c r="U26" i="11"/>
  <c r="Y26" i="11"/>
  <c r="AC26" i="11"/>
  <c r="AG26" i="11"/>
  <c r="AK26" i="11"/>
  <c r="AO26" i="11"/>
  <c r="AS26" i="11"/>
  <c r="AW26" i="11"/>
  <c r="BA26" i="11"/>
  <c r="BE26" i="11"/>
  <c r="BI26" i="11"/>
  <c r="BM26" i="11"/>
  <c r="BU26" i="11"/>
  <c r="BY26" i="11"/>
  <c r="CC26" i="11"/>
  <c r="CG26" i="11"/>
  <c r="CK26" i="11"/>
  <c r="CO26" i="11"/>
  <c r="CS26" i="11"/>
  <c r="CW26" i="11"/>
  <c r="DA26" i="11"/>
  <c r="DE26" i="11"/>
  <c r="DI26" i="11"/>
  <c r="BQ26" i="11"/>
  <c r="MT26" i="11"/>
  <c r="MX26" i="11"/>
  <c r="NB26" i="11"/>
  <c r="NF26" i="11"/>
  <c r="KH26" i="11"/>
  <c r="J26" i="11"/>
  <c r="R26" i="11"/>
  <c r="Z26" i="11"/>
  <c r="AH26" i="11"/>
  <c r="AP26" i="11"/>
  <c r="AX26" i="11"/>
  <c r="BN26" i="11"/>
  <c r="FF26" i="11"/>
  <c r="FN26" i="11"/>
  <c r="DM26" i="11"/>
  <c r="DQ26" i="11"/>
  <c r="DU26" i="11"/>
  <c r="DY26" i="11"/>
  <c r="EC26" i="11"/>
  <c r="EG26" i="11"/>
  <c r="FK26" i="11"/>
  <c r="FS26" i="11"/>
  <c r="FW26" i="11"/>
  <c r="GA26" i="11"/>
  <c r="GE26" i="11"/>
  <c r="GI26" i="11"/>
  <c r="GM26" i="11"/>
  <c r="GQ26" i="11"/>
  <c r="GU26" i="11"/>
  <c r="GY26" i="11"/>
  <c r="HC26" i="11"/>
  <c r="HG26" i="11"/>
  <c r="HK26" i="11"/>
  <c r="HO26" i="11"/>
  <c r="HS26" i="11"/>
  <c r="HW26" i="11"/>
  <c r="IA26" i="11"/>
  <c r="IE26" i="11"/>
  <c r="II26" i="11"/>
  <c r="IQ26" i="11"/>
  <c r="IU26" i="11"/>
  <c r="IY26" i="11"/>
  <c r="JC26" i="11"/>
  <c r="JG26" i="11"/>
  <c r="JK26" i="11"/>
  <c r="JO26" i="11"/>
  <c r="JS26" i="11"/>
  <c r="JW26" i="11"/>
  <c r="KA26" i="11"/>
  <c r="KE26" i="11"/>
  <c r="KI26" i="11"/>
  <c r="KM26" i="11"/>
  <c r="KQ26" i="11"/>
  <c r="KU26" i="11"/>
  <c r="EO26" i="11"/>
  <c r="EW26" i="11"/>
  <c r="FE26" i="11"/>
  <c r="FT26" i="11"/>
  <c r="FX26" i="11"/>
  <c r="GB26" i="11"/>
  <c r="GF26" i="11"/>
  <c r="GJ26" i="11"/>
  <c r="GN26" i="11"/>
  <c r="GR26" i="11"/>
  <c r="GV26" i="11"/>
  <c r="GZ26" i="11"/>
  <c r="HD26" i="11"/>
  <c r="HH26" i="11"/>
  <c r="HL26" i="11"/>
  <c r="HP26" i="11"/>
  <c r="HT26" i="11"/>
  <c r="HX26" i="11"/>
  <c r="IB26" i="11"/>
  <c r="IF26" i="11"/>
  <c r="IJ26" i="11"/>
  <c r="IN26" i="11"/>
  <c r="IR26" i="11"/>
  <c r="IV26" i="11"/>
  <c r="IZ26" i="11"/>
  <c r="JD26" i="11"/>
  <c r="JH26" i="11"/>
  <c r="JL26" i="11"/>
  <c r="JP26" i="11"/>
  <c r="JT26" i="11"/>
  <c r="JX26" i="11"/>
  <c r="KB26" i="11"/>
  <c r="KF26" i="11"/>
  <c r="KJ26" i="11"/>
  <c r="KN26" i="11"/>
  <c r="KR26" i="11"/>
  <c r="KV26" i="11"/>
  <c r="KZ26" i="11"/>
  <c r="LD26" i="11"/>
  <c r="LH26" i="11"/>
  <c r="LL26" i="11"/>
  <c r="LP26" i="11"/>
  <c r="LX26" i="11"/>
  <c r="MF26" i="11"/>
  <c r="ML26" i="11"/>
  <c r="MP26" i="11"/>
  <c r="LV26" i="11"/>
  <c r="MD26" i="11"/>
  <c r="MK26" i="11"/>
  <c r="MO26" i="11"/>
  <c r="MS26" i="11"/>
  <c r="MW26" i="11"/>
  <c r="NA26" i="11"/>
  <c r="NE26" i="11"/>
  <c r="J5" i="10"/>
  <c r="L5" i="10"/>
  <c r="N5" i="10"/>
  <c r="P5" i="10"/>
  <c r="K6" i="10"/>
  <c r="M6" i="10"/>
  <c r="O6" i="10"/>
  <c r="J7" i="10"/>
  <c r="L7" i="10"/>
  <c r="N7" i="10"/>
  <c r="P7" i="10"/>
  <c r="K8" i="10"/>
  <c r="M8" i="10"/>
  <c r="O8" i="10"/>
  <c r="J9" i="10"/>
  <c r="L9" i="10"/>
  <c r="N9" i="10"/>
  <c r="P9" i="10"/>
  <c r="K10" i="10"/>
  <c r="M10" i="10"/>
  <c r="O10" i="10"/>
  <c r="K5" i="10"/>
  <c r="M5" i="10"/>
  <c r="O5" i="10"/>
  <c r="J6" i="10"/>
  <c r="L6" i="10"/>
  <c r="N6" i="10"/>
  <c r="P6" i="10"/>
  <c r="K7" i="10"/>
  <c r="M7" i="10"/>
  <c r="O7" i="10"/>
  <c r="J8" i="10"/>
  <c r="L8" i="10"/>
  <c r="N8" i="10"/>
  <c r="P8" i="10"/>
  <c r="K9" i="10"/>
  <c r="M9" i="10"/>
  <c r="O9" i="10"/>
  <c r="J10" i="10"/>
  <c r="L10" i="10"/>
  <c r="N10" i="10"/>
  <c r="P10" i="10"/>
  <c r="H26" i="11"/>
  <c r="L26" i="11"/>
  <c r="P26" i="11"/>
  <c r="T26" i="11"/>
  <c r="X26" i="11"/>
  <c r="AB26" i="11"/>
  <c r="AF26" i="11"/>
  <c r="AJ26" i="11"/>
  <c r="AN26" i="11"/>
  <c r="AR26" i="11"/>
  <c r="AV26" i="11"/>
  <c r="AZ26" i="11"/>
  <c r="BD26" i="11"/>
  <c r="BH26" i="11"/>
  <c r="BL26" i="11"/>
  <c r="BP26" i="11"/>
  <c r="BT26" i="11"/>
  <c r="BX26" i="11"/>
  <c r="CB26" i="11"/>
  <c r="CF26" i="11"/>
  <c r="CJ26" i="11"/>
  <c r="CN26" i="11"/>
  <c r="CR26" i="11"/>
  <c r="CV26" i="11"/>
  <c r="CZ26" i="11"/>
  <c r="DD26" i="11"/>
  <c r="DH26" i="11"/>
  <c r="DL26" i="11"/>
  <c r="DP26" i="11"/>
  <c r="DT26" i="11"/>
  <c r="DX26" i="11"/>
  <c r="EB26" i="11"/>
  <c r="EF26" i="11"/>
  <c r="EJ26" i="11"/>
  <c r="EN26" i="11"/>
  <c r="ER26" i="11"/>
  <c r="EV26" i="11"/>
  <c r="EZ26" i="11"/>
  <c r="FD26" i="11"/>
  <c r="FL26" i="11"/>
  <c r="DO26" i="11"/>
  <c r="FO26" i="11"/>
  <c r="FU26" i="11"/>
  <c r="FY26" i="11"/>
  <c r="GC26" i="11"/>
  <c r="GG26" i="11"/>
  <c r="GK26" i="11"/>
  <c r="GO26" i="11"/>
  <c r="GS26" i="11"/>
  <c r="GW26" i="11"/>
  <c r="HA26" i="11"/>
  <c r="HE26" i="11"/>
  <c r="HI26" i="11"/>
  <c r="HM26" i="11"/>
  <c r="HQ26" i="11"/>
  <c r="HU26" i="11"/>
  <c r="HY26" i="11"/>
  <c r="IC26" i="11"/>
  <c r="IG26" i="11"/>
  <c r="IK26" i="11"/>
  <c r="IO26" i="11"/>
  <c r="IS26" i="11"/>
  <c r="IW26" i="11"/>
  <c r="JA26" i="11"/>
  <c r="JE26" i="11"/>
  <c r="JI26" i="11"/>
  <c r="JM26" i="11"/>
  <c r="JQ26" i="11"/>
  <c r="JU26" i="11"/>
  <c r="JY26" i="11"/>
  <c r="KC26" i="11"/>
  <c r="KG26" i="11"/>
  <c r="KK26" i="11"/>
  <c r="KO26" i="11"/>
  <c r="KS26" i="11"/>
  <c r="KW26" i="11"/>
  <c r="LA26" i="11"/>
  <c r="LE26" i="11"/>
  <c r="LI26" i="11"/>
  <c r="LM26" i="11"/>
  <c r="LQ26" i="11"/>
  <c r="LU26" i="11"/>
  <c r="LY26" i="11"/>
  <c r="MC26" i="11"/>
  <c r="MG26" i="11"/>
  <c r="EK26" i="11"/>
  <c r="ES26" i="11"/>
  <c r="FA26" i="11"/>
  <c r="FV26" i="11"/>
  <c r="GD26" i="11"/>
  <c r="GH26" i="11"/>
  <c r="GL26" i="11"/>
  <c r="GP26" i="11"/>
  <c r="GT26" i="11"/>
  <c r="GX26" i="11"/>
  <c r="HB26" i="11"/>
  <c r="HF26" i="11"/>
  <c r="HJ26" i="11"/>
  <c r="HN26" i="11"/>
  <c r="HR26" i="11"/>
  <c r="HV26" i="11"/>
  <c r="HZ26" i="11"/>
  <c r="ID26" i="11"/>
  <c r="IH26" i="11"/>
  <c r="IL26" i="11"/>
  <c r="IP26" i="11"/>
  <c r="IT26" i="11"/>
  <c r="IX26" i="11"/>
  <c r="JB26" i="11"/>
  <c r="JF26" i="11"/>
  <c r="JJ26" i="11"/>
  <c r="JN26" i="11"/>
  <c r="JR26" i="11"/>
  <c r="JV26" i="11"/>
  <c r="JZ26" i="11"/>
  <c r="KD26" i="11"/>
  <c r="KL26" i="11"/>
  <c r="KP26" i="11"/>
  <c r="KT26" i="11"/>
  <c r="KX26" i="11"/>
  <c r="LB26" i="11"/>
  <c r="LF26" i="11"/>
  <c r="LJ26" i="11"/>
  <c r="LN26" i="11"/>
  <c r="LT26" i="11"/>
  <c r="MB26" i="11"/>
  <c r="MJ26" i="11"/>
  <c r="MN26" i="11"/>
  <c r="MR26" i="11"/>
  <c r="MV26" i="11"/>
  <c r="MZ26" i="11"/>
  <c r="ND26" i="11"/>
  <c r="LR26" i="11"/>
  <c r="LZ26" i="11"/>
  <c r="MH26" i="11"/>
  <c r="BF26" i="11"/>
  <c r="BV26" i="11"/>
  <c r="CD26" i="11"/>
  <c r="CL26" i="11"/>
  <c r="CT26" i="11"/>
  <c r="DB26" i="11"/>
  <c r="DJ26" i="11"/>
  <c r="DR26" i="11"/>
  <c r="DZ26" i="11"/>
  <c r="EH26" i="11"/>
  <c r="EP26" i="11"/>
  <c r="EX26" i="11"/>
  <c r="EM26" i="11"/>
  <c r="EU26" i="11"/>
  <c r="FC26" i="11"/>
  <c r="IM26" i="11"/>
  <c r="KY26" i="11"/>
  <c r="LC26" i="11"/>
  <c r="LG26" i="11"/>
  <c r="LK26" i="11"/>
  <c r="LO26" i="11"/>
  <c r="LS26" i="11"/>
  <c r="LW26" i="11"/>
  <c r="MA26" i="11"/>
  <c r="ME26" i="11"/>
  <c r="MI26" i="11"/>
  <c r="FM26" i="11"/>
  <c r="A5" i="10"/>
  <c r="FH26" i="11"/>
  <c r="FP26" i="11"/>
  <c r="G26" i="11"/>
  <c r="K26" i="11"/>
  <c r="O26" i="11"/>
  <c r="S26" i="11"/>
  <c r="W26" i="11"/>
  <c r="AA26" i="11"/>
  <c r="AE26" i="11"/>
  <c r="AI26" i="11"/>
  <c r="AM26" i="11"/>
  <c r="AQ26" i="11"/>
  <c r="AU26" i="11"/>
  <c r="AY26" i="11"/>
  <c r="BC26" i="11"/>
  <c r="BG26" i="11"/>
  <c r="BK26" i="11"/>
  <c r="BO26" i="11"/>
  <c r="BS26" i="11"/>
  <c r="BW26" i="11"/>
  <c r="CA26" i="11"/>
  <c r="CE26" i="11"/>
  <c r="CI26" i="11"/>
  <c r="CM26" i="11"/>
  <c r="CQ26" i="11"/>
  <c r="CU26" i="11"/>
  <c r="CY26" i="11"/>
  <c r="DC26" i="11"/>
  <c r="DG26" i="11"/>
  <c r="DK26" i="11"/>
  <c r="DS26" i="11"/>
  <c r="DW26" i="11"/>
  <c r="EA26" i="11"/>
  <c r="EE26" i="11"/>
  <c r="EI26" i="11"/>
  <c r="EQ26" i="11"/>
  <c r="EY26" i="11"/>
  <c r="FG26" i="11"/>
  <c r="FI26" i="11"/>
  <c r="FQ26" i="11"/>
  <c r="MM26" i="11"/>
  <c r="MQ26" i="11"/>
  <c r="MU26" i="11"/>
  <c r="MY26" i="11"/>
  <c r="NC26" i="11"/>
  <c r="NG26" i="11"/>
  <c r="R3" i="10"/>
  <c r="B13" i="10" s="1"/>
  <c r="A12" i="10" s="1"/>
  <c r="A9" i="10" l="1"/>
  <c r="A7" i="10"/>
  <c r="R5" i="10" a="1"/>
  <c r="W10" i="10" s="1"/>
  <c r="A6" i="10"/>
  <c r="A8" i="10"/>
  <c r="I5" i="10"/>
  <c r="I9" i="10"/>
  <c r="J13" i="10"/>
  <c r="B15" i="10" a="1"/>
  <c r="I7" i="10"/>
  <c r="I6" i="10"/>
  <c r="I8" i="10"/>
  <c r="V9" i="10" l="1"/>
  <c r="R7" i="10"/>
  <c r="V5" i="10"/>
  <c r="V6" i="10"/>
  <c r="V8" i="10"/>
  <c r="R9" i="10"/>
  <c r="R5" i="10"/>
  <c r="T9" i="10"/>
  <c r="X10" i="10"/>
  <c r="T6" i="10"/>
  <c r="S10" i="10"/>
  <c r="T8" i="10"/>
  <c r="U9" i="10"/>
  <c r="T7" i="10"/>
  <c r="X8" i="10"/>
  <c r="U10" i="10"/>
  <c r="S8" i="10"/>
  <c r="X5" i="10"/>
  <c r="W9" i="10"/>
  <c r="U7" i="10"/>
  <c r="S5" i="10"/>
  <c r="X7" i="10"/>
  <c r="V10" i="10"/>
  <c r="R6" i="10"/>
  <c r="W6" i="10"/>
  <c r="S7" i="10"/>
  <c r="U8" i="10"/>
  <c r="S6" i="10"/>
  <c r="R10" i="10"/>
  <c r="W7" i="10"/>
  <c r="U5" i="10"/>
  <c r="X9" i="10"/>
  <c r="W8" i="10"/>
  <c r="V7" i="10"/>
  <c r="U6" i="10"/>
  <c r="T5" i="10"/>
  <c r="T10" i="10"/>
  <c r="S9" i="10"/>
  <c r="R8" i="10"/>
  <c r="X6" i="10"/>
  <c r="W5" i="10"/>
  <c r="G20" i="10"/>
  <c r="C20" i="10"/>
  <c r="F19" i="10"/>
  <c r="B19" i="10"/>
  <c r="E18" i="10"/>
  <c r="H17" i="10"/>
  <c r="C15" i="10"/>
  <c r="G15" i="10"/>
  <c r="D16" i="10"/>
  <c r="H16" i="10"/>
  <c r="E17" i="10"/>
  <c r="F18" i="10"/>
  <c r="G19" i="10"/>
  <c r="H20" i="10"/>
  <c r="D15" i="10"/>
  <c r="H15" i="10"/>
  <c r="E16" i="10"/>
  <c r="B17" i="10"/>
  <c r="G17" i="10"/>
  <c r="H18" i="10"/>
  <c r="E20" i="10"/>
  <c r="D19" i="10"/>
  <c r="C18" i="10"/>
  <c r="E15" i="10"/>
  <c r="F16" i="10"/>
  <c r="B18" i="10"/>
  <c r="D20" i="10"/>
  <c r="B15" i="10"/>
  <c r="C16" i="10"/>
  <c r="D17" i="10"/>
  <c r="E19" i="10"/>
  <c r="F20" i="10"/>
  <c r="H19" i="10"/>
  <c r="F17" i="10"/>
  <c r="C17" i="10"/>
  <c r="F15" i="10"/>
  <c r="D18" i="10"/>
  <c r="G18" i="10"/>
  <c r="B16" i="10"/>
  <c r="C19" i="10"/>
  <c r="G16" i="10"/>
  <c r="B20" i="10"/>
  <c r="R13" i="10"/>
  <c r="J15" i="10" a="1"/>
  <c r="Q9" i="10" l="1"/>
  <c r="Q7" i="10"/>
  <c r="Q8" i="10"/>
  <c r="Q6" i="10"/>
  <c r="Q5" i="10"/>
  <c r="P20" i="10"/>
  <c r="L15" i="10"/>
  <c r="P15" i="10"/>
  <c r="M16" i="10"/>
  <c r="J17" i="10"/>
  <c r="N17" i="10"/>
  <c r="K18" i="10"/>
  <c r="O18" i="10"/>
  <c r="L19" i="10"/>
  <c r="P19" i="10"/>
  <c r="M20" i="10"/>
  <c r="M15" i="10"/>
  <c r="J16" i="10"/>
  <c r="N16" i="10"/>
  <c r="K17" i="10"/>
  <c r="O17" i="10"/>
  <c r="L18" i="10"/>
  <c r="P18" i="10"/>
  <c r="M19" i="10"/>
  <c r="J20" i="10"/>
  <c r="N20" i="10"/>
  <c r="J15" i="10"/>
  <c r="K16" i="10"/>
  <c r="L17" i="10"/>
  <c r="M18" i="10"/>
  <c r="N19" i="10"/>
  <c r="O20" i="10"/>
  <c r="K15" i="10"/>
  <c r="L16" i="10"/>
  <c r="M17" i="10"/>
  <c r="N18" i="10"/>
  <c r="O19" i="10"/>
  <c r="N15" i="10"/>
  <c r="O16" i="10"/>
  <c r="P17" i="10"/>
  <c r="J19" i="10"/>
  <c r="K20" i="10"/>
  <c r="O15" i="10"/>
  <c r="P16" i="10"/>
  <c r="J18" i="10"/>
  <c r="K19" i="10"/>
  <c r="L20" i="10"/>
  <c r="A15" i="10"/>
  <c r="A18" i="10"/>
  <c r="A17" i="10"/>
  <c r="A19" i="10"/>
  <c r="B30" i="10"/>
  <c r="A29" i="10" s="1"/>
  <c r="R15" i="10" a="1"/>
  <c r="A16" i="10"/>
  <c r="I18" i="10" l="1"/>
  <c r="I19" i="10"/>
  <c r="U20" i="10"/>
  <c r="T19" i="10"/>
  <c r="S18" i="10"/>
  <c r="R17" i="10"/>
  <c r="X15" i="10"/>
  <c r="W20" i="10"/>
  <c r="V19" i="10"/>
  <c r="U18" i="10"/>
  <c r="T17" i="10"/>
  <c r="S16" i="10"/>
  <c r="R15" i="10"/>
  <c r="X20" i="10"/>
  <c r="W18" i="10"/>
  <c r="U16" i="10"/>
  <c r="S20" i="10"/>
  <c r="X17" i="10"/>
  <c r="V15" i="10"/>
  <c r="U15" i="10"/>
  <c r="R16" i="10"/>
  <c r="V16" i="10"/>
  <c r="S17" i="10"/>
  <c r="W17" i="10"/>
  <c r="T18" i="10"/>
  <c r="X18" i="10"/>
  <c r="U19" i="10"/>
  <c r="R20" i="10"/>
  <c r="V20" i="10"/>
  <c r="V17" i="10"/>
  <c r="R19" i="10"/>
  <c r="S15" i="10"/>
  <c r="T16" i="10"/>
  <c r="U17" i="10"/>
  <c r="V18" i="10"/>
  <c r="W19" i="10"/>
  <c r="X19" i="10"/>
  <c r="T15" i="10"/>
  <c r="W16" i="10"/>
  <c r="W15" i="10"/>
  <c r="X16" i="10"/>
  <c r="R18" i="10"/>
  <c r="S19" i="10"/>
  <c r="T20" i="10"/>
  <c r="I15" i="10"/>
  <c r="J30" i="10"/>
  <c r="B32" i="10" a="1"/>
  <c r="I16" i="10"/>
  <c r="I17" i="10"/>
  <c r="Q18" i="10" l="1"/>
  <c r="R30" i="10"/>
  <c r="J32" i="10" a="1"/>
  <c r="Q17" i="10"/>
  <c r="G37" i="10"/>
  <c r="C32" i="10"/>
  <c r="G32" i="10"/>
  <c r="D33" i="10"/>
  <c r="H33" i="10"/>
  <c r="E34" i="10"/>
  <c r="B35" i="10"/>
  <c r="F35" i="10"/>
  <c r="C36" i="10"/>
  <c r="G36" i="10"/>
  <c r="D37" i="10"/>
  <c r="H37" i="10"/>
  <c r="D32" i="10"/>
  <c r="H32" i="10"/>
  <c r="E33" i="10"/>
  <c r="B34" i="10"/>
  <c r="F34" i="10"/>
  <c r="C35" i="10"/>
  <c r="G35" i="10"/>
  <c r="D36" i="10"/>
  <c r="H36" i="10"/>
  <c r="E37" i="10"/>
  <c r="B33" i="10"/>
  <c r="C34" i="10"/>
  <c r="D35" i="10"/>
  <c r="E36" i="10"/>
  <c r="F37" i="10"/>
  <c r="B32" i="10"/>
  <c r="C33" i="10"/>
  <c r="D34" i="10"/>
  <c r="E35" i="10"/>
  <c r="F36" i="10"/>
  <c r="E32" i="10"/>
  <c r="F33" i="10"/>
  <c r="G34" i="10"/>
  <c r="H35" i="10"/>
  <c r="B37" i="10"/>
  <c r="F32" i="10"/>
  <c r="G33" i="10"/>
  <c r="H34" i="10"/>
  <c r="B36" i="10"/>
  <c r="C37" i="10"/>
  <c r="Q19" i="10"/>
  <c r="Q16" i="10"/>
  <c r="Q15" i="10"/>
  <c r="A36" i="10" l="1"/>
  <c r="A33" i="10"/>
  <c r="A35" i="10"/>
  <c r="P37" i="10"/>
  <c r="M32" i="10"/>
  <c r="J33" i="10"/>
  <c r="N33" i="10"/>
  <c r="K34" i="10"/>
  <c r="O34" i="10"/>
  <c r="L35" i="10"/>
  <c r="P35" i="10"/>
  <c r="M36" i="10"/>
  <c r="J37" i="10"/>
  <c r="N37" i="10"/>
  <c r="L32" i="10"/>
  <c r="P32" i="10"/>
  <c r="M33" i="10"/>
  <c r="J34" i="10"/>
  <c r="N34" i="10"/>
  <c r="K35" i="10"/>
  <c r="O35" i="10"/>
  <c r="L36" i="10"/>
  <c r="P36" i="10"/>
  <c r="M37" i="10"/>
  <c r="O32" i="10"/>
  <c r="P33" i="10"/>
  <c r="J35" i="10"/>
  <c r="K36" i="10"/>
  <c r="L37" i="10"/>
  <c r="J32" i="10"/>
  <c r="K33" i="10"/>
  <c r="L34" i="10"/>
  <c r="M35" i="10"/>
  <c r="N36" i="10"/>
  <c r="O37" i="10"/>
  <c r="K32" i="10"/>
  <c r="L33" i="10"/>
  <c r="M34" i="10"/>
  <c r="N35" i="10"/>
  <c r="O36" i="10"/>
  <c r="N32" i="10"/>
  <c r="O33" i="10"/>
  <c r="P34" i="10"/>
  <c r="J36" i="10"/>
  <c r="K37" i="10"/>
  <c r="A32" i="10"/>
  <c r="A34" i="10"/>
  <c r="B40" i="10"/>
  <c r="A39" i="10" s="1"/>
  <c r="R32" i="10" a="1"/>
  <c r="X37" i="10" l="1"/>
  <c r="R32" i="10"/>
  <c r="S33" i="10"/>
  <c r="T34" i="10"/>
  <c r="U35" i="10"/>
  <c r="V36" i="10"/>
  <c r="W37" i="10"/>
  <c r="X32" i="10"/>
  <c r="R34" i="10"/>
  <c r="S35" i="10"/>
  <c r="T36" i="10"/>
  <c r="U37" i="10"/>
  <c r="V32" i="10"/>
  <c r="X34" i="10"/>
  <c r="S37" i="10"/>
  <c r="U33" i="10"/>
  <c r="W35" i="10"/>
  <c r="U32" i="10"/>
  <c r="R33" i="10"/>
  <c r="V33" i="10"/>
  <c r="S34" i="10"/>
  <c r="W34" i="10"/>
  <c r="T35" i="10"/>
  <c r="X35" i="10"/>
  <c r="U36" i="10"/>
  <c r="R37" i="10"/>
  <c r="V37" i="10"/>
  <c r="W33" i="10"/>
  <c r="T32" i="10"/>
  <c r="X36" i="10"/>
  <c r="W32" i="10"/>
  <c r="X33" i="10"/>
  <c r="R35" i="10"/>
  <c r="S36" i="10"/>
  <c r="T37" i="10"/>
  <c r="R36" i="10"/>
  <c r="V34" i="10"/>
  <c r="S32" i="10"/>
  <c r="T33" i="10"/>
  <c r="U34" i="10"/>
  <c r="V35" i="10"/>
  <c r="W36" i="10"/>
  <c r="I35" i="10"/>
  <c r="J40" i="10"/>
  <c r="B42" i="10" a="1"/>
  <c r="I36" i="10"/>
  <c r="I32" i="10"/>
  <c r="I34" i="10"/>
  <c r="I33" i="10"/>
  <c r="C225" i="6"/>
  <c r="D225" i="6"/>
  <c r="C226" i="6"/>
  <c r="D226" i="6"/>
  <c r="C227" i="6"/>
  <c r="D227" i="6"/>
  <c r="C228" i="6"/>
  <c r="D228" i="6"/>
  <c r="E228" i="6" l="1"/>
  <c r="E227" i="6"/>
  <c r="E226" i="6"/>
  <c r="E225" i="6"/>
  <c r="R40" i="10"/>
  <c r="R42" i="10" s="1" a="1"/>
  <c r="J42" i="10" a="1"/>
  <c r="Q36" i="10"/>
  <c r="Q32" i="10"/>
  <c r="H47" i="10"/>
  <c r="G42" i="10"/>
  <c r="H43" i="10"/>
  <c r="B45" i="10"/>
  <c r="C46" i="10"/>
  <c r="D47" i="10"/>
  <c r="G47" i="10"/>
  <c r="C47" i="10"/>
  <c r="F46" i="10"/>
  <c r="B46" i="10"/>
  <c r="E45" i="10"/>
  <c r="H44" i="10"/>
  <c r="D44" i="10"/>
  <c r="G43" i="10"/>
  <c r="C43" i="10"/>
  <c r="F42" i="10"/>
  <c r="B42" i="10"/>
  <c r="B43" i="10"/>
  <c r="C44" i="10"/>
  <c r="D45" i="10"/>
  <c r="E46" i="10"/>
  <c r="F47" i="10"/>
  <c r="D43" i="10"/>
  <c r="F45" i="10"/>
  <c r="H46" i="10"/>
  <c r="G45" i="10"/>
  <c r="F44" i="10"/>
  <c r="E43" i="10"/>
  <c r="D42" i="10"/>
  <c r="F43" i="10"/>
  <c r="H45" i="10"/>
  <c r="C42" i="10"/>
  <c r="E44" i="10"/>
  <c r="G46" i="10"/>
  <c r="E47" i="10"/>
  <c r="D46" i="10"/>
  <c r="C45" i="10"/>
  <c r="B44" i="10"/>
  <c r="H42" i="10"/>
  <c r="E42" i="10"/>
  <c r="G44" i="10"/>
  <c r="B47" i="10"/>
  <c r="Q35" i="10"/>
  <c r="Q33" i="10"/>
  <c r="Q34" i="10"/>
  <c r="A44" i="10" l="1"/>
  <c r="A43" i="10"/>
  <c r="A46" i="10"/>
  <c r="A45" i="10"/>
  <c r="O47" i="10"/>
  <c r="M42" i="10"/>
  <c r="J43" i="10"/>
  <c r="N43" i="10"/>
  <c r="K44" i="10"/>
  <c r="O44" i="10"/>
  <c r="L45" i="10"/>
  <c r="P45" i="10"/>
  <c r="M46" i="10"/>
  <c r="J47" i="10"/>
  <c r="N47" i="10"/>
  <c r="L42" i="10"/>
  <c r="P42" i="10"/>
  <c r="K42" i="10"/>
  <c r="L43" i="10"/>
  <c r="M44" i="10"/>
  <c r="N45" i="10"/>
  <c r="O46" i="10"/>
  <c r="P47" i="10"/>
  <c r="N42" i="10"/>
  <c r="M43" i="10"/>
  <c r="J44" i="10"/>
  <c r="N44" i="10"/>
  <c r="K45" i="10"/>
  <c r="O45" i="10"/>
  <c r="L46" i="10"/>
  <c r="P46" i="10"/>
  <c r="M47" i="10"/>
  <c r="O42" i="10"/>
  <c r="P43" i="10"/>
  <c r="J45" i="10"/>
  <c r="K46" i="10"/>
  <c r="L47" i="10"/>
  <c r="J42" i="10"/>
  <c r="K43" i="10"/>
  <c r="O43" i="10"/>
  <c r="L44" i="10"/>
  <c r="P44" i="10"/>
  <c r="M45" i="10"/>
  <c r="J46" i="10"/>
  <c r="N46" i="10"/>
  <c r="K47" i="10"/>
  <c r="A42" i="10"/>
  <c r="W47" i="10"/>
  <c r="S42" i="10"/>
  <c r="W42" i="10"/>
  <c r="T43" i="10"/>
  <c r="X43" i="10"/>
  <c r="U44" i="10"/>
  <c r="R45" i="10"/>
  <c r="V45" i="10"/>
  <c r="S46" i="10"/>
  <c r="W46" i="10"/>
  <c r="T47" i="10"/>
  <c r="X47" i="10"/>
  <c r="R43" i="10"/>
  <c r="S44" i="10"/>
  <c r="T45" i="10"/>
  <c r="U46" i="10"/>
  <c r="V47" i="10"/>
  <c r="T42" i="10"/>
  <c r="X42" i="10"/>
  <c r="U43" i="10"/>
  <c r="R44" i="10"/>
  <c r="V44" i="10"/>
  <c r="S45" i="10"/>
  <c r="W45" i="10"/>
  <c r="T46" i="10"/>
  <c r="X46" i="10"/>
  <c r="U47" i="10"/>
  <c r="U42" i="10"/>
  <c r="V43" i="10"/>
  <c r="W44" i="10"/>
  <c r="X45" i="10"/>
  <c r="R47" i="10"/>
  <c r="R42" i="10"/>
  <c r="V42" i="10"/>
  <c r="S43" i="10"/>
  <c r="W43" i="10"/>
  <c r="T44" i="10"/>
  <c r="X44" i="10"/>
  <c r="U45" i="10"/>
  <c r="R46" i="10"/>
  <c r="V46" i="10"/>
  <c r="S47" i="10"/>
  <c r="D87" i="6"/>
  <c r="D88" i="6"/>
  <c r="D92" i="6"/>
  <c r="D95" i="6"/>
  <c r="D102" i="6"/>
  <c r="D103" i="6"/>
  <c r="D105" i="6"/>
  <c r="D118" i="6"/>
  <c r="D125" i="6"/>
  <c r="D129" i="6"/>
  <c r="D130" i="6"/>
  <c r="D134" i="6"/>
  <c r="D138" i="6"/>
  <c r="D145" i="6"/>
  <c r="D147" i="6"/>
  <c r="D148" i="6"/>
  <c r="D89" i="6"/>
  <c r="D123" i="6"/>
  <c r="D120" i="6"/>
  <c r="D90" i="6"/>
  <c r="D97" i="6"/>
  <c r="D116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C2" i="6"/>
  <c r="C4" i="6"/>
  <c r="C3" i="6"/>
  <c r="C5" i="6"/>
  <c r="C7" i="6"/>
  <c r="C8" i="6"/>
  <c r="C9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7" i="6"/>
  <c r="C25" i="6"/>
  <c r="C32" i="6"/>
  <c r="C26" i="6"/>
  <c r="C28" i="6"/>
  <c r="C29" i="6"/>
  <c r="C30" i="6"/>
  <c r="C31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1" i="6"/>
  <c r="C50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6" i="6"/>
  <c r="C67" i="6"/>
  <c r="C68" i="6"/>
  <c r="C69" i="6"/>
  <c r="C70" i="6"/>
  <c r="C71" i="6"/>
  <c r="C72" i="6"/>
  <c r="C73" i="6"/>
  <c r="C74" i="6"/>
  <c r="C75" i="6"/>
  <c r="C76" i="6"/>
  <c r="C78" i="6"/>
  <c r="C77" i="6"/>
  <c r="C79" i="6"/>
  <c r="C80" i="6"/>
  <c r="C81" i="6"/>
  <c r="C84" i="6"/>
  <c r="C85" i="6"/>
  <c r="C86" i="6"/>
  <c r="C87" i="6"/>
  <c r="C88" i="6"/>
  <c r="C92" i="6"/>
  <c r="C95" i="6"/>
  <c r="C102" i="6"/>
  <c r="C103" i="6"/>
  <c r="C105" i="6"/>
  <c r="C118" i="6"/>
  <c r="C125" i="6"/>
  <c r="C129" i="6"/>
  <c r="C130" i="6"/>
  <c r="C134" i="6"/>
  <c r="C138" i="6"/>
  <c r="C145" i="6"/>
  <c r="C147" i="6"/>
  <c r="C148" i="6"/>
  <c r="C89" i="6"/>
  <c r="C123" i="6"/>
  <c r="C120" i="6"/>
  <c r="C90" i="6"/>
  <c r="C97" i="6"/>
  <c r="C116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D2" i="6"/>
  <c r="D4" i="6"/>
  <c r="E4" i="6" s="1"/>
  <c r="D3" i="6"/>
  <c r="D5" i="6"/>
  <c r="D7" i="6"/>
  <c r="D8" i="6"/>
  <c r="E8" i="6" s="1"/>
  <c r="D9" i="6"/>
  <c r="D11" i="6"/>
  <c r="E11" i="6" s="1"/>
  <c r="D12" i="6"/>
  <c r="D13" i="6"/>
  <c r="D14" i="6"/>
  <c r="D15" i="6"/>
  <c r="E15" i="6" s="1"/>
  <c r="D16" i="6"/>
  <c r="D17" i="6"/>
  <c r="E17" i="6" s="1"/>
  <c r="D18" i="6"/>
  <c r="D19" i="6"/>
  <c r="D20" i="6"/>
  <c r="D21" i="6"/>
  <c r="E21" i="6" s="1"/>
  <c r="D22" i="6"/>
  <c r="D23" i="6"/>
  <c r="E23" i="6" s="1"/>
  <c r="D24" i="6"/>
  <c r="D27" i="6"/>
  <c r="D25" i="6"/>
  <c r="D32" i="6"/>
  <c r="E32" i="6" s="1"/>
  <c r="D26" i="6"/>
  <c r="D28" i="6"/>
  <c r="E28" i="6" s="1"/>
  <c r="D29" i="6"/>
  <c r="D30" i="6"/>
  <c r="D31" i="6"/>
  <c r="D33" i="6"/>
  <c r="E33" i="6" s="1"/>
  <c r="D34" i="6"/>
  <c r="D35" i="6"/>
  <c r="E35" i="6" s="1"/>
  <c r="D36" i="6"/>
  <c r="D37" i="6"/>
  <c r="D38" i="6"/>
  <c r="D39" i="6"/>
  <c r="E39" i="6" s="1"/>
  <c r="D40" i="6"/>
  <c r="D41" i="6"/>
  <c r="E41" i="6" s="1"/>
  <c r="D42" i="6"/>
  <c r="D43" i="6"/>
  <c r="D44" i="6"/>
  <c r="D45" i="6"/>
  <c r="E45" i="6" s="1"/>
  <c r="D46" i="6"/>
  <c r="D47" i="6"/>
  <c r="E47" i="6" s="1"/>
  <c r="D48" i="6"/>
  <c r="D49" i="6"/>
  <c r="D51" i="6"/>
  <c r="D50" i="6"/>
  <c r="E50" i="6" s="1"/>
  <c r="D52" i="6"/>
  <c r="D53" i="6"/>
  <c r="E53" i="6" s="1"/>
  <c r="D54" i="6"/>
  <c r="D55" i="6"/>
  <c r="D56" i="6"/>
  <c r="D57" i="6"/>
  <c r="E57" i="6" s="1"/>
  <c r="D58" i="6"/>
  <c r="D59" i="6"/>
  <c r="E59" i="6" s="1"/>
  <c r="D60" i="6"/>
  <c r="D61" i="6"/>
  <c r="D62" i="6"/>
  <c r="D63" i="6"/>
  <c r="E63" i="6" s="1"/>
  <c r="D64" i="6"/>
  <c r="D66" i="6"/>
  <c r="E66" i="6" s="1"/>
  <c r="D67" i="6"/>
  <c r="D68" i="6"/>
  <c r="D69" i="6"/>
  <c r="D70" i="6"/>
  <c r="E70" i="6" s="1"/>
  <c r="D71" i="6"/>
  <c r="D72" i="6"/>
  <c r="E72" i="6" s="1"/>
  <c r="D73" i="6"/>
  <c r="D74" i="6"/>
  <c r="D75" i="6"/>
  <c r="D76" i="6"/>
  <c r="E76" i="6" s="1"/>
  <c r="D78" i="6"/>
  <c r="D77" i="6"/>
  <c r="E77" i="6" s="1"/>
  <c r="D79" i="6"/>
  <c r="D80" i="6"/>
  <c r="D81" i="6"/>
  <c r="D84" i="6"/>
  <c r="E84" i="6" s="1"/>
  <c r="D85" i="6"/>
  <c r="D86" i="6"/>
  <c r="E86" i="6" s="1"/>
  <c r="E74" i="6" l="1"/>
  <c r="E68" i="6"/>
  <c r="E61" i="6"/>
  <c r="E55" i="6"/>
  <c r="E49" i="6"/>
  <c r="E43" i="6"/>
  <c r="E37" i="6"/>
  <c r="E30" i="6"/>
  <c r="E27" i="6"/>
  <c r="E19" i="6"/>
  <c r="E13" i="6"/>
  <c r="E5" i="6"/>
  <c r="H5" i="6" s="1"/>
  <c r="E25" i="6"/>
  <c r="E80" i="6"/>
  <c r="E24" i="6"/>
  <c r="E85" i="6"/>
  <c r="E79" i="6"/>
  <c r="E73" i="6"/>
  <c r="E71" i="6"/>
  <c r="E69" i="6"/>
  <c r="E67" i="6"/>
  <c r="E64" i="6"/>
  <c r="E62" i="6"/>
  <c r="E60" i="6"/>
  <c r="E58" i="6"/>
  <c r="E56" i="6"/>
  <c r="E54" i="6"/>
  <c r="E52" i="6"/>
  <c r="E51" i="6"/>
  <c r="E48" i="6"/>
  <c r="E46" i="6"/>
  <c r="E44" i="6"/>
  <c r="E42" i="6"/>
  <c r="E40" i="6"/>
  <c r="E38" i="6"/>
  <c r="E36" i="6"/>
  <c r="E34" i="6"/>
  <c r="E31" i="6"/>
  <c r="E29" i="6"/>
  <c r="E26" i="6"/>
  <c r="E22" i="6"/>
  <c r="E20" i="6"/>
  <c r="E18" i="6"/>
  <c r="E16" i="6"/>
  <c r="E14" i="6"/>
  <c r="E12" i="6"/>
  <c r="E7" i="6"/>
  <c r="E2" i="6"/>
  <c r="E81" i="6"/>
  <c r="E78" i="6"/>
  <c r="E75" i="6"/>
  <c r="E223" i="6"/>
  <c r="E221" i="6"/>
  <c r="E219" i="6"/>
  <c r="E217" i="6"/>
  <c r="E215" i="6"/>
  <c r="E213" i="6"/>
  <c r="E211" i="6"/>
  <c r="E209" i="6"/>
  <c r="E207" i="6"/>
  <c r="E205" i="6"/>
  <c r="E203" i="6"/>
  <c r="E201" i="6"/>
  <c r="E199" i="6"/>
  <c r="E197" i="6"/>
  <c r="E195" i="6"/>
  <c r="E193" i="6"/>
  <c r="E191" i="6"/>
  <c r="E189" i="6"/>
  <c r="E187" i="6"/>
  <c r="E185" i="6"/>
  <c r="E183" i="6"/>
  <c r="E181" i="6"/>
  <c r="E179" i="6"/>
  <c r="E177" i="6"/>
  <c r="E175" i="6"/>
  <c r="E173" i="6"/>
  <c r="E171" i="6"/>
  <c r="E169" i="6"/>
  <c r="E167" i="6"/>
  <c r="E165" i="6"/>
  <c r="E163" i="6"/>
  <c r="E161" i="6"/>
  <c r="E159" i="6"/>
  <c r="E157" i="6"/>
  <c r="E155" i="6"/>
  <c r="E153" i="6"/>
  <c r="E151" i="6"/>
  <c r="E149" i="6"/>
  <c r="E97" i="6"/>
  <c r="E120" i="6"/>
  <c r="E89" i="6"/>
  <c r="H89" i="6" s="1"/>
  <c r="E147" i="6"/>
  <c r="E134" i="6"/>
  <c r="E129" i="6"/>
  <c r="E118" i="6"/>
  <c r="E103" i="6"/>
  <c r="E95" i="6"/>
  <c r="E88" i="6"/>
  <c r="E224" i="6"/>
  <c r="E222" i="6"/>
  <c r="E220" i="6"/>
  <c r="E218" i="6"/>
  <c r="E216" i="6"/>
  <c r="E214" i="6"/>
  <c r="E212" i="6"/>
  <c r="E210" i="6"/>
  <c r="E208" i="6"/>
  <c r="E206" i="6"/>
  <c r="E204" i="6"/>
  <c r="E202" i="6"/>
  <c r="E200" i="6"/>
  <c r="E198" i="6"/>
  <c r="E196" i="6"/>
  <c r="E194" i="6"/>
  <c r="E192" i="6"/>
  <c r="E190" i="6"/>
  <c r="E188" i="6"/>
  <c r="E186" i="6"/>
  <c r="E184" i="6"/>
  <c r="E182" i="6"/>
  <c r="E180" i="6"/>
  <c r="E178" i="6"/>
  <c r="E176" i="6"/>
  <c r="E174" i="6"/>
  <c r="E172" i="6"/>
  <c r="E170" i="6"/>
  <c r="E168" i="6"/>
  <c r="E166" i="6"/>
  <c r="E164" i="6"/>
  <c r="E162" i="6"/>
  <c r="E160" i="6"/>
  <c r="E158" i="6"/>
  <c r="E156" i="6"/>
  <c r="E154" i="6"/>
  <c r="E152" i="6"/>
  <c r="E150" i="6"/>
  <c r="E90" i="6"/>
  <c r="E123" i="6"/>
  <c r="E148" i="6"/>
  <c r="E145" i="6"/>
  <c r="E138" i="6"/>
  <c r="E130" i="6"/>
  <c r="E125" i="6"/>
  <c r="E105" i="6"/>
  <c r="E102" i="6"/>
  <c r="E92" i="6"/>
  <c r="E87" i="6"/>
  <c r="E9" i="6"/>
  <c r="E3" i="6"/>
  <c r="H3" i="6" s="1"/>
  <c r="E116" i="6"/>
  <c r="Q46" i="10"/>
  <c r="I45" i="10"/>
  <c r="I43" i="10"/>
  <c r="Q42" i="10"/>
  <c r="Q44" i="10"/>
  <c r="Q43" i="10"/>
  <c r="Q45" i="10"/>
  <c r="I46" i="10"/>
  <c r="I42" i="10"/>
  <c r="I44" i="10"/>
  <c r="H125" i="6" l="1"/>
  <c r="G125" i="6"/>
  <c r="H138" i="6"/>
  <c r="G138" i="6"/>
  <c r="H92" i="6"/>
  <c r="G92" i="6"/>
  <c r="H105" i="6"/>
  <c r="G105" i="6"/>
  <c r="H130" i="6"/>
  <c r="G130" i="6"/>
  <c r="G145" i="6"/>
  <c r="H145" i="6"/>
  <c r="H103" i="6"/>
  <c r="G103" i="6"/>
  <c r="G129" i="6"/>
  <c r="H129" i="6"/>
  <c r="H147" i="6"/>
  <c r="G147" i="6"/>
  <c r="H102" i="6"/>
  <c r="G102" i="6"/>
  <c r="G148" i="6"/>
  <c r="H148" i="6"/>
  <c r="H95" i="6"/>
  <c r="G95" i="6"/>
  <c r="H118" i="6"/>
  <c r="G118" i="6"/>
  <c r="G134" i="6"/>
  <c r="H134" i="6"/>
  <c r="H90" i="6"/>
  <c r="G90" i="6"/>
  <c r="H2" i="6"/>
  <c r="G89" i="6"/>
  <c r="FZ26" i="11" l="1"/>
</calcChain>
</file>

<file path=xl/sharedStrings.xml><?xml version="1.0" encoding="utf-8"?>
<sst xmlns="http://schemas.openxmlformats.org/spreadsheetml/2006/main" count="55" uniqueCount="45">
  <si>
    <t>Параметры календаря</t>
  </si>
  <si>
    <t>Начало недели:</t>
  </si>
  <si>
    <t>Месяц</t>
  </si>
  <si>
    <t>День</t>
  </si>
  <si>
    <t>Праздник/Событие</t>
  </si>
  <si>
    <t>Новый год</t>
  </si>
  <si>
    <t>1:ВС, 2:ПН</t>
  </si>
  <si>
    <t>Дата:</t>
  </si>
  <si>
    <t>Год</t>
  </si>
  <si>
    <t>Дата начала</t>
  </si>
  <si>
    <t>Дата окончания</t>
  </si>
  <si>
    <t>Дата</t>
  </si>
  <si>
    <t>Склейка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</si>
  <si>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</si>
  <si>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</si>
  <si>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</si>
  <si>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</si>
  <si>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</si>
  <si>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</si>
  <si>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</si>
  <si>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</si>
  <si>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</si>
  <si>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</si>
  <si>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</si>
  <si>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</si>
  <si>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п/п</t>
  </si>
  <si>
    <t>с</t>
  </si>
  <si>
    <t>по</t>
  </si>
  <si>
    <t>Период отпуска</t>
  </si>
  <si>
    <t>Количество дней</t>
  </si>
  <si>
    <t>Фамилия, имя, отчество</t>
  </si>
  <si>
    <t>- дни рождения</t>
  </si>
  <si>
    <t>- праздники</t>
  </si>
  <si>
    <t>- отпуск(а)</t>
  </si>
  <si>
    <t>Склейка 1</t>
  </si>
  <si>
    <t>Иванов Иван Иванович</t>
  </si>
  <si>
    <t>НОВЫЙ ГОД</t>
  </si>
  <si>
    <t>Примечание</t>
  </si>
  <si>
    <t>Иванов</t>
  </si>
  <si>
    <t>Петров</t>
  </si>
  <si>
    <t>Сидоров</t>
  </si>
  <si>
    <t>Отпуск</t>
  </si>
  <si>
    <t>Лица</t>
  </si>
  <si>
    <t>1 часть</t>
  </si>
  <si>
    <t>2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</si>
</sst>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"/>
    <numFmt numFmtId="165" formatCode="m/d/yy"/>
    <numFmt numFmtId="166" formatCode="[$-419]mmmm;@"/>
    <numFmt numFmtId="167" formatCode="yyyy"/>
    <numFmt numFmtId="168" formatCode="dd"/>
    <numFmt numFmtId="169" formatCode="dd/mm"/>
  </numFmts>
  <fonts count="47" x14ac:knownFonts="1">
    <font>
      <sz val="10"/>
      <name val="Arial"/>
      <family val="2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9"/>
      <color theme="0" tint="-0.249977111117893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color indexed="9"/>
      <name val="Times New Roman"/>
      <family val="1"/>
      <charset val="204"/>
    </font>
    <font>
      <sz val="16"/>
      <color indexed="9"/>
      <name val="Times New Roman"/>
      <family val="1"/>
      <charset val="204"/>
    </font>
    <font>
      <sz val="12"/>
      <name val="Arial"/>
      <family val="2"/>
    </font>
    <font>
      <sz val="14"/>
      <name val="Arial"/>
      <family val="2"/>
    </font>
    <font>
      <sz val="10"/>
      <name val="Monotype Corsiva"/>
      <family val="4"/>
      <charset val="204"/>
    </font>
    <font>
      <sz val="11"/>
      <color rgb="FF9C0006"/>
      <name val="Calibri"/>
      <family val="2"/>
      <charset val="1"/>
      <scheme val="minor"/>
    </font>
    <font>
      <sz val="10"/>
      <name val="Segoe UI Semibold"/>
      <family val="2"/>
      <charset val="204"/>
    </font>
    <font>
      <sz val="10"/>
      <name val="Segoe UI"/>
      <family val="2"/>
      <charset val="204"/>
    </font>
    <font>
      <sz val="10"/>
      <color theme="0" tint="-0.34998626667073579"/>
      <name val="Segoe UI"/>
      <family val="2"/>
      <charset val="204"/>
    </font>
    <font>
      <sz val="7"/>
      <color theme="0" tint="-0.249977111117893"/>
      <name val="Segoe UI"/>
      <family val="2"/>
      <charset val="204"/>
    </font>
    <font>
      <sz val="10"/>
      <name val="Arial"/>
      <family val="2"/>
      <charset val="204"/>
    </font>
    <font>
      <sz val="8"/>
      <name val="Segoe UI"/>
      <family val="2"/>
      <charset val="204"/>
    </font>
    <font>
      <sz val="10"/>
      <color rgb="FFC00000"/>
      <name val="Segoe UI"/>
      <family val="2"/>
      <charset val="204"/>
    </font>
    <font>
      <sz val="9"/>
      <color rgb="FFFF0000"/>
      <name val="Segoe UI"/>
      <family val="2"/>
      <charset val="204"/>
    </font>
    <font>
      <sz val="10"/>
      <name val="Arial"/>
      <family val="2"/>
    </font>
    <font>
      <sz val="10"/>
      <color theme="5"/>
      <name val="Segoe UI"/>
      <family val="2"/>
      <charset val="204"/>
    </font>
    <font>
      <sz val="14"/>
      <color theme="9" tint="-0.249977111117893"/>
      <name val="Segoe U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Segoe UI"/>
      <family val="2"/>
      <charset val="204"/>
    </font>
    <font>
      <b/>
      <sz val="12"/>
      <name val="Monotype Corsiva"/>
      <family val="4"/>
      <charset val="204"/>
    </font>
    <font>
      <b/>
      <sz val="24"/>
      <name val="Monotype Corsiva"/>
      <family val="4"/>
      <charset val="204"/>
    </font>
    <font>
      <sz val="12"/>
      <name val="Arial"/>
      <family val="2"/>
      <charset val="204"/>
    </font>
    <font>
      <sz val="2"/>
      <name val="Segoe UI"/>
      <family val="2"/>
      <charset val="204"/>
    </font>
    <font>
      <sz val="2"/>
      <name val="Arial"/>
      <family val="2"/>
    </font>
    <font>
      <b/>
      <sz val="56"/>
      <name val="Roman"/>
      <family val="1"/>
      <charset val="255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"/>
      <name val="Arial Cyr"/>
      <charset val="204"/>
    </font>
    <font>
      <sz val="13"/>
      <name val="Arial Cyr"/>
      <charset val="204"/>
    </font>
    <font>
      <sz val="8"/>
      <name val="Arial Cyr"/>
      <charset val="204"/>
    </font>
    <font>
      <b/>
      <sz val="10"/>
      <name val="Monotype Corsiva"/>
      <family val="4"/>
      <charset val="204"/>
    </font>
    <font>
      <sz val="14"/>
      <name val="Arial Cyr"/>
      <charset val="204"/>
    </font>
    <font>
      <b/>
      <sz val="14"/>
      <name val="Monotype Corsiva"/>
      <family val="4"/>
      <charset val="204"/>
    </font>
    <font>
      <sz val="44"/>
      <color theme="9" tint="-0.24994659260841701"/>
      <name val="Cambria"/>
      <family val="2"/>
      <scheme val="major"/>
    </font>
    <font>
      <sz val="8"/>
      <color theme="1" tint="0.24994659260841701"/>
      <name val="Calibri"/>
      <family val="2"/>
      <scheme val="minor"/>
    </font>
    <font>
      <sz val="10"/>
      <color theme="9" tint="-0.24994659260841701"/>
      <name val="Cambria"/>
      <family val="2"/>
      <scheme val="major"/>
    </font>
    <font>
      <sz val="14"/>
      <color theme="9" tint="-0.24994659260841701"/>
      <name val="Cambria"/>
      <family val="2"/>
      <scheme val="major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1AB39F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59999389629810485"/>
        </stop>
      </gradientFill>
    </fill>
    <fill>
      <gradientFill type="path" left="0.5" right="0.5" top="0.5" bottom="0.5">
        <stop position="0">
          <color theme="0"/>
        </stop>
        <stop position="1">
          <color rgb="FF7030A0"/>
        </stop>
      </gradientFill>
    </fill>
    <fill>
      <gradientFill type="path" left="0.5" right="0.5" top="0.5" bottom="0.5">
        <stop position="0">
          <color theme="0"/>
        </stop>
        <stop position="1">
          <color rgb="FF94D5B4"/>
        </stop>
      </gradientFill>
    </fill>
    <fill>
      <gradientFill type="path" left="0.5" right="0.5" top="0.5" bottom="0.5">
        <stop position="0">
          <color theme="0"/>
        </stop>
        <stop position="1">
          <color theme="2" tint="-0.49803155613879818"/>
        </stop>
      </gradient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00B0F0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rgb="FFFFFF00"/>
        </stop>
      </gradientFill>
    </fill>
    <fill>
      <gradientFill type="path" left="0.5" right="0.5" top="0.5" bottom="0.5">
        <stop position="0">
          <color theme="0"/>
        </stop>
        <stop position="1">
          <color rgb="FFFFC000"/>
        </stop>
      </gradientFill>
    </fill>
    <fill>
      <gradientFill type="path" left="0.5" right="0.5" top="0.5" bottom="0.5">
        <stop position="0">
          <color theme="0"/>
        </stop>
        <stop position="1">
          <color rgb="FFC00000"/>
        </stop>
      </gradient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auto="1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1" fillId="6" borderId="0" applyNumberFormat="0" applyBorder="0" applyAlignment="0" applyProtection="0"/>
    <xf numFmtId="164" fontId="16" fillId="9" borderId="0" applyNumberFormat="0" applyFont="0" applyAlignment="0" applyProtection="0"/>
    <xf numFmtId="164" fontId="16" fillId="10" borderId="0" applyNumberFormat="0" applyFont="0" applyAlignment="0" applyProtection="0"/>
    <xf numFmtId="0" fontId="32" fillId="0" borderId="0"/>
    <xf numFmtId="1" fontId="43" fillId="0" borderId="0">
      <alignment horizontal="center" vertical="center"/>
    </xf>
    <xf numFmtId="164" fontId="44" fillId="3" borderId="0">
      <alignment horizontal="center" vertical="center"/>
    </xf>
    <xf numFmtId="0" fontId="45" fillId="28" borderId="0">
      <alignment horizontal="center" vertical="center"/>
    </xf>
    <xf numFmtId="0" fontId="46" fillId="3" borderId="0">
      <alignment horizontal="left"/>
    </xf>
    <xf numFmtId="0" fontId="16" fillId="0" borderId="0"/>
    <xf numFmtId="9" fontId="32" fillId="0" borderId="0" applyFont="0" applyFill="0" applyBorder="0" applyAlignment="0" applyProtection="0"/>
  </cellStyleXfs>
  <cellXfs count="19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14" fontId="1" fillId="4" borderId="1" xfId="0" applyNumberFormat="1" applyFont="1" applyFill="1" applyBorder="1" applyAlignment="1">
      <alignment horizontal="center" vertical="top"/>
    </xf>
    <xf numFmtId="14" fontId="1" fillId="0" borderId="0" xfId="0" applyNumberFormat="1" applyFont="1" applyFill="1" applyAlignment="1">
      <alignment horizontal="center" vertical="top"/>
    </xf>
    <xf numFmtId="0" fontId="1" fillId="0" borderId="0" xfId="0" applyFont="1" applyFill="1"/>
    <xf numFmtId="0" fontId="1" fillId="0" borderId="0" xfId="0" applyFont="1" applyFill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4" fontId="6" fillId="5" borderId="0" xfId="0" applyNumberFormat="1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8" fillId="0" borderId="0" xfId="0" applyFont="1"/>
    <xf numFmtId="165" fontId="6" fillId="5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top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14" fontId="1" fillId="4" borderId="3" xfId="0" applyNumberFormat="1" applyFont="1" applyFill="1" applyBorder="1" applyAlignment="1">
      <alignment horizontal="center" vertical="top"/>
    </xf>
    <xf numFmtId="0" fontId="9" fillId="0" borderId="0" xfId="0" applyFont="1"/>
    <xf numFmtId="0" fontId="12" fillId="3" borderId="0" xfId="0" applyFont="1" applyFill="1"/>
    <xf numFmtId="0" fontId="13" fillId="0" borderId="0" xfId="0" applyFont="1"/>
    <xf numFmtId="0" fontId="14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7" fillId="0" borderId="0" xfId="0" applyFont="1"/>
    <xf numFmtId="0" fontId="0" fillId="3" borderId="0" xfId="0" applyFill="1"/>
    <xf numFmtId="0" fontId="18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10" xfId="0" applyNumberFormat="1" applyFont="1" applyFill="1" applyBorder="1" applyAlignment="1">
      <alignment horizontal="right" vertical="center"/>
    </xf>
    <xf numFmtId="0" fontId="15" fillId="0" borderId="10" xfId="0" applyFont="1" applyBorder="1"/>
    <xf numFmtId="0" fontId="16" fillId="0" borderId="10" xfId="0" applyFont="1" applyBorder="1"/>
    <xf numFmtId="0" fontId="0" fillId="0" borderId="10" xfId="0" applyBorder="1"/>
    <xf numFmtId="0" fontId="19" fillId="0" borderId="10" xfId="0" applyFont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23" fillId="0" borderId="0" xfId="0" applyFont="1"/>
    <xf numFmtId="0" fontId="23" fillId="0" borderId="0" xfId="0" applyFont="1" applyAlignment="1">
      <alignment horizontal="center" vertical="center" wrapText="1"/>
    </xf>
    <xf numFmtId="168" fontId="23" fillId="0" borderId="0" xfId="0" applyNumberFormat="1" applyFont="1"/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 textRotation="90" wrapText="1"/>
    </xf>
    <xf numFmtId="0" fontId="23" fillId="0" borderId="5" xfId="0" applyFont="1" applyBorder="1"/>
    <xf numFmtId="0" fontId="23" fillId="0" borderId="2" xfId="0" applyFont="1" applyBorder="1"/>
    <xf numFmtId="0" fontId="23" fillId="0" borderId="3" xfId="0" applyFont="1" applyBorder="1" applyAlignment="1">
      <alignment horizontal="center" vertical="top"/>
    </xf>
    <xf numFmtId="0" fontId="23" fillId="0" borderId="4" xfId="0" applyFont="1" applyBorder="1" applyAlignment="1">
      <alignment horizontal="center" vertical="top"/>
    </xf>
    <xf numFmtId="0" fontId="24" fillId="0" borderId="1" xfId="0" applyFont="1" applyBorder="1" applyAlignment="1">
      <alignment horizontal="center" vertical="center"/>
    </xf>
    <xf numFmtId="0" fontId="23" fillId="0" borderId="7" xfId="0" applyFont="1" applyBorder="1"/>
    <xf numFmtId="0" fontId="23" fillId="0" borderId="6" xfId="0" applyFont="1" applyBorder="1"/>
    <xf numFmtId="169" fontId="23" fillId="0" borderId="3" xfId="0" applyNumberFormat="1" applyFont="1" applyBorder="1" applyAlignment="1">
      <alignment horizontal="center" vertical="top"/>
    </xf>
    <xf numFmtId="169" fontId="23" fillId="0" borderId="4" xfId="0" applyNumberFormat="1" applyFont="1" applyBorder="1" applyAlignment="1">
      <alignment horizontal="center" vertical="top"/>
    </xf>
    <xf numFmtId="0" fontId="26" fillId="0" borderId="0" xfId="0" quotePrefix="1" applyFont="1" applyBorder="1" applyAlignment="1">
      <alignment horizontal="left"/>
    </xf>
    <xf numFmtId="0" fontId="28" fillId="0" borderId="1" xfId="0" applyFont="1" applyFill="1" applyBorder="1"/>
    <xf numFmtId="0" fontId="28" fillId="0" borderId="0" xfId="0" applyFont="1"/>
    <xf numFmtId="0" fontId="28" fillId="0" borderId="0" xfId="0" applyFont="1" applyFill="1" applyBorder="1"/>
    <xf numFmtId="0" fontId="25" fillId="0" borderId="0" xfId="0" applyFont="1" applyFill="1" applyBorder="1"/>
    <xf numFmtId="0" fontId="29" fillId="0" borderId="0" xfId="0" applyFont="1"/>
    <xf numFmtId="0" fontId="29" fillId="0" borderId="0" xfId="0" applyFont="1" applyAlignment="1">
      <alignment horizontal="right"/>
    </xf>
    <xf numFmtId="0" fontId="29" fillId="0" borderId="0" xfId="0" applyFont="1" applyAlignment="1">
      <alignment horizontal="left"/>
    </xf>
    <xf numFmtId="0" fontId="29" fillId="0" borderId="0" xfId="0" applyFont="1" applyBorder="1"/>
    <xf numFmtId="0" fontId="30" fillId="0" borderId="0" xfId="0" applyFont="1"/>
    <xf numFmtId="164" fontId="13" fillId="0" borderId="14" xfId="0" applyNumberFormat="1" applyFont="1" applyBorder="1" applyAlignment="1">
      <alignment horizontal="center" vertical="center"/>
    </xf>
    <xf numFmtId="164" fontId="13" fillId="0" borderId="15" xfId="0" applyNumberFormat="1" applyFont="1" applyBorder="1" applyAlignment="1">
      <alignment horizontal="center" vertical="center"/>
    </xf>
    <xf numFmtId="164" fontId="13" fillId="0" borderId="15" xfId="2" applyFont="1" applyFill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164" fontId="13" fillId="0" borderId="17" xfId="0" applyNumberFormat="1" applyFont="1" applyBorder="1" applyAlignment="1">
      <alignment horizontal="center" vertical="center"/>
    </xf>
    <xf numFmtId="164" fontId="13" fillId="0" borderId="17" xfId="2" applyFont="1" applyFill="1" applyBorder="1" applyAlignment="1">
      <alignment horizontal="center" vertical="center"/>
    </xf>
    <xf numFmtId="164" fontId="13" fillId="0" borderId="17" xfId="0" applyNumberFormat="1" applyFont="1" applyFill="1" applyBorder="1" applyAlignment="1">
      <alignment horizontal="center" vertical="center"/>
    </xf>
    <xf numFmtId="164" fontId="13" fillId="3" borderId="17" xfId="0" applyNumberFormat="1" applyFont="1" applyFill="1" applyBorder="1" applyAlignment="1">
      <alignment horizontal="center" vertical="center"/>
    </xf>
    <xf numFmtId="164" fontId="13" fillId="3" borderId="17" xfId="2" applyFont="1" applyFill="1" applyBorder="1" applyAlignment="1">
      <alignment horizontal="center" vertical="center"/>
    </xf>
    <xf numFmtId="164" fontId="13" fillId="3" borderId="17" xfId="3" applyFont="1" applyFill="1" applyBorder="1" applyAlignment="1">
      <alignment horizontal="center" vertical="center"/>
    </xf>
    <xf numFmtId="164" fontId="13" fillId="0" borderId="17" xfId="3" applyFont="1" applyFill="1" applyBorder="1" applyAlignment="1">
      <alignment horizontal="center" vertical="center"/>
    </xf>
    <xf numFmtId="164" fontId="13" fillId="3" borderId="16" xfId="2" applyFont="1" applyFill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20" fillId="0" borderId="17" xfId="0" applyNumberFormat="1" applyFon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13" fillId="3" borderId="14" xfId="0" applyNumberFormat="1" applyFont="1" applyFill="1" applyBorder="1" applyAlignment="1">
      <alignment horizontal="center" vertical="center"/>
    </xf>
    <xf numFmtId="164" fontId="13" fillId="3" borderId="15" xfId="0" applyNumberFormat="1" applyFont="1" applyFill="1" applyBorder="1" applyAlignment="1">
      <alignment horizontal="center" vertical="center"/>
    </xf>
    <xf numFmtId="164" fontId="13" fillId="3" borderId="1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3" fillId="0" borderId="12" xfId="0" applyFont="1" applyBorder="1"/>
    <xf numFmtId="0" fontId="23" fillId="0" borderId="8" xfId="0" applyFont="1" applyBorder="1"/>
    <xf numFmtId="14" fontId="1" fillId="0" borderId="4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/>
    </xf>
    <xf numFmtId="14" fontId="1" fillId="4" borderId="4" xfId="0" applyNumberFormat="1" applyFont="1" applyFill="1" applyBorder="1" applyAlignment="1">
      <alignment horizontal="center" vertical="top"/>
    </xf>
    <xf numFmtId="0" fontId="1" fillId="0" borderId="4" xfId="0" applyFont="1" applyFill="1" applyBorder="1"/>
    <xf numFmtId="14" fontId="1" fillId="0" borderId="18" xfId="0" applyNumberFormat="1" applyFont="1" applyFill="1" applyBorder="1" applyAlignment="1">
      <alignment horizontal="center" vertical="top"/>
    </xf>
    <xf numFmtId="0" fontId="1" fillId="0" borderId="18" xfId="0" applyFont="1" applyFill="1" applyBorder="1"/>
    <xf numFmtId="0" fontId="1" fillId="0" borderId="18" xfId="0" applyFont="1" applyFill="1" applyBorder="1" applyAlignment="1">
      <alignment horizontal="center"/>
    </xf>
    <xf numFmtId="14" fontId="1" fillId="4" borderId="18" xfId="0" applyNumberFormat="1" applyFont="1" applyFill="1" applyBorder="1" applyAlignment="1">
      <alignment horizontal="center" vertical="top"/>
    </xf>
    <xf numFmtId="0" fontId="1" fillId="0" borderId="18" xfId="0" applyFont="1" applyFill="1" applyBorder="1" applyAlignment="1">
      <alignment vertical="center"/>
    </xf>
    <xf numFmtId="14" fontId="1" fillId="0" borderId="19" xfId="0" applyNumberFormat="1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/>
    </xf>
    <xf numFmtId="14" fontId="1" fillId="4" borderId="19" xfId="0" applyNumberFormat="1" applyFont="1" applyFill="1" applyBorder="1" applyAlignment="1">
      <alignment horizontal="center" vertical="top"/>
    </xf>
    <xf numFmtId="0" fontId="1" fillId="0" borderId="19" xfId="0" applyFont="1" applyFill="1" applyBorder="1"/>
    <xf numFmtId="14" fontId="1" fillId="0" borderId="20" xfId="0" applyNumberFormat="1" applyFont="1" applyFill="1" applyBorder="1" applyAlignment="1">
      <alignment horizontal="center" vertical="top"/>
    </xf>
    <xf numFmtId="0" fontId="1" fillId="0" borderId="20" xfId="0" applyFont="1" applyFill="1" applyBorder="1"/>
    <xf numFmtId="0" fontId="1" fillId="0" borderId="20" xfId="0" applyFont="1" applyFill="1" applyBorder="1" applyAlignment="1">
      <alignment horizontal="center"/>
    </xf>
    <xf numFmtId="14" fontId="1" fillId="4" borderId="20" xfId="0" applyNumberFormat="1" applyFont="1" applyFill="1" applyBorder="1" applyAlignment="1">
      <alignment horizontal="center" vertical="top"/>
    </xf>
    <xf numFmtId="14" fontId="1" fillId="0" borderId="21" xfId="0" applyNumberFormat="1" applyFont="1" applyFill="1" applyBorder="1" applyAlignment="1">
      <alignment horizontal="center" vertical="top"/>
    </xf>
    <xf numFmtId="0" fontId="1" fillId="0" borderId="21" xfId="0" applyFont="1" applyFill="1" applyBorder="1"/>
    <xf numFmtId="0" fontId="1" fillId="0" borderId="21" xfId="0" applyFont="1" applyFill="1" applyBorder="1" applyAlignment="1">
      <alignment horizontal="center"/>
    </xf>
    <xf numFmtId="14" fontId="1" fillId="4" borderId="21" xfId="0" applyNumberFormat="1" applyFont="1" applyFill="1" applyBorder="1" applyAlignment="1">
      <alignment horizontal="center" vertical="top"/>
    </xf>
    <xf numFmtId="0" fontId="25" fillId="12" borderId="1" xfId="0" applyFont="1" applyFill="1" applyBorder="1"/>
    <xf numFmtId="0" fontId="25" fillId="11" borderId="1" xfId="0" applyFont="1" applyFill="1" applyBorder="1"/>
    <xf numFmtId="0" fontId="0" fillId="0" borderId="0" xfId="0" applyNumberFormat="1"/>
    <xf numFmtId="14" fontId="0" fillId="0" borderId="0" xfId="0" applyNumberFormat="1"/>
    <xf numFmtId="0" fontId="32" fillId="0" borderId="0" xfId="4" applyProtection="1">
      <protection hidden="1"/>
    </xf>
    <xf numFmtId="0" fontId="33" fillId="0" borderId="0" xfId="4" applyFont="1" applyProtection="1">
      <protection hidden="1"/>
    </xf>
    <xf numFmtId="0" fontId="32" fillId="0" borderId="0" xfId="4" applyFont="1" applyAlignment="1" applyProtection="1">
      <alignment horizontal="center"/>
      <protection hidden="1"/>
    </xf>
    <xf numFmtId="0" fontId="34" fillId="0" borderId="0" xfId="4" applyFont="1" applyProtection="1">
      <protection hidden="1"/>
    </xf>
    <xf numFmtId="169" fontId="35" fillId="0" borderId="1" xfId="0" applyNumberFormat="1" applyFont="1" applyBorder="1" applyAlignment="1">
      <alignment horizontal="center"/>
    </xf>
    <xf numFmtId="169" fontId="35" fillId="4" borderId="1" xfId="0" applyNumberFormat="1" applyFont="1" applyFill="1" applyBorder="1" applyAlignment="1">
      <alignment horizontal="center"/>
    </xf>
    <xf numFmtId="0" fontId="35" fillId="4" borderId="1" xfId="0" applyFont="1" applyFill="1" applyBorder="1" applyAlignment="1">
      <alignment horizontal="center"/>
    </xf>
    <xf numFmtId="0" fontId="35" fillId="0" borderId="1" xfId="0" applyFont="1" applyBorder="1" applyAlignment="1">
      <alignment horizontal="center" vertical="top"/>
    </xf>
    <xf numFmtId="0" fontId="37" fillId="0" borderId="0" xfId="4" applyFont="1" applyProtection="1">
      <protection hidden="1"/>
    </xf>
    <xf numFmtId="0" fontId="37" fillId="0" borderId="0" xfId="4" applyFont="1" applyAlignment="1" applyProtection="1">
      <alignment horizontal="center"/>
      <protection hidden="1"/>
    </xf>
    <xf numFmtId="0" fontId="38" fillId="0" borderId="0" xfId="4" applyFont="1" applyProtection="1">
      <protection hidden="1"/>
    </xf>
    <xf numFmtId="168" fontId="39" fillId="0" borderId="26" xfId="4" applyNumberFormat="1" applyFont="1" applyFill="1" applyBorder="1" applyAlignment="1" applyProtection="1">
      <alignment horizontal="right"/>
      <protection hidden="1"/>
    </xf>
    <xf numFmtId="168" fontId="39" fillId="0" borderId="27" xfId="4" applyNumberFormat="1" applyFont="1" applyFill="1" applyBorder="1" applyAlignment="1" applyProtection="1">
      <alignment horizontal="right"/>
      <protection hidden="1"/>
    </xf>
    <xf numFmtId="168" fontId="39" fillId="0" borderId="28" xfId="4" applyNumberFormat="1" applyFont="1" applyFill="1" applyBorder="1" applyAlignment="1" applyProtection="1">
      <alignment horizontal="right"/>
      <protection hidden="1"/>
    </xf>
    <xf numFmtId="168" fontId="39" fillId="0" borderId="29" xfId="4" applyNumberFormat="1" applyFont="1" applyFill="1" applyBorder="1" applyAlignment="1" applyProtection="1">
      <alignment horizontal="right"/>
      <protection hidden="1"/>
    </xf>
    <xf numFmtId="168" fontId="39" fillId="0" borderId="1" xfId="4" applyNumberFormat="1" applyFont="1" applyFill="1" applyBorder="1" applyAlignment="1" applyProtection="1">
      <alignment horizontal="right"/>
      <protection hidden="1"/>
    </xf>
    <xf numFmtId="168" fontId="39" fillId="0" borderId="30" xfId="4" applyNumberFormat="1" applyFont="1" applyFill="1" applyBorder="1" applyAlignment="1" applyProtection="1">
      <alignment horizontal="right"/>
      <protection hidden="1"/>
    </xf>
    <xf numFmtId="0" fontId="32" fillId="0" borderId="0" xfId="4" applyFont="1" applyProtection="1">
      <protection hidden="1"/>
    </xf>
    <xf numFmtId="166" fontId="40" fillId="24" borderId="31" xfId="4" applyNumberFormat="1" applyFont="1" applyFill="1" applyBorder="1" applyAlignment="1" applyProtection="1">
      <alignment horizontal="center" vertical="center" textRotation="90"/>
      <protection hidden="1"/>
    </xf>
    <xf numFmtId="166" fontId="40" fillId="25" borderId="32" xfId="4" applyNumberFormat="1" applyFont="1" applyFill="1" applyBorder="1" applyAlignment="1" applyProtection="1">
      <alignment horizontal="center" vertical="center" textRotation="90"/>
      <protection hidden="1"/>
    </xf>
    <xf numFmtId="166" fontId="40" fillId="26" borderId="32" xfId="4" applyNumberFormat="1" applyFont="1" applyFill="1" applyBorder="1" applyAlignment="1" applyProtection="1">
      <alignment horizontal="center" vertical="center" textRotation="90"/>
      <protection hidden="1"/>
    </xf>
    <xf numFmtId="166" fontId="40" fillId="27" borderId="32" xfId="4" applyNumberFormat="1" applyFont="1" applyFill="1" applyBorder="1" applyAlignment="1" applyProtection="1">
      <alignment horizontal="center" vertical="center" textRotation="90"/>
      <protection hidden="1"/>
    </xf>
    <xf numFmtId="166" fontId="40" fillId="24" borderId="32" xfId="4" applyNumberFormat="1" applyFont="1" applyFill="1" applyBorder="1" applyAlignment="1" applyProtection="1">
      <alignment horizontal="center" vertical="center" textRotation="90"/>
      <protection hidden="1"/>
    </xf>
    <xf numFmtId="166" fontId="40" fillId="24" borderId="33" xfId="4" applyNumberFormat="1" applyFont="1" applyFill="1" applyBorder="1" applyAlignment="1" applyProtection="1">
      <alignment horizontal="center" vertical="center" textRotation="90"/>
      <protection hidden="1"/>
    </xf>
    <xf numFmtId="0" fontId="41" fillId="0" borderId="0" xfId="4" applyFont="1" applyProtection="1">
      <protection hidden="1"/>
    </xf>
    <xf numFmtId="0" fontId="42" fillId="0" borderId="0" xfId="4" applyFont="1" applyAlignment="1" applyProtection="1">
      <protection hidden="1"/>
    </xf>
    <xf numFmtId="0" fontId="36" fillId="0" borderId="1" xfId="4" applyFont="1" applyBorder="1" applyAlignment="1" applyProtection="1">
      <alignment horizontal="center" vertical="center" wrapText="1"/>
      <protection hidden="1"/>
    </xf>
    <xf numFmtId="0" fontId="35" fillId="0" borderId="23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4" fillId="14" borderId="23" xfId="4" applyFont="1" applyFill="1" applyBorder="1" applyAlignment="1" applyProtection="1">
      <alignment horizontal="center"/>
      <protection hidden="1"/>
    </xf>
    <xf numFmtId="0" fontId="34" fillId="14" borderId="22" xfId="4" applyFont="1" applyFill="1" applyBorder="1" applyAlignment="1" applyProtection="1">
      <alignment horizontal="center"/>
      <protection hidden="1"/>
    </xf>
    <xf numFmtId="0" fontId="35" fillId="0" borderId="1" xfId="0" applyFont="1" applyBorder="1" applyAlignment="1">
      <alignment horizontal="center" vertical="center" wrapText="1"/>
    </xf>
    <xf numFmtId="0" fontId="34" fillId="13" borderId="23" xfId="4" applyFont="1" applyFill="1" applyBorder="1" applyAlignment="1" applyProtection="1">
      <alignment horizontal="center"/>
      <protection hidden="1"/>
    </xf>
    <xf numFmtId="0" fontId="34" fillId="13" borderId="22" xfId="4" applyFont="1" applyFill="1" applyBorder="1" applyAlignment="1" applyProtection="1">
      <alignment horizontal="center"/>
      <protection hidden="1"/>
    </xf>
    <xf numFmtId="0" fontId="34" fillId="17" borderId="23" xfId="4" applyFont="1" applyFill="1" applyBorder="1" applyAlignment="1" applyProtection="1">
      <alignment horizontal="center"/>
      <protection hidden="1"/>
    </xf>
    <xf numFmtId="0" fontId="34" fillId="17" borderId="22" xfId="4" applyFont="1" applyFill="1" applyBorder="1" applyAlignment="1" applyProtection="1">
      <alignment horizontal="center"/>
      <protection hidden="1"/>
    </xf>
    <xf numFmtId="0" fontId="34" fillId="16" borderId="23" xfId="4" applyFont="1" applyFill="1" applyBorder="1" applyAlignment="1" applyProtection="1">
      <alignment horizontal="center"/>
      <protection hidden="1"/>
    </xf>
    <xf numFmtId="0" fontId="34" fillId="16" borderId="22" xfId="4" applyFont="1" applyFill="1" applyBorder="1" applyAlignment="1" applyProtection="1">
      <alignment horizontal="center"/>
      <protection hidden="1"/>
    </xf>
    <xf numFmtId="0" fontId="34" fillId="15" borderId="23" xfId="4" applyFont="1" applyFill="1" applyBorder="1" applyAlignment="1" applyProtection="1">
      <alignment horizontal="center"/>
      <protection hidden="1"/>
    </xf>
    <xf numFmtId="0" fontId="34" fillId="15" borderId="22" xfId="4" applyFont="1" applyFill="1" applyBorder="1" applyAlignment="1" applyProtection="1">
      <alignment horizontal="center"/>
      <protection hidden="1"/>
    </xf>
    <xf numFmtId="0" fontId="34" fillId="20" borderId="23" xfId="4" applyFont="1" applyFill="1" applyBorder="1" applyAlignment="1" applyProtection="1">
      <alignment horizontal="center"/>
      <protection hidden="1"/>
    </xf>
    <xf numFmtId="0" fontId="34" fillId="20" borderId="22" xfId="4" applyFont="1" applyFill="1" applyBorder="1" applyAlignment="1" applyProtection="1">
      <alignment horizontal="center"/>
      <protection hidden="1"/>
    </xf>
    <xf numFmtId="0" fontId="34" fillId="19" borderId="23" xfId="4" applyFont="1" applyFill="1" applyBorder="1" applyAlignment="1" applyProtection="1">
      <alignment horizontal="center"/>
      <protection hidden="1"/>
    </xf>
    <xf numFmtId="0" fontId="34" fillId="19" borderId="22" xfId="4" applyFont="1" applyFill="1" applyBorder="1" applyAlignment="1" applyProtection="1">
      <alignment horizontal="center"/>
      <protection hidden="1"/>
    </xf>
    <xf numFmtId="0" fontId="34" fillId="18" borderId="23" xfId="4" applyFont="1" applyFill="1" applyBorder="1" applyAlignment="1" applyProtection="1">
      <alignment horizontal="center"/>
      <protection hidden="1"/>
    </xf>
    <xf numFmtId="0" fontId="34" fillId="18" borderId="22" xfId="4" applyFont="1" applyFill="1" applyBorder="1" applyAlignment="1" applyProtection="1">
      <alignment horizontal="center"/>
      <protection hidden="1"/>
    </xf>
    <xf numFmtId="0" fontId="33" fillId="0" borderId="0" xfId="4" applyFont="1" applyAlignment="1" applyProtection="1">
      <alignment horizontal="center"/>
      <protection hidden="1"/>
    </xf>
    <xf numFmtId="0" fontId="34" fillId="23" borderId="23" xfId="4" applyFont="1" applyFill="1" applyBorder="1" applyAlignment="1" applyProtection="1">
      <alignment horizontal="center"/>
      <protection hidden="1"/>
    </xf>
    <xf numFmtId="0" fontId="34" fillId="23" borderId="22" xfId="4" applyFont="1" applyFill="1" applyBorder="1" applyAlignment="1" applyProtection="1">
      <alignment horizontal="center"/>
      <protection hidden="1"/>
    </xf>
    <xf numFmtId="0" fontId="34" fillId="22" borderId="23" xfId="4" applyFont="1" applyFill="1" applyBorder="1" applyAlignment="1" applyProtection="1">
      <alignment horizontal="center"/>
      <protection hidden="1"/>
    </xf>
    <xf numFmtId="0" fontId="34" fillId="22" borderId="22" xfId="4" applyFont="1" applyFill="1" applyBorder="1" applyAlignment="1" applyProtection="1">
      <alignment horizontal="center"/>
      <protection hidden="1"/>
    </xf>
    <xf numFmtId="0" fontId="34" fillId="21" borderId="23" xfId="4" applyFont="1" applyFill="1" applyBorder="1" applyAlignment="1" applyProtection="1">
      <alignment horizontal="center"/>
      <protection hidden="1"/>
    </xf>
    <xf numFmtId="0" fontId="34" fillId="21" borderId="22" xfId="4" applyFont="1" applyFill="1" applyBorder="1" applyAlignment="1" applyProtection="1">
      <alignment horizontal="center"/>
      <protection hidden="1"/>
    </xf>
    <xf numFmtId="0" fontId="42" fillId="0" borderId="0" xfId="4" applyFont="1" applyAlignment="1" applyProtection="1">
      <alignment horizontal="center"/>
      <protection hidden="1"/>
    </xf>
    <xf numFmtId="0" fontId="23" fillId="0" borderId="1" xfId="4" applyFont="1" applyBorder="1" applyAlignment="1" applyProtection="1">
      <alignment horizontal="center" vertical="center" wrapText="1"/>
      <protection hidden="1"/>
    </xf>
    <xf numFmtId="0" fontId="36" fillId="0" borderId="1" xfId="4" applyFont="1" applyBorder="1" applyAlignment="1" applyProtection="1">
      <alignment horizontal="center" vertical="center" wrapText="1"/>
      <protection hidden="1"/>
    </xf>
    <xf numFmtId="0" fontId="36" fillId="0" borderId="1" xfId="4" applyFont="1" applyBorder="1" applyAlignment="1" applyProtection="1">
      <alignment horizontal="center" vertical="center" textRotation="90" wrapText="1"/>
      <protection hidden="1"/>
    </xf>
    <xf numFmtId="0" fontId="36" fillId="0" borderId="25" xfId="4" applyFont="1" applyBorder="1" applyAlignment="1" applyProtection="1">
      <alignment horizontal="center" vertical="center" wrapText="1"/>
      <protection hidden="1"/>
    </xf>
    <xf numFmtId="0" fontId="36" fillId="0" borderId="12" xfId="4" applyFont="1" applyBorder="1" applyAlignment="1" applyProtection="1">
      <alignment horizontal="center" vertical="center" wrapText="1"/>
      <protection hidden="1"/>
    </xf>
    <xf numFmtId="0" fontId="36" fillId="0" borderId="11" xfId="4" applyFont="1" applyBorder="1" applyAlignment="1" applyProtection="1">
      <alignment horizontal="center" vertical="center" wrapText="1"/>
      <protection hidden="1"/>
    </xf>
    <xf numFmtId="0" fontId="36" fillId="0" borderId="8" xfId="4" applyFont="1" applyBorder="1" applyAlignment="1" applyProtection="1">
      <alignment horizontal="center" vertical="center" wrapText="1"/>
      <protection hidden="1"/>
    </xf>
    <xf numFmtId="0" fontId="22" fillId="8" borderId="0" xfId="0" applyFont="1" applyFill="1" applyAlignment="1">
      <alignment horizontal="left" vertical="center"/>
    </xf>
    <xf numFmtId="167" fontId="31" fillId="7" borderId="0" xfId="0" applyNumberFormat="1" applyFont="1" applyFill="1" applyAlignment="1">
      <alignment horizontal="center" vertical="center"/>
    </xf>
    <xf numFmtId="0" fontId="10" fillId="0" borderId="13" xfId="0" applyFont="1" applyBorder="1" applyAlignment="1">
      <alignment horizontal="center"/>
    </xf>
    <xf numFmtId="166" fontId="27" fillId="3" borderId="0" xfId="0" applyNumberFormat="1" applyFont="1" applyFill="1" applyAlignment="1">
      <alignment horizontal="center" vertical="center"/>
    </xf>
    <xf numFmtId="0" fontId="26" fillId="0" borderId="6" xfId="0" quotePrefix="1" applyFont="1" applyBorder="1" applyAlignment="1">
      <alignment horizontal="left"/>
    </xf>
    <xf numFmtId="0" fontId="26" fillId="0" borderId="0" xfId="0" quotePrefix="1" applyFont="1" applyBorder="1" applyAlignment="1">
      <alignment horizontal="left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textRotation="90" wrapText="1"/>
    </xf>
    <xf numFmtId="0" fontId="24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top"/>
    </xf>
    <xf numFmtId="0" fontId="23" fillId="0" borderId="4" xfId="0" applyFont="1" applyBorder="1" applyAlignment="1">
      <alignment horizontal="center" vertical="top"/>
    </xf>
    <xf numFmtId="0" fontId="23" fillId="0" borderId="3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14" fontId="1" fillId="3" borderId="3" xfId="0" applyNumberFormat="1" applyFont="1" applyFill="1" applyBorder="1" applyAlignment="1">
      <alignment horizontal="center" vertical="center"/>
    </xf>
    <xf numFmtId="14" fontId="1" fillId="3" borderId="4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1">
    <cellStyle name="Выходной" xfId="2" xr:uid="{00000000-0005-0000-0000-000000000000}"/>
    <cellStyle name="Год" xfId="5" xr:uid="{00000000-0005-0000-0000-000001000000}"/>
    <cellStyle name="Дата" xfId="6" xr:uid="{00000000-0005-0000-0000-000002000000}"/>
    <cellStyle name="День недели" xfId="7" xr:uid="{00000000-0005-0000-0000-000003000000}"/>
    <cellStyle name="Короткий день" xfId="3" xr:uid="{00000000-0005-0000-0000-000004000000}"/>
    <cellStyle name="Месяц" xfId="8" xr:uid="{00000000-0005-0000-0000-000005000000}"/>
    <cellStyle name="Обычный" xfId="0" builtinId="0"/>
    <cellStyle name="Обычный 2" xfId="9" xr:uid="{00000000-0005-0000-0000-000007000000}"/>
    <cellStyle name="Обычный 3" xfId="4" xr:uid="{00000000-0005-0000-0000-000008000000}"/>
    <cellStyle name="Плохой" xfId="1" builtinId="27"/>
    <cellStyle name="Процентный 2" xfId="10" xr:uid="{00000000-0005-0000-0000-00000A000000}"/>
  </cellStyles>
  <dxfs count="41">
    <dxf>
      <fill>
        <patternFill patternType="lightDown"/>
      </fill>
    </dxf>
    <dxf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F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2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4D5B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7030A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1AB39F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F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0" tint="-0.2509842219306009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2" tint="-0.49803155613879818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4D5B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7030A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1AB39F"/>
          </stop>
        </gradient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70" formatCode="m/d/yyyy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numFmt numFmtId="170" formatCode="m/d/yy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9"/>
        <name val="Times New Roman"/>
        <scheme val="none"/>
      </font>
      <numFmt numFmtId="165" formatCode="m/d/yy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7" tint="0.79992065187536243"/>
          <bgColor rgb="FF92D050"/>
        </patternFill>
      </fill>
    </dxf>
    <dxf>
      <fill>
        <patternFill patternType="solid"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 patternType="gray0625"/>
      </fill>
    </dxf>
    <dxf>
      <fill>
        <patternFill patternType="gray0625">
          <bgColor auto="1"/>
        </patternFill>
      </fill>
    </dxf>
    <dxf>
      <font>
        <color theme="5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fmlaLink="$A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</xdr:row>
          <xdr:rowOff>0</xdr:rowOff>
        </xdr:from>
        <xdr:to>
          <xdr:col>4</xdr:col>
          <xdr:colOff>9525</xdr:colOff>
          <xdr:row>6</xdr:row>
          <xdr:rowOff>28575</xdr:rowOff>
        </xdr:to>
        <xdr:sp macro="" textlink="">
          <xdr:nvSpPr>
            <xdr:cNvPr id="3082" name="Check Box 424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Показывать номера недель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H242" totalsRowShown="0" headerRowDxfId="33" dataDxfId="32" tableBorderDxfId="31">
  <autoFilter ref="A1:H242" xr:uid="{00000000-0009-0000-0100-000001000000}"/>
  <tableColumns count="8">
    <tableColumn id="1" xr3:uid="{00000000-0010-0000-0000-000001000000}" name="Дата" dataDxfId="30"/>
    <tableColumn id="2" xr3:uid="{00000000-0010-0000-0000-000002000000}" name="Праздник/Событие" dataDxfId="29"/>
    <tableColumn id="3" xr3:uid="{00000000-0010-0000-0000-000003000000}" name="День" dataDxfId="28">
      <calculatedColumnFormula>IF(OR(A2=""),"",DAY(A2))</calculatedColumnFormula>
    </tableColumn>
    <tableColumn id="4" xr3:uid="{00000000-0010-0000-0000-000004000000}" name="Месяц" dataDxfId="27">
      <calculatedColumnFormula>IF(OR(A2=""),"",MONTH(A2))</calculatedColumnFormula>
    </tableColumn>
    <tableColumn id="5" xr3:uid="{00000000-0010-0000-0000-000005000000}" name="Дата начала" dataDxfId="26">
      <calculatedColumnFormula>IF(OR(D2="",C2=""),"",DATE(Год,D2,C2))</calculatedColumnFormula>
    </tableColumn>
    <tableColumn id="6" xr3:uid="{00000000-0010-0000-0000-000006000000}" name="Дата окончания" dataDxfId="25"/>
    <tableColumn id="7" xr3:uid="{00000000-0010-0000-0000-000007000000}" name="Склейка" dataDxfId="24">
      <calculatedColumnFormula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calculatedColumnFormula>
    </tableColumn>
    <tableColumn id="8" xr3:uid="{00000000-0010-0000-0000-000008000000}" name="Склейка 1" dataDxfId="23">
      <calculatedColumnFormula>CONCATENATE(IF(ISBLANK(Таблица1[[#This Row],[Праздник/Событие]]),"",CONCATENATE(Таблица1[[#This Row],[Праздник/Событие]])))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D47"/>
  <sheetViews>
    <sheetView tabSelected="1" zoomScaleNormal="100" workbookViewId="0">
      <selection activeCell="E6" sqref="E6"/>
    </sheetView>
  </sheetViews>
  <sheetFormatPr defaultRowHeight="12.75" x14ac:dyDescent="0.2"/>
  <cols>
    <col min="1" max="1" width="7.140625" style="114" customWidth="1"/>
    <col min="2" max="11" width="7.140625" style="113" customWidth="1"/>
    <col min="12" max="12" width="8.28515625" style="113" customWidth="1"/>
    <col min="13" max="29" width="4" style="113" customWidth="1"/>
    <col min="30" max="30" width="7.42578125" style="112" customWidth="1"/>
    <col min="31" max="16384" width="9.140625" style="112"/>
  </cols>
  <sheetData>
    <row r="1" spans="1:30" s="136" customFormat="1" ht="19.5" thickBot="1" x14ac:dyDescent="0.35">
      <c r="A1" s="166" t="s">
        <v>41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</row>
    <row r="2" spans="1:30" s="129" customFormat="1" ht="47.25" customHeight="1" x14ac:dyDescent="0.2">
      <c r="A2" s="135">
        <v>44197</v>
      </c>
      <c r="B2" s="134">
        <f t="shared" ref="B2:L2" si="0">DATE(YEAR(A2+35),MONTH(A2+35),1)</f>
        <v>44228</v>
      </c>
      <c r="C2" s="133">
        <f t="shared" si="0"/>
        <v>44256</v>
      </c>
      <c r="D2" s="133">
        <f t="shared" si="0"/>
        <v>44287</v>
      </c>
      <c r="E2" s="133">
        <f t="shared" si="0"/>
        <v>44317</v>
      </c>
      <c r="F2" s="132">
        <f t="shared" si="0"/>
        <v>44348</v>
      </c>
      <c r="G2" s="132">
        <f t="shared" si="0"/>
        <v>44378</v>
      </c>
      <c r="H2" s="132">
        <f t="shared" si="0"/>
        <v>44409</v>
      </c>
      <c r="I2" s="131">
        <f t="shared" si="0"/>
        <v>44440</v>
      </c>
      <c r="J2" s="131">
        <f t="shared" si="0"/>
        <v>44470</v>
      </c>
      <c r="K2" s="131">
        <f t="shared" si="0"/>
        <v>44501</v>
      </c>
      <c r="L2" s="130">
        <f t="shared" si="0"/>
        <v>44531</v>
      </c>
    </row>
    <row r="3" spans="1:30" s="122" customFormat="1" ht="16.5" x14ac:dyDescent="0.25">
      <c r="A3" s="128">
        <v>44197</v>
      </c>
      <c r="B3" s="127">
        <f t="shared" ref="B3:L3" si="1">DATE(YEAR(A3),MONTH(A3)+1,DAY(A3))</f>
        <v>44228</v>
      </c>
      <c r="C3" s="127">
        <f t="shared" si="1"/>
        <v>44256</v>
      </c>
      <c r="D3" s="127">
        <f t="shared" si="1"/>
        <v>44287</v>
      </c>
      <c r="E3" s="127">
        <f t="shared" si="1"/>
        <v>44317</v>
      </c>
      <c r="F3" s="127">
        <f t="shared" si="1"/>
        <v>44348</v>
      </c>
      <c r="G3" s="127">
        <f t="shared" si="1"/>
        <v>44378</v>
      </c>
      <c r="H3" s="127">
        <f t="shared" si="1"/>
        <v>44409</v>
      </c>
      <c r="I3" s="127">
        <f t="shared" si="1"/>
        <v>44440</v>
      </c>
      <c r="J3" s="127">
        <f t="shared" si="1"/>
        <v>44470</v>
      </c>
      <c r="K3" s="127">
        <f t="shared" si="1"/>
        <v>44501</v>
      </c>
      <c r="L3" s="126">
        <f t="shared" si="1"/>
        <v>44531</v>
      </c>
    </row>
    <row r="4" spans="1:30" s="122" customFormat="1" ht="16.5" x14ac:dyDescent="0.25">
      <c r="A4" s="128">
        <f t="shared" ref="A4:L19" si="2">IF(ISERROR(A3+1)=TRUE,"",IF(MONTH(A3+1)=COLUMN()-0,A3+1,""))</f>
        <v>44198</v>
      </c>
      <c r="B4" s="127">
        <f t="shared" si="2"/>
        <v>44229</v>
      </c>
      <c r="C4" s="127">
        <f t="shared" si="2"/>
        <v>44257</v>
      </c>
      <c r="D4" s="127">
        <f t="shared" si="2"/>
        <v>44288</v>
      </c>
      <c r="E4" s="127">
        <f t="shared" si="2"/>
        <v>44318</v>
      </c>
      <c r="F4" s="127">
        <f t="shared" si="2"/>
        <v>44349</v>
      </c>
      <c r="G4" s="127">
        <f t="shared" si="2"/>
        <v>44379</v>
      </c>
      <c r="H4" s="127">
        <f t="shared" si="2"/>
        <v>44410</v>
      </c>
      <c r="I4" s="127">
        <f t="shared" si="2"/>
        <v>44441</v>
      </c>
      <c r="J4" s="127">
        <f t="shared" si="2"/>
        <v>44471</v>
      </c>
      <c r="K4" s="127">
        <f t="shared" si="2"/>
        <v>44502</v>
      </c>
      <c r="L4" s="126">
        <f t="shared" si="2"/>
        <v>44532</v>
      </c>
    </row>
    <row r="5" spans="1:30" s="122" customFormat="1" ht="16.5" x14ac:dyDescent="0.25">
      <c r="A5" s="128">
        <f t="shared" si="2"/>
        <v>44199</v>
      </c>
      <c r="B5" s="127">
        <f t="shared" si="2"/>
        <v>44230</v>
      </c>
      <c r="C5" s="127">
        <f t="shared" si="2"/>
        <v>44258</v>
      </c>
      <c r="D5" s="127">
        <f t="shared" si="2"/>
        <v>44289</v>
      </c>
      <c r="E5" s="127">
        <f t="shared" si="2"/>
        <v>44319</v>
      </c>
      <c r="F5" s="127">
        <f t="shared" si="2"/>
        <v>44350</v>
      </c>
      <c r="G5" s="127">
        <f t="shared" si="2"/>
        <v>44380</v>
      </c>
      <c r="H5" s="127">
        <f t="shared" si="2"/>
        <v>44411</v>
      </c>
      <c r="I5" s="127">
        <f t="shared" si="2"/>
        <v>44442</v>
      </c>
      <c r="J5" s="127">
        <f t="shared" si="2"/>
        <v>44472</v>
      </c>
      <c r="K5" s="127">
        <f t="shared" si="2"/>
        <v>44503</v>
      </c>
      <c r="L5" s="126">
        <f t="shared" si="2"/>
        <v>44533</v>
      </c>
    </row>
    <row r="6" spans="1:30" s="122" customFormat="1" ht="16.5" x14ac:dyDescent="0.25">
      <c r="A6" s="128">
        <f t="shared" si="2"/>
        <v>44200</v>
      </c>
      <c r="B6" s="127">
        <f t="shared" si="2"/>
        <v>44231</v>
      </c>
      <c r="C6" s="127">
        <f t="shared" si="2"/>
        <v>44259</v>
      </c>
      <c r="D6" s="127">
        <f t="shared" si="2"/>
        <v>44290</v>
      </c>
      <c r="E6" s="127">
        <f t="shared" si="2"/>
        <v>44320</v>
      </c>
      <c r="F6" s="127">
        <f t="shared" si="2"/>
        <v>44351</v>
      </c>
      <c r="G6" s="127">
        <f t="shared" si="2"/>
        <v>44381</v>
      </c>
      <c r="H6" s="127">
        <f t="shared" si="2"/>
        <v>44412</v>
      </c>
      <c r="I6" s="127">
        <f t="shared" si="2"/>
        <v>44443</v>
      </c>
      <c r="J6" s="127">
        <f t="shared" si="2"/>
        <v>44473</v>
      </c>
      <c r="K6" s="127">
        <f t="shared" si="2"/>
        <v>44504</v>
      </c>
      <c r="L6" s="126">
        <f t="shared" si="2"/>
        <v>44534</v>
      </c>
    </row>
    <row r="7" spans="1:30" s="122" customFormat="1" ht="16.5" x14ac:dyDescent="0.25">
      <c r="A7" s="128">
        <f t="shared" si="2"/>
        <v>44201</v>
      </c>
      <c r="B7" s="127">
        <f t="shared" si="2"/>
        <v>44232</v>
      </c>
      <c r="C7" s="127">
        <f t="shared" si="2"/>
        <v>44260</v>
      </c>
      <c r="D7" s="127">
        <f t="shared" si="2"/>
        <v>44291</v>
      </c>
      <c r="E7" s="127">
        <f t="shared" si="2"/>
        <v>44321</v>
      </c>
      <c r="F7" s="127">
        <f t="shared" si="2"/>
        <v>44352</v>
      </c>
      <c r="G7" s="127">
        <f t="shared" si="2"/>
        <v>44382</v>
      </c>
      <c r="H7" s="127">
        <f t="shared" si="2"/>
        <v>44413</v>
      </c>
      <c r="I7" s="127">
        <f t="shared" si="2"/>
        <v>44444</v>
      </c>
      <c r="J7" s="127">
        <f t="shared" si="2"/>
        <v>44474</v>
      </c>
      <c r="K7" s="127">
        <f t="shared" si="2"/>
        <v>44505</v>
      </c>
      <c r="L7" s="126">
        <f t="shared" si="2"/>
        <v>44535</v>
      </c>
    </row>
    <row r="8" spans="1:30" s="122" customFormat="1" ht="16.5" x14ac:dyDescent="0.25">
      <c r="A8" s="128">
        <f t="shared" si="2"/>
        <v>44202</v>
      </c>
      <c r="B8" s="127">
        <f t="shared" si="2"/>
        <v>44233</v>
      </c>
      <c r="C8" s="127">
        <f t="shared" si="2"/>
        <v>44261</v>
      </c>
      <c r="D8" s="127">
        <f t="shared" si="2"/>
        <v>44292</v>
      </c>
      <c r="E8" s="127">
        <f t="shared" si="2"/>
        <v>44322</v>
      </c>
      <c r="F8" s="127">
        <f t="shared" si="2"/>
        <v>44353</v>
      </c>
      <c r="G8" s="127">
        <f t="shared" si="2"/>
        <v>44383</v>
      </c>
      <c r="H8" s="127">
        <f t="shared" si="2"/>
        <v>44414</v>
      </c>
      <c r="I8" s="127">
        <f t="shared" si="2"/>
        <v>44445</v>
      </c>
      <c r="J8" s="127">
        <f t="shared" si="2"/>
        <v>44475</v>
      </c>
      <c r="K8" s="127">
        <f t="shared" si="2"/>
        <v>44506</v>
      </c>
      <c r="L8" s="126">
        <f t="shared" si="2"/>
        <v>44536</v>
      </c>
    </row>
    <row r="9" spans="1:30" s="122" customFormat="1" ht="16.5" x14ac:dyDescent="0.25">
      <c r="A9" s="128">
        <f t="shared" si="2"/>
        <v>44203</v>
      </c>
      <c r="B9" s="127">
        <f t="shared" si="2"/>
        <v>44234</v>
      </c>
      <c r="C9" s="127">
        <f t="shared" si="2"/>
        <v>44262</v>
      </c>
      <c r="D9" s="127">
        <f t="shared" si="2"/>
        <v>44293</v>
      </c>
      <c r="E9" s="127">
        <f t="shared" si="2"/>
        <v>44323</v>
      </c>
      <c r="F9" s="127">
        <f t="shared" si="2"/>
        <v>44354</v>
      </c>
      <c r="G9" s="127">
        <f t="shared" si="2"/>
        <v>44384</v>
      </c>
      <c r="H9" s="127">
        <f t="shared" si="2"/>
        <v>44415</v>
      </c>
      <c r="I9" s="127">
        <f t="shared" si="2"/>
        <v>44446</v>
      </c>
      <c r="J9" s="127">
        <f t="shared" si="2"/>
        <v>44476</v>
      </c>
      <c r="K9" s="127">
        <f t="shared" si="2"/>
        <v>44507</v>
      </c>
      <c r="L9" s="126">
        <f t="shared" si="2"/>
        <v>44537</v>
      </c>
    </row>
    <row r="10" spans="1:30" s="122" customFormat="1" ht="16.5" x14ac:dyDescent="0.25">
      <c r="A10" s="128">
        <f t="shared" si="2"/>
        <v>44204</v>
      </c>
      <c r="B10" s="127">
        <f t="shared" si="2"/>
        <v>44235</v>
      </c>
      <c r="C10" s="127">
        <f t="shared" si="2"/>
        <v>44263</v>
      </c>
      <c r="D10" s="127">
        <f t="shared" si="2"/>
        <v>44294</v>
      </c>
      <c r="E10" s="127">
        <f t="shared" si="2"/>
        <v>44324</v>
      </c>
      <c r="F10" s="127">
        <f t="shared" si="2"/>
        <v>44355</v>
      </c>
      <c r="G10" s="127">
        <f t="shared" si="2"/>
        <v>44385</v>
      </c>
      <c r="H10" s="127">
        <f t="shared" si="2"/>
        <v>44416</v>
      </c>
      <c r="I10" s="127">
        <f t="shared" si="2"/>
        <v>44447</v>
      </c>
      <c r="J10" s="127">
        <f t="shared" si="2"/>
        <v>44477</v>
      </c>
      <c r="K10" s="127">
        <f t="shared" si="2"/>
        <v>44508</v>
      </c>
      <c r="L10" s="126">
        <f t="shared" si="2"/>
        <v>44538</v>
      </c>
    </row>
    <row r="11" spans="1:30" s="122" customFormat="1" ht="16.5" x14ac:dyDescent="0.25">
      <c r="A11" s="128">
        <f t="shared" si="2"/>
        <v>44205</v>
      </c>
      <c r="B11" s="127">
        <f t="shared" si="2"/>
        <v>44236</v>
      </c>
      <c r="C11" s="127">
        <f t="shared" si="2"/>
        <v>44264</v>
      </c>
      <c r="D11" s="127">
        <f t="shared" si="2"/>
        <v>44295</v>
      </c>
      <c r="E11" s="127">
        <f t="shared" si="2"/>
        <v>44325</v>
      </c>
      <c r="F11" s="127">
        <f t="shared" si="2"/>
        <v>44356</v>
      </c>
      <c r="G11" s="127">
        <f t="shared" si="2"/>
        <v>44386</v>
      </c>
      <c r="H11" s="127">
        <f t="shared" si="2"/>
        <v>44417</v>
      </c>
      <c r="I11" s="127">
        <f t="shared" si="2"/>
        <v>44448</v>
      </c>
      <c r="J11" s="127">
        <f t="shared" si="2"/>
        <v>44478</v>
      </c>
      <c r="K11" s="127">
        <f t="shared" si="2"/>
        <v>44509</v>
      </c>
      <c r="L11" s="126">
        <f t="shared" si="2"/>
        <v>44539</v>
      </c>
    </row>
    <row r="12" spans="1:30" s="122" customFormat="1" ht="16.5" x14ac:dyDescent="0.25">
      <c r="A12" s="128">
        <f t="shared" si="2"/>
        <v>44206</v>
      </c>
      <c r="B12" s="127">
        <f t="shared" si="2"/>
        <v>44237</v>
      </c>
      <c r="C12" s="127">
        <f t="shared" si="2"/>
        <v>44265</v>
      </c>
      <c r="D12" s="127">
        <f t="shared" si="2"/>
        <v>44296</v>
      </c>
      <c r="E12" s="127">
        <f t="shared" si="2"/>
        <v>44326</v>
      </c>
      <c r="F12" s="127">
        <f t="shared" si="2"/>
        <v>44357</v>
      </c>
      <c r="G12" s="127">
        <f t="shared" si="2"/>
        <v>44387</v>
      </c>
      <c r="H12" s="127">
        <f t="shared" si="2"/>
        <v>44418</v>
      </c>
      <c r="I12" s="127">
        <f t="shared" si="2"/>
        <v>44449</v>
      </c>
      <c r="J12" s="127">
        <f t="shared" si="2"/>
        <v>44479</v>
      </c>
      <c r="K12" s="127">
        <f t="shared" si="2"/>
        <v>44510</v>
      </c>
      <c r="L12" s="126">
        <f t="shared" si="2"/>
        <v>44540</v>
      </c>
    </row>
    <row r="13" spans="1:30" s="122" customFormat="1" ht="16.5" x14ac:dyDescent="0.25">
      <c r="A13" s="128">
        <f t="shared" si="2"/>
        <v>44207</v>
      </c>
      <c r="B13" s="127">
        <f t="shared" si="2"/>
        <v>44238</v>
      </c>
      <c r="C13" s="127">
        <f t="shared" si="2"/>
        <v>44266</v>
      </c>
      <c r="D13" s="127">
        <f t="shared" si="2"/>
        <v>44297</v>
      </c>
      <c r="E13" s="127">
        <f t="shared" si="2"/>
        <v>44327</v>
      </c>
      <c r="F13" s="127">
        <f t="shared" si="2"/>
        <v>44358</v>
      </c>
      <c r="G13" s="127">
        <f t="shared" si="2"/>
        <v>44388</v>
      </c>
      <c r="H13" s="127">
        <f t="shared" si="2"/>
        <v>44419</v>
      </c>
      <c r="I13" s="127">
        <f t="shared" si="2"/>
        <v>44450</v>
      </c>
      <c r="J13" s="127">
        <f t="shared" si="2"/>
        <v>44480</v>
      </c>
      <c r="K13" s="127">
        <f t="shared" si="2"/>
        <v>44511</v>
      </c>
      <c r="L13" s="126">
        <f t="shared" si="2"/>
        <v>44541</v>
      </c>
    </row>
    <row r="14" spans="1:30" s="122" customFormat="1" ht="16.5" x14ac:dyDescent="0.25">
      <c r="A14" s="128">
        <f t="shared" si="2"/>
        <v>44208</v>
      </c>
      <c r="B14" s="127">
        <f t="shared" si="2"/>
        <v>44239</v>
      </c>
      <c r="C14" s="127">
        <f t="shared" si="2"/>
        <v>44267</v>
      </c>
      <c r="D14" s="127">
        <f t="shared" si="2"/>
        <v>44298</v>
      </c>
      <c r="E14" s="127">
        <f t="shared" si="2"/>
        <v>44328</v>
      </c>
      <c r="F14" s="127">
        <f t="shared" si="2"/>
        <v>44359</v>
      </c>
      <c r="G14" s="127">
        <f t="shared" si="2"/>
        <v>44389</v>
      </c>
      <c r="H14" s="127">
        <f t="shared" si="2"/>
        <v>44420</v>
      </c>
      <c r="I14" s="127">
        <f t="shared" si="2"/>
        <v>44451</v>
      </c>
      <c r="J14" s="127">
        <f t="shared" si="2"/>
        <v>44481</v>
      </c>
      <c r="K14" s="127">
        <f t="shared" si="2"/>
        <v>44512</v>
      </c>
      <c r="L14" s="126">
        <f t="shared" si="2"/>
        <v>44542</v>
      </c>
    </row>
    <row r="15" spans="1:30" s="122" customFormat="1" ht="16.5" x14ac:dyDescent="0.25">
      <c r="A15" s="128">
        <f t="shared" si="2"/>
        <v>44209</v>
      </c>
      <c r="B15" s="127">
        <f t="shared" si="2"/>
        <v>44240</v>
      </c>
      <c r="C15" s="127">
        <f t="shared" si="2"/>
        <v>44268</v>
      </c>
      <c r="D15" s="127">
        <f t="shared" si="2"/>
        <v>44299</v>
      </c>
      <c r="E15" s="127">
        <f t="shared" si="2"/>
        <v>44329</v>
      </c>
      <c r="F15" s="127">
        <f t="shared" si="2"/>
        <v>44360</v>
      </c>
      <c r="G15" s="127">
        <f t="shared" si="2"/>
        <v>44390</v>
      </c>
      <c r="H15" s="127">
        <f t="shared" si="2"/>
        <v>44421</v>
      </c>
      <c r="I15" s="127">
        <f t="shared" si="2"/>
        <v>44452</v>
      </c>
      <c r="J15" s="127">
        <f t="shared" si="2"/>
        <v>44482</v>
      </c>
      <c r="K15" s="127">
        <f t="shared" si="2"/>
        <v>44513</v>
      </c>
      <c r="L15" s="126">
        <f t="shared" si="2"/>
        <v>44543</v>
      </c>
    </row>
    <row r="16" spans="1:30" s="122" customFormat="1" ht="16.5" x14ac:dyDescent="0.25">
      <c r="A16" s="128">
        <f t="shared" si="2"/>
        <v>44210</v>
      </c>
      <c r="B16" s="127">
        <f t="shared" si="2"/>
        <v>44241</v>
      </c>
      <c r="C16" s="127">
        <f t="shared" si="2"/>
        <v>44269</v>
      </c>
      <c r="D16" s="127">
        <f t="shared" si="2"/>
        <v>44300</v>
      </c>
      <c r="E16" s="127">
        <f t="shared" si="2"/>
        <v>44330</v>
      </c>
      <c r="F16" s="127">
        <f t="shared" si="2"/>
        <v>44361</v>
      </c>
      <c r="G16" s="127">
        <f t="shared" si="2"/>
        <v>44391</v>
      </c>
      <c r="H16" s="127">
        <f t="shared" si="2"/>
        <v>44422</v>
      </c>
      <c r="I16" s="127">
        <f t="shared" si="2"/>
        <v>44453</v>
      </c>
      <c r="J16" s="127">
        <f t="shared" si="2"/>
        <v>44483</v>
      </c>
      <c r="K16" s="127">
        <f t="shared" si="2"/>
        <v>44514</v>
      </c>
      <c r="L16" s="126">
        <f t="shared" si="2"/>
        <v>44544</v>
      </c>
    </row>
    <row r="17" spans="1:12" s="122" customFormat="1" ht="16.5" x14ac:dyDescent="0.25">
      <c r="A17" s="128">
        <f t="shared" si="2"/>
        <v>44211</v>
      </c>
      <c r="B17" s="127">
        <f t="shared" si="2"/>
        <v>44242</v>
      </c>
      <c r="C17" s="127">
        <f t="shared" si="2"/>
        <v>44270</v>
      </c>
      <c r="D17" s="127">
        <f t="shared" si="2"/>
        <v>44301</v>
      </c>
      <c r="E17" s="127">
        <f t="shared" si="2"/>
        <v>44331</v>
      </c>
      <c r="F17" s="127">
        <f t="shared" si="2"/>
        <v>44362</v>
      </c>
      <c r="G17" s="127">
        <f t="shared" si="2"/>
        <v>44392</v>
      </c>
      <c r="H17" s="127">
        <f t="shared" si="2"/>
        <v>44423</v>
      </c>
      <c r="I17" s="127">
        <f t="shared" si="2"/>
        <v>44454</v>
      </c>
      <c r="J17" s="127">
        <f t="shared" si="2"/>
        <v>44484</v>
      </c>
      <c r="K17" s="127">
        <f t="shared" si="2"/>
        <v>44515</v>
      </c>
      <c r="L17" s="126">
        <f t="shared" si="2"/>
        <v>44545</v>
      </c>
    </row>
    <row r="18" spans="1:12" s="122" customFormat="1" ht="16.5" x14ac:dyDescent="0.25">
      <c r="A18" s="128">
        <f t="shared" si="2"/>
        <v>44212</v>
      </c>
      <c r="B18" s="127">
        <f t="shared" si="2"/>
        <v>44243</v>
      </c>
      <c r="C18" s="127">
        <f t="shared" si="2"/>
        <v>44271</v>
      </c>
      <c r="D18" s="127">
        <f t="shared" si="2"/>
        <v>44302</v>
      </c>
      <c r="E18" s="127">
        <f t="shared" si="2"/>
        <v>44332</v>
      </c>
      <c r="F18" s="127">
        <f t="shared" si="2"/>
        <v>44363</v>
      </c>
      <c r="G18" s="127">
        <f t="shared" si="2"/>
        <v>44393</v>
      </c>
      <c r="H18" s="127">
        <f t="shared" si="2"/>
        <v>44424</v>
      </c>
      <c r="I18" s="127">
        <f t="shared" si="2"/>
        <v>44455</v>
      </c>
      <c r="J18" s="127">
        <f t="shared" si="2"/>
        <v>44485</v>
      </c>
      <c r="K18" s="127">
        <f t="shared" si="2"/>
        <v>44516</v>
      </c>
      <c r="L18" s="126">
        <f t="shared" si="2"/>
        <v>44546</v>
      </c>
    </row>
    <row r="19" spans="1:12" s="122" customFormat="1" ht="16.5" x14ac:dyDescent="0.25">
      <c r="A19" s="128">
        <f t="shared" si="2"/>
        <v>44213</v>
      </c>
      <c r="B19" s="127">
        <f t="shared" si="2"/>
        <v>44244</v>
      </c>
      <c r="C19" s="127">
        <f t="shared" si="2"/>
        <v>44272</v>
      </c>
      <c r="D19" s="127">
        <f t="shared" si="2"/>
        <v>44303</v>
      </c>
      <c r="E19" s="127">
        <f t="shared" si="2"/>
        <v>44333</v>
      </c>
      <c r="F19" s="127">
        <f t="shared" si="2"/>
        <v>44364</v>
      </c>
      <c r="G19" s="127">
        <f t="shared" si="2"/>
        <v>44394</v>
      </c>
      <c r="H19" s="127">
        <f t="shared" si="2"/>
        <v>44425</v>
      </c>
      <c r="I19" s="127">
        <f t="shared" si="2"/>
        <v>44456</v>
      </c>
      <c r="J19" s="127">
        <f t="shared" si="2"/>
        <v>44486</v>
      </c>
      <c r="K19" s="127">
        <f t="shared" si="2"/>
        <v>44517</v>
      </c>
      <c r="L19" s="126">
        <f t="shared" si="2"/>
        <v>44547</v>
      </c>
    </row>
    <row r="20" spans="1:12" s="122" customFormat="1" ht="16.5" x14ac:dyDescent="0.25">
      <c r="A20" s="128">
        <f t="shared" ref="A20:L33" si="3">IF(ISERROR(A19+1)=TRUE,"",IF(MONTH(A19+1)=COLUMN()-0,A19+1,""))</f>
        <v>44214</v>
      </c>
      <c r="B20" s="127">
        <f t="shared" si="3"/>
        <v>44245</v>
      </c>
      <c r="C20" s="127">
        <f t="shared" si="3"/>
        <v>44273</v>
      </c>
      <c r="D20" s="127">
        <f t="shared" si="3"/>
        <v>44304</v>
      </c>
      <c r="E20" s="127">
        <f t="shared" si="3"/>
        <v>44334</v>
      </c>
      <c r="F20" s="127">
        <f t="shared" si="3"/>
        <v>44365</v>
      </c>
      <c r="G20" s="127">
        <f t="shared" si="3"/>
        <v>44395</v>
      </c>
      <c r="H20" s="127">
        <f t="shared" si="3"/>
        <v>44426</v>
      </c>
      <c r="I20" s="127">
        <f t="shared" si="3"/>
        <v>44457</v>
      </c>
      <c r="J20" s="127">
        <f t="shared" si="3"/>
        <v>44487</v>
      </c>
      <c r="K20" s="127">
        <f t="shared" si="3"/>
        <v>44518</v>
      </c>
      <c r="L20" s="126">
        <f t="shared" si="3"/>
        <v>44548</v>
      </c>
    </row>
    <row r="21" spans="1:12" s="122" customFormat="1" ht="16.5" x14ac:dyDescent="0.25">
      <c r="A21" s="128">
        <f t="shared" si="3"/>
        <v>44215</v>
      </c>
      <c r="B21" s="127">
        <f t="shared" si="3"/>
        <v>44246</v>
      </c>
      <c r="C21" s="127">
        <f t="shared" si="3"/>
        <v>44274</v>
      </c>
      <c r="D21" s="127">
        <f t="shared" si="3"/>
        <v>44305</v>
      </c>
      <c r="E21" s="127">
        <f t="shared" si="3"/>
        <v>44335</v>
      </c>
      <c r="F21" s="127">
        <f t="shared" si="3"/>
        <v>44366</v>
      </c>
      <c r="G21" s="127">
        <f t="shared" si="3"/>
        <v>44396</v>
      </c>
      <c r="H21" s="127">
        <f t="shared" si="3"/>
        <v>44427</v>
      </c>
      <c r="I21" s="127">
        <f t="shared" si="3"/>
        <v>44458</v>
      </c>
      <c r="J21" s="127">
        <f t="shared" si="3"/>
        <v>44488</v>
      </c>
      <c r="K21" s="127">
        <f t="shared" si="3"/>
        <v>44519</v>
      </c>
      <c r="L21" s="126">
        <f t="shared" si="3"/>
        <v>44549</v>
      </c>
    </row>
    <row r="22" spans="1:12" s="122" customFormat="1" ht="16.5" x14ac:dyDescent="0.25">
      <c r="A22" s="128">
        <f t="shared" si="3"/>
        <v>44216</v>
      </c>
      <c r="B22" s="127">
        <f t="shared" si="3"/>
        <v>44247</v>
      </c>
      <c r="C22" s="127">
        <f t="shared" si="3"/>
        <v>44275</v>
      </c>
      <c r="D22" s="127">
        <f t="shared" si="3"/>
        <v>44306</v>
      </c>
      <c r="E22" s="127">
        <f t="shared" si="3"/>
        <v>44336</v>
      </c>
      <c r="F22" s="127">
        <f t="shared" si="3"/>
        <v>44367</v>
      </c>
      <c r="G22" s="127">
        <f t="shared" si="3"/>
        <v>44397</v>
      </c>
      <c r="H22" s="127">
        <f t="shared" si="3"/>
        <v>44428</v>
      </c>
      <c r="I22" s="127">
        <f t="shared" si="3"/>
        <v>44459</v>
      </c>
      <c r="J22" s="127">
        <f t="shared" si="3"/>
        <v>44489</v>
      </c>
      <c r="K22" s="127">
        <f t="shared" si="3"/>
        <v>44520</v>
      </c>
      <c r="L22" s="126">
        <f t="shared" si="3"/>
        <v>44550</v>
      </c>
    </row>
    <row r="23" spans="1:12" s="122" customFormat="1" ht="16.5" x14ac:dyDescent="0.25">
      <c r="A23" s="128">
        <f t="shared" si="3"/>
        <v>44217</v>
      </c>
      <c r="B23" s="127">
        <f t="shared" si="3"/>
        <v>44248</v>
      </c>
      <c r="C23" s="127">
        <f t="shared" si="3"/>
        <v>44276</v>
      </c>
      <c r="D23" s="127">
        <f t="shared" si="3"/>
        <v>44307</v>
      </c>
      <c r="E23" s="127">
        <f t="shared" si="3"/>
        <v>44337</v>
      </c>
      <c r="F23" s="127">
        <f t="shared" si="3"/>
        <v>44368</v>
      </c>
      <c r="G23" s="127">
        <f t="shared" si="3"/>
        <v>44398</v>
      </c>
      <c r="H23" s="127">
        <f t="shared" si="3"/>
        <v>44429</v>
      </c>
      <c r="I23" s="127">
        <f t="shared" si="3"/>
        <v>44460</v>
      </c>
      <c r="J23" s="127">
        <f t="shared" si="3"/>
        <v>44490</v>
      </c>
      <c r="K23" s="127">
        <f t="shared" si="3"/>
        <v>44521</v>
      </c>
      <c r="L23" s="126">
        <f t="shared" si="3"/>
        <v>44551</v>
      </c>
    </row>
    <row r="24" spans="1:12" s="122" customFormat="1" ht="16.5" x14ac:dyDescent="0.25">
      <c r="A24" s="128">
        <f t="shared" si="3"/>
        <v>44218</v>
      </c>
      <c r="B24" s="127">
        <f t="shared" si="3"/>
        <v>44249</v>
      </c>
      <c r="C24" s="127">
        <f t="shared" si="3"/>
        <v>44277</v>
      </c>
      <c r="D24" s="127">
        <f t="shared" si="3"/>
        <v>44308</v>
      </c>
      <c r="E24" s="127">
        <f t="shared" si="3"/>
        <v>44338</v>
      </c>
      <c r="F24" s="127">
        <f t="shared" si="3"/>
        <v>44369</v>
      </c>
      <c r="G24" s="127">
        <f t="shared" si="3"/>
        <v>44399</v>
      </c>
      <c r="H24" s="127">
        <f t="shared" si="3"/>
        <v>44430</v>
      </c>
      <c r="I24" s="127">
        <f t="shared" si="3"/>
        <v>44461</v>
      </c>
      <c r="J24" s="127">
        <f t="shared" si="3"/>
        <v>44491</v>
      </c>
      <c r="K24" s="127">
        <f t="shared" si="3"/>
        <v>44522</v>
      </c>
      <c r="L24" s="126">
        <f t="shared" si="3"/>
        <v>44552</v>
      </c>
    </row>
    <row r="25" spans="1:12" s="122" customFormat="1" ht="16.5" x14ac:dyDescent="0.25">
      <c r="A25" s="128">
        <f t="shared" si="3"/>
        <v>44219</v>
      </c>
      <c r="B25" s="127">
        <f t="shared" si="3"/>
        <v>44250</v>
      </c>
      <c r="C25" s="127">
        <f t="shared" si="3"/>
        <v>44278</v>
      </c>
      <c r="D25" s="127">
        <f t="shared" si="3"/>
        <v>44309</v>
      </c>
      <c r="E25" s="127">
        <f t="shared" si="3"/>
        <v>44339</v>
      </c>
      <c r="F25" s="127">
        <f t="shared" si="3"/>
        <v>44370</v>
      </c>
      <c r="G25" s="127">
        <f t="shared" si="3"/>
        <v>44400</v>
      </c>
      <c r="H25" s="127">
        <f t="shared" si="3"/>
        <v>44431</v>
      </c>
      <c r="I25" s="127">
        <f t="shared" si="3"/>
        <v>44462</v>
      </c>
      <c r="J25" s="127">
        <f t="shared" si="3"/>
        <v>44492</v>
      </c>
      <c r="K25" s="127">
        <f t="shared" si="3"/>
        <v>44523</v>
      </c>
      <c r="L25" s="126">
        <f t="shared" si="3"/>
        <v>44553</v>
      </c>
    </row>
    <row r="26" spans="1:12" s="122" customFormat="1" ht="16.5" x14ac:dyDescent="0.25">
      <c r="A26" s="128">
        <f t="shared" si="3"/>
        <v>44220</v>
      </c>
      <c r="B26" s="127">
        <f t="shared" si="3"/>
        <v>44251</v>
      </c>
      <c r="C26" s="127">
        <f t="shared" si="3"/>
        <v>44279</v>
      </c>
      <c r="D26" s="127">
        <f t="shared" si="3"/>
        <v>44310</v>
      </c>
      <c r="E26" s="127">
        <f t="shared" si="3"/>
        <v>44340</v>
      </c>
      <c r="F26" s="127">
        <f t="shared" si="3"/>
        <v>44371</v>
      </c>
      <c r="G26" s="127">
        <f t="shared" si="3"/>
        <v>44401</v>
      </c>
      <c r="H26" s="127">
        <f t="shared" si="3"/>
        <v>44432</v>
      </c>
      <c r="I26" s="127">
        <f t="shared" si="3"/>
        <v>44463</v>
      </c>
      <c r="J26" s="127">
        <f t="shared" si="3"/>
        <v>44493</v>
      </c>
      <c r="K26" s="127">
        <f t="shared" si="3"/>
        <v>44524</v>
      </c>
      <c r="L26" s="126">
        <f t="shared" si="3"/>
        <v>44554</v>
      </c>
    </row>
    <row r="27" spans="1:12" s="122" customFormat="1" ht="16.5" x14ac:dyDescent="0.25">
      <c r="A27" s="128">
        <f t="shared" si="3"/>
        <v>44221</v>
      </c>
      <c r="B27" s="127">
        <f t="shared" si="3"/>
        <v>44252</v>
      </c>
      <c r="C27" s="127">
        <f t="shared" si="3"/>
        <v>44280</v>
      </c>
      <c r="D27" s="127">
        <f t="shared" si="3"/>
        <v>44311</v>
      </c>
      <c r="E27" s="127">
        <f t="shared" si="3"/>
        <v>44341</v>
      </c>
      <c r="F27" s="127">
        <f t="shared" si="3"/>
        <v>44372</v>
      </c>
      <c r="G27" s="127">
        <f t="shared" si="3"/>
        <v>44402</v>
      </c>
      <c r="H27" s="127">
        <f t="shared" si="3"/>
        <v>44433</v>
      </c>
      <c r="I27" s="127">
        <f t="shared" si="3"/>
        <v>44464</v>
      </c>
      <c r="J27" s="127">
        <f t="shared" si="3"/>
        <v>44494</v>
      </c>
      <c r="K27" s="127">
        <f t="shared" si="3"/>
        <v>44525</v>
      </c>
      <c r="L27" s="126">
        <f t="shared" si="3"/>
        <v>44555</v>
      </c>
    </row>
    <row r="28" spans="1:12" s="122" customFormat="1" ht="16.5" x14ac:dyDescent="0.25">
      <c r="A28" s="128">
        <f t="shared" si="3"/>
        <v>44222</v>
      </c>
      <c r="B28" s="127">
        <f t="shared" si="3"/>
        <v>44253</v>
      </c>
      <c r="C28" s="127">
        <f t="shared" si="3"/>
        <v>44281</v>
      </c>
      <c r="D28" s="127">
        <f t="shared" si="3"/>
        <v>44312</v>
      </c>
      <c r="E28" s="127">
        <f t="shared" si="3"/>
        <v>44342</v>
      </c>
      <c r="F28" s="127">
        <f t="shared" si="3"/>
        <v>44373</v>
      </c>
      <c r="G28" s="127">
        <f t="shared" si="3"/>
        <v>44403</v>
      </c>
      <c r="H28" s="127">
        <f t="shared" si="3"/>
        <v>44434</v>
      </c>
      <c r="I28" s="127">
        <f t="shared" si="3"/>
        <v>44465</v>
      </c>
      <c r="J28" s="127">
        <f t="shared" si="3"/>
        <v>44495</v>
      </c>
      <c r="K28" s="127">
        <f t="shared" si="3"/>
        <v>44526</v>
      </c>
      <c r="L28" s="126">
        <f t="shared" si="3"/>
        <v>44556</v>
      </c>
    </row>
    <row r="29" spans="1:12" s="122" customFormat="1" ht="16.5" x14ac:dyDescent="0.25">
      <c r="A29" s="128">
        <f t="shared" si="3"/>
        <v>44223</v>
      </c>
      <c r="B29" s="127">
        <f t="shared" si="3"/>
        <v>44254</v>
      </c>
      <c r="C29" s="127">
        <f t="shared" si="3"/>
        <v>44282</v>
      </c>
      <c r="D29" s="127">
        <f t="shared" si="3"/>
        <v>44313</v>
      </c>
      <c r="E29" s="127">
        <f t="shared" si="3"/>
        <v>44343</v>
      </c>
      <c r="F29" s="127">
        <f t="shared" si="3"/>
        <v>44374</v>
      </c>
      <c r="G29" s="127">
        <f t="shared" si="3"/>
        <v>44404</v>
      </c>
      <c r="H29" s="127">
        <f t="shared" si="3"/>
        <v>44435</v>
      </c>
      <c r="I29" s="127">
        <f t="shared" si="3"/>
        <v>44466</v>
      </c>
      <c r="J29" s="127">
        <f t="shared" si="3"/>
        <v>44496</v>
      </c>
      <c r="K29" s="127">
        <f t="shared" si="3"/>
        <v>44527</v>
      </c>
      <c r="L29" s="126">
        <f t="shared" si="3"/>
        <v>44557</v>
      </c>
    </row>
    <row r="30" spans="1:12" s="122" customFormat="1" ht="16.5" x14ac:dyDescent="0.25">
      <c r="A30" s="128">
        <f t="shared" si="3"/>
        <v>44224</v>
      </c>
      <c r="B30" s="127">
        <f t="shared" si="3"/>
        <v>44255</v>
      </c>
      <c r="C30" s="127">
        <f t="shared" si="3"/>
        <v>44283</v>
      </c>
      <c r="D30" s="127">
        <f t="shared" si="3"/>
        <v>44314</v>
      </c>
      <c r="E30" s="127">
        <f t="shared" si="3"/>
        <v>44344</v>
      </c>
      <c r="F30" s="127">
        <f t="shared" si="3"/>
        <v>44375</v>
      </c>
      <c r="G30" s="127">
        <f t="shared" si="3"/>
        <v>44405</v>
      </c>
      <c r="H30" s="127">
        <f t="shared" si="3"/>
        <v>44436</v>
      </c>
      <c r="I30" s="127">
        <f t="shared" si="3"/>
        <v>44467</v>
      </c>
      <c r="J30" s="127">
        <f t="shared" si="3"/>
        <v>44497</v>
      </c>
      <c r="K30" s="127">
        <f t="shared" si="3"/>
        <v>44528</v>
      </c>
      <c r="L30" s="126">
        <f t="shared" si="3"/>
        <v>44558</v>
      </c>
    </row>
    <row r="31" spans="1:12" s="122" customFormat="1" ht="16.5" x14ac:dyDescent="0.25">
      <c r="A31" s="128">
        <f t="shared" si="3"/>
        <v>44225</v>
      </c>
      <c r="B31" s="127" t="str">
        <f t="shared" si="3"/>
        <v/>
      </c>
      <c r="C31" s="127">
        <f t="shared" si="3"/>
        <v>44284</v>
      </c>
      <c r="D31" s="127">
        <f t="shared" si="3"/>
        <v>44315</v>
      </c>
      <c r="E31" s="127">
        <f t="shared" si="3"/>
        <v>44345</v>
      </c>
      <c r="F31" s="127">
        <f t="shared" si="3"/>
        <v>44376</v>
      </c>
      <c r="G31" s="127">
        <f t="shared" si="3"/>
        <v>44406</v>
      </c>
      <c r="H31" s="127">
        <f t="shared" si="3"/>
        <v>44437</v>
      </c>
      <c r="I31" s="127">
        <f t="shared" si="3"/>
        <v>44468</v>
      </c>
      <c r="J31" s="127">
        <f t="shared" si="3"/>
        <v>44498</v>
      </c>
      <c r="K31" s="127">
        <f t="shared" si="3"/>
        <v>44529</v>
      </c>
      <c r="L31" s="126">
        <f t="shared" si="3"/>
        <v>44559</v>
      </c>
    </row>
    <row r="32" spans="1:12" s="122" customFormat="1" ht="16.5" x14ac:dyDescent="0.25">
      <c r="A32" s="128">
        <f t="shared" si="3"/>
        <v>44226</v>
      </c>
      <c r="B32" s="127" t="str">
        <f t="shared" si="3"/>
        <v/>
      </c>
      <c r="C32" s="127">
        <f t="shared" si="3"/>
        <v>44285</v>
      </c>
      <c r="D32" s="127">
        <f t="shared" si="3"/>
        <v>44316</v>
      </c>
      <c r="E32" s="127">
        <f t="shared" si="3"/>
        <v>44346</v>
      </c>
      <c r="F32" s="127">
        <f t="shared" si="3"/>
        <v>44377</v>
      </c>
      <c r="G32" s="127">
        <f t="shared" si="3"/>
        <v>44407</v>
      </c>
      <c r="H32" s="127">
        <f t="shared" si="3"/>
        <v>44438</v>
      </c>
      <c r="I32" s="127">
        <f t="shared" si="3"/>
        <v>44469</v>
      </c>
      <c r="J32" s="127">
        <f t="shared" si="3"/>
        <v>44499</v>
      </c>
      <c r="K32" s="127">
        <f t="shared" si="3"/>
        <v>44530</v>
      </c>
      <c r="L32" s="126">
        <f t="shared" si="3"/>
        <v>44560</v>
      </c>
    </row>
    <row r="33" spans="1:27" s="122" customFormat="1" ht="17.25" thickBot="1" x14ac:dyDescent="0.3">
      <c r="A33" s="125">
        <f t="shared" si="3"/>
        <v>44227</v>
      </c>
      <c r="B33" s="124" t="str">
        <f t="shared" si="3"/>
        <v/>
      </c>
      <c r="C33" s="124">
        <f t="shared" si="3"/>
        <v>44286</v>
      </c>
      <c r="D33" s="124" t="str">
        <f t="shared" si="3"/>
        <v/>
      </c>
      <c r="E33" s="124">
        <f t="shared" si="3"/>
        <v>44347</v>
      </c>
      <c r="F33" s="124" t="str">
        <f t="shared" si="3"/>
        <v/>
      </c>
      <c r="G33" s="124">
        <f t="shared" si="3"/>
        <v>44408</v>
      </c>
      <c r="H33" s="124">
        <f t="shared" si="3"/>
        <v>44439</v>
      </c>
      <c r="I33" s="124" t="str">
        <f t="shared" si="3"/>
        <v/>
      </c>
      <c r="J33" s="124">
        <f t="shared" si="3"/>
        <v>44500</v>
      </c>
      <c r="K33" s="124" t="str">
        <f t="shared" si="3"/>
        <v/>
      </c>
      <c r="L33" s="123">
        <f t="shared" si="3"/>
        <v>44561</v>
      </c>
    </row>
    <row r="34" spans="1:27" s="120" customFormat="1" ht="5.25" x14ac:dyDescent="0.15">
      <c r="A34" s="121"/>
    </row>
    <row r="35" spans="1:27" ht="39.75" customHeight="1" x14ac:dyDescent="0.2">
      <c r="A35" s="167" t="s">
        <v>25</v>
      </c>
      <c r="B35" s="168" t="s">
        <v>42</v>
      </c>
      <c r="C35" s="168"/>
      <c r="D35" s="168"/>
      <c r="E35" s="169" t="s">
        <v>29</v>
      </c>
      <c r="F35" s="168" t="s">
        <v>43</v>
      </c>
      <c r="G35" s="168"/>
      <c r="H35" s="169" t="s">
        <v>29</v>
      </c>
      <c r="I35" s="168" t="s">
        <v>44</v>
      </c>
      <c r="J35" s="168"/>
      <c r="K35" s="170" t="s">
        <v>37</v>
      </c>
      <c r="L35" s="171"/>
      <c r="U35" s="159" t="b">
        <f>SUMPRODUCT((A3&gt;=$F$37:$F$47)*(A3&lt;=$G$37:$G$47)=1*(A3&gt;=$I$37:$I$47)*(A3&lt;=$J$37:$J$47))=1</f>
        <v>0</v>
      </c>
      <c r="V35" s="159"/>
      <c r="W35" s="159"/>
      <c r="X35" s="159"/>
      <c r="Y35" s="159"/>
      <c r="Z35" s="159"/>
      <c r="AA35" s="159"/>
    </row>
    <row r="36" spans="1:27" x14ac:dyDescent="0.2">
      <c r="A36" s="167"/>
      <c r="B36" s="168"/>
      <c r="C36" s="168"/>
      <c r="D36" s="168"/>
      <c r="E36" s="169"/>
      <c r="F36" s="138" t="s">
        <v>26</v>
      </c>
      <c r="G36" s="138" t="s">
        <v>27</v>
      </c>
      <c r="H36" s="169"/>
      <c r="I36" s="138" t="s">
        <v>26</v>
      </c>
      <c r="J36" s="138" t="s">
        <v>27</v>
      </c>
      <c r="K36" s="172"/>
      <c r="L36" s="173"/>
      <c r="M36" s="112"/>
      <c r="N36" s="112"/>
    </row>
    <row r="37" spans="1:27" s="115" customFormat="1" ht="15.75" customHeight="1" x14ac:dyDescent="0.25">
      <c r="A37" s="119">
        <f>IF(ISBLANK($B37),"",COUNTA($B$37:$B37))</f>
        <v>1</v>
      </c>
      <c r="B37" s="144" t="s">
        <v>38</v>
      </c>
      <c r="C37" s="144"/>
      <c r="D37" s="144"/>
      <c r="E37" s="118">
        <v>10</v>
      </c>
      <c r="F37" s="117">
        <v>44354</v>
      </c>
      <c r="G37" s="116">
        <f t="shared" ref="G37:G46" si="4">IF(OR(E37="",F37=""),"",E37+F37-1)</f>
        <v>44363</v>
      </c>
      <c r="H37" s="118">
        <v>45</v>
      </c>
      <c r="I37" s="117">
        <v>44445</v>
      </c>
      <c r="J37" s="116">
        <f>IF(OR(H37="",I37=""),"",H37+I37-1)</f>
        <v>44489</v>
      </c>
      <c r="K37" s="160"/>
      <c r="L37" s="161"/>
    </row>
    <row r="38" spans="1:27" s="115" customFormat="1" ht="15.75" customHeight="1" x14ac:dyDescent="0.25">
      <c r="A38" s="119">
        <f>IF(ISBLANK($B38),"",COUNTA($B$37:$B38))</f>
        <v>2</v>
      </c>
      <c r="B38" s="139" t="s">
        <v>39</v>
      </c>
      <c r="C38" s="140"/>
      <c r="D38" s="141"/>
      <c r="E38" s="118">
        <v>15</v>
      </c>
      <c r="F38" s="117">
        <v>44355</v>
      </c>
      <c r="G38" s="116">
        <f t="shared" si="4"/>
        <v>44369</v>
      </c>
      <c r="H38" s="118"/>
      <c r="I38" s="117"/>
      <c r="J38" s="116" t="str">
        <f>IF(OR(H38="",I38=""),"",H38+I38-1)</f>
        <v/>
      </c>
      <c r="K38" s="162"/>
      <c r="L38" s="163"/>
    </row>
    <row r="39" spans="1:27" s="115" customFormat="1" ht="15.75" customHeight="1" x14ac:dyDescent="0.25">
      <c r="A39" s="119">
        <f>IF(ISBLANK($B39),"",COUNTA($B$37:$B39))</f>
        <v>3</v>
      </c>
      <c r="B39" s="139" t="s">
        <v>40</v>
      </c>
      <c r="C39" s="140"/>
      <c r="D39" s="141"/>
      <c r="E39" s="118">
        <v>25</v>
      </c>
      <c r="F39" s="117">
        <v>44382</v>
      </c>
      <c r="G39" s="116">
        <f t="shared" si="4"/>
        <v>44406</v>
      </c>
      <c r="H39" s="118">
        <v>15</v>
      </c>
      <c r="I39" s="117">
        <v>44454</v>
      </c>
      <c r="J39" s="116">
        <f>IF(OR(H39="",I39=""),"",H39+I39-1)</f>
        <v>44468</v>
      </c>
      <c r="K39" s="164"/>
      <c r="L39" s="165"/>
    </row>
    <row r="40" spans="1:27" s="115" customFormat="1" ht="15.75" customHeight="1" x14ac:dyDescent="0.25">
      <c r="A40" s="119" t="str">
        <f>IF(ISBLANK($B40),"",COUNTA($B$37:$B40))</f>
        <v/>
      </c>
      <c r="B40" s="139"/>
      <c r="C40" s="140"/>
      <c r="D40" s="141"/>
      <c r="E40" s="118"/>
      <c r="F40" s="117"/>
      <c r="G40" s="116" t="str">
        <f t="shared" si="4"/>
        <v/>
      </c>
      <c r="H40" s="118"/>
      <c r="I40" s="117"/>
      <c r="J40" s="116"/>
      <c r="K40" s="153"/>
      <c r="L40" s="154"/>
    </row>
    <row r="41" spans="1:27" s="115" customFormat="1" ht="15.75" customHeight="1" x14ac:dyDescent="0.25">
      <c r="A41" s="119" t="str">
        <f>IF(ISBLANK($B41),"",COUNTA($B$37:$B41))</f>
        <v/>
      </c>
      <c r="B41" s="144"/>
      <c r="C41" s="144"/>
      <c r="D41" s="144"/>
      <c r="E41" s="118"/>
      <c r="F41" s="117"/>
      <c r="G41" s="116" t="str">
        <f t="shared" si="4"/>
        <v/>
      </c>
      <c r="H41" s="118"/>
      <c r="I41" s="117"/>
      <c r="J41" s="116" t="str">
        <f>IF(OR(H41="",I41=""),"",H41+I41-1)</f>
        <v/>
      </c>
      <c r="K41" s="155"/>
      <c r="L41" s="156"/>
    </row>
    <row r="42" spans="1:27" s="115" customFormat="1" ht="15.75" customHeight="1" x14ac:dyDescent="0.25">
      <c r="A42" s="119" t="str">
        <f>IF(ISBLANK($B42),"",COUNTA($B$37:$B42))</f>
        <v/>
      </c>
      <c r="B42" s="144"/>
      <c r="C42" s="144"/>
      <c r="D42" s="144"/>
      <c r="E42" s="118"/>
      <c r="F42" s="117"/>
      <c r="G42" s="116" t="str">
        <f t="shared" si="4"/>
        <v/>
      </c>
      <c r="H42" s="118"/>
      <c r="I42" s="117"/>
      <c r="J42" s="116"/>
      <c r="K42" s="157"/>
      <c r="L42" s="158"/>
    </row>
    <row r="43" spans="1:27" s="115" customFormat="1" ht="15.75" customHeight="1" x14ac:dyDescent="0.25">
      <c r="A43" s="119" t="str">
        <f>IF(ISBLANK($B43),"",COUNTA($B$37:$B43))</f>
        <v/>
      </c>
      <c r="B43" s="139"/>
      <c r="C43" s="140"/>
      <c r="D43" s="141"/>
      <c r="E43" s="118"/>
      <c r="F43" s="117"/>
      <c r="G43" s="116" t="str">
        <f t="shared" si="4"/>
        <v/>
      </c>
      <c r="H43" s="118"/>
      <c r="I43" s="117"/>
      <c r="J43" s="116"/>
      <c r="K43" s="147"/>
      <c r="L43" s="148"/>
    </row>
    <row r="44" spans="1:27" s="115" customFormat="1" ht="15.75" customHeight="1" x14ac:dyDescent="0.25">
      <c r="A44" s="119" t="str">
        <f>IF(ISBLANK($B44),"",COUNTA($B$37:$B44))</f>
        <v/>
      </c>
      <c r="B44" s="139"/>
      <c r="C44" s="140"/>
      <c r="D44" s="141"/>
      <c r="E44" s="118"/>
      <c r="F44" s="117"/>
      <c r="G44" s="116" t="str">
        <f t="shared" si="4"/>
        <v/>
      </c>
      <c r="H44" s="118"/>
      <c r="I44" s="117"/>
      <c r="J44" s="116"/>
      <c r="K44" s="149"/>
      <c r="L44" s="150"/>
    </row>
    <row r="45" spans="1:27" s="115" customFormat="1" ht="15.75" customHeight="1" x14ac:dyDescent="0.25">
      <c r="A45" s="119" t="str">
        <f>IF(ISBLANK($B45),"",COUNTA($B$37:$B45))</f>
        <v/>
      </c>
      <c r="B45" s="144"/>
      <c r="C45" s="144"/>
      <c r="D45" s="144"/>
      <c r="E45" s="118"/>
      <c r="F45" s="117"/>
      <c r="G45" s="116" t="str">
        <f t="shared" si="4"/>
        <v/>
      </c>
      <c r="H45" s="118"/>
      <c r="I45" s="117"/>
      <c r="J45" s="116" t="str">
        <f>IF(OR(H45="",I45=""),"",H45+I45-1)</f>
        <v/>
      </c>
      <c r="K45" s="151"/>
      <c r="L45" s="152"/>
    </row>
    <row r="46" spans="1:27" s="115" customFormat="1" ht="15.75" customHeight="1" x14ac:dyDescent="0.25">
      <c r="A46" s="119" t="str">
        <f>IF(ISBLANK($B46),"",COUNTA($B$37:$B46))</f>
        <v/>
      </c>
      <c r="B46" s="139"/>
      <c r="C46" s="140"/>
      <c r="D46" s="141"/>
      <c r="E46" s="118"/>
      <c r="F46" s="117"/>
      <c r="G46" s="116" t="str">
        <f t="shared" si="4"/>
        <v/>
      </c>
      <c r="H46" s="118"/>
      <c r="I46" s="117"/>
      <c r="J46" s="116"/>
      <c r="K46" s="142"/>
      <c r="L46" s="143"/>
    </row>
    <row r="47" spans="1:27" s="115" customFormat="1" ht="15.75" x14ac:dyDescent="0.25">
      <c r="A47" s="119" t="str">
        <f>IF(ISBLANK($B47),"",COUNTA($B$37:$B47))</f>
        <v/>
      </c>
      <c r="B47" s="144"/>
      <c r="C47" s="144"/>
      <c r="D47" s="144"/>
      <c r="E47" s="118"/>
      <c r="F47" s="117"/>
      <c r="G47" s="116"/>
      <c r="H47" s="118"/>
      <c r="I47" s="117"/>
      <c r="J47" s="116"/>
      <c r="K47" s="145"/>
      <c r="L47" s="146"/>
    </row>
  </sheetData>
  <mergeCells count="31">
    <mergeCell ref="B39:D39"/>
    <mergeCell ref="K39:L39"/>
    <mergeCell ref="A1:L1"/>
    <mergeCell ref="A35:A36"/>
    <mergeCell ref="B35:D36"/>
    <mergeCell ref="E35:E36"/>
    <mergeCell ref="F35:G35"/>
    <mergeCell ref="H35:H36"/>
    <mergeCell ref="I35:J35"/>
    <mergeCell ref="K35:L36"/>
    <mergeCell ref="U35:AA35"/>
    <mergeCell ref="B37:D37"/>
    <mergeCell ref="K37:L37"/>
    <mergeCell ref="B38:D38"/>
    <mergeCell ref="K38:L38"/>
    <mergeCell ref="B40:D40"/>
    <mergeCell ref="K40:L40"/>
    <mergeCell ref="B41:D41"/>
    <mergeCell ref="K41:L41"/>
    <mergeCell ref="B42:D42"/>
    <mergeCell ref="K42:L42"/>
    <mergeCell ref="B46:D46"/>
    <mergeCell ref="K46:L46"/>
    <mergeCell ref="B47:D47"/>
    <mergeCell ref="K47:L47"/>
    <mergeCell ref="B43:D43"/>
    <mergeCell ref="K43:L43"/>
    <mergeCell ref="B44:D44"/>
    <mergeCell ref="K44:L44"/>
    <mergeCell ref="B45:D45"/>
    <mergeCell ref="K45:L45"/>
  </mergeCells>
  <conditionalFormatting sqref="A3:L33">
    <cfRule type="expression" dxfId="0" priority="1">
      <formula>(SUMPRODUCT((A3&gt;=$F$37:$F$47)*(A3&lt;=$G$37:$G$47)*($F$37:$F$47&lt;&gt;""))&gt;1)+(SUMPRODUCT((A3&gt;=$I$37:$I$47)*(A3&lt;=$J$37:$J$47)*($I$37:$I$47&lt;&gt;""))&gt;1)</formula>
    </cfRule>
    <cfRule type="expression" dxfId="22" priority="2">
      <formula>IF(SUM((A3&gt;=$I$47)*(A3&lt;=$J$47)*($J$47&lt;&gt;"")),1,0)</formula>
    </cfRule>
    <cfRule type="expression" dxfId="21" priority="3">
      <formula>IF(SUM((A3&gt;=$I$46)*(A3&lt;=$J$46)*($J$46&lt;&gt;"")),1,0)</formula>
    </cfRule>
    <cfRule type="expression" dxfId="20" priority="4">
      <formula>IF(SUM((A3&gt;=$I$45)*(A3&lt;=$J$45)*($J$45&lt;&gt;"")),1,0)</formula>
    </cfRule>
    <cfRule type="expression" dxfId="19" priority="5">
      <formula>IF(SUM((A3&gt;=$I$44)*(A3&lt;=$J$44)*($J$44&lt;&gt;"")),1,0)</formula>
    </cfRule>
    <cfRule type="expression" dxfId="18" priority="6">
      <formula>IF(SUM((A3&gt;=$I$43)*(A3&lt;=$J$43)*($J$43&lt;&gt;"")),1,0)</formula>
    </cfRule>
    <cfRule type="expression" dxfId="17" priority="7">
      <formula>IF(SUM((A3&gt;=$I$42)*(A3&lt;=$J$42)*($J$42&lt;&gt;"")),1,0)</formula>
    </cfRule>
    <cfRule type="expression" dxfId="16" priority="8">
      <formula>IF(SUM((A3&gt;=$I$41)*(A3&lt;=$J$41)*($J$41&lt;&gt;"")),1,0)</formula>
    </cfRule>
    <cfRule type="expression" dxfId="15" priority="9">
      <formula>IF(SUM((A3&gt;=$I$40)*(A3&lt;=$J$40)*($J$40&lt;&gt;"")),1,0)</formula>
    </cfRule>
    <cfRule type="expression" dxfId="14" priority="10">
      <formula>IF(SUM((A3&gt;=$I$39)*(A3&lt;=$J$39)*($J$39&lt;&gt;"")),1,0)</formula>
    </cfRule>
    <cfRule type="expression" dxfId="13" priority="11">
      <formula>IF(SUM((A3&gt;=$I$38)*(A3&lt;=$J$38)*($J$38&lt;&gt;"")),1,0)</formula>
    </cfRule>
    <cfRule type="expression" dxfId="12" priority="12">
      <formula>IF(SUM((A3&gt;=$I$37)*(A3&lt;=$J$37)*($J$37&lt;&gt;"")),1,0)</formula>
    </cfRule>
    <cfRule type="expression" dxfId="11" priority="13">
      <formula>IF(SUM((A3&gt;=$F$47)*(A3&lt;=$G$47)*($G$47&lt;&gt;"")),1,0)</formula>
    </cfRule>
    <cfRule type="expression" dxfId="10" priority="14">
      <formula>IF(SUM((A3&gt;=$F$46)*(A3&lt;=$G$46)*($G$46&lt;&gt;"")),1,0)</formula>
    </cfRule>
    <cfRule type="expression" dxfId="9" priority="15">
      <formula>IF(SUM((A3&gt;=$F$45)*(A3&lt;=$G$45)*($G$45&lt;&gt;"")),1,0)</formula>
    </cfRule>
    <cfRule type="expression" dxfId="8" priority="16">
      <formula>IF(SUM((A3&gt;=$F$44)*(A3&lt;=$G$44)*($G$44&lt;&gt;"")),1,0)</formula>
    </cfRule>
    <cfRule type="expression" dxfId="7" priority="17">
      <formula>IF(SUM((A3&gt;=$F$43)*(A3&lt;=$G$43)*($G$43&lt;&gt;"")),1,0)</formula>
    </cfRule>
    <cfRule type="expression" dxfId="6" priority="18">
      <formula>IF(SUM((A3&gt;=$F$42)*(A3&lt;=$G$42)*($G$42&lt;&gt;"")),1,0)</formula>
    </cfRule>
    <cfRule type="expression" dxfId="5" priority="19">
      <formula>IF(SUM((A3&gt;=$F$41)*(A3&lt;=$G$41)*($G$41&lt;&gt;"")),1,0)</formula>
    </cfRule>
    <cfRule type="expression" dxfId="4" priority="20">
      <formula>IF(SUM((A3&gt;=$F$40)*(A3&lt;=$G$40)*($G$40&lt;&gt;"")),1,0)</formula>
    </cfRule>
    <cfRule type="expression" dxfId="3" priority="21">
      <formula>IF(SUM((A3&gt;=$F$39)*(A3&lt;=$G$39)*($G$39&lt;&gt;"")),1,0)</formula>
    </cfRule>
    <cfRule type="expression" dxfId="2" priority="22">
      <formula>IF(SUM((A3&gt;=$F$38)*(A3&lt;=$G$38)*($G$38&lt;&gt;"")),1,0)</formula>
    </cfRule>
    <cfRule type="expression" dxfId="1" priority="23">
      <formula>IF(SUM((A3&gt;=$F$37)*(A3&lt;=$G$37)*($G$37&lt;&gt;"")),1,0)</formula>
    </cfRule>
  </conditionalFormatting>
  <printOptions horizontalCentered="1" verticalCentered="1"/>
  <pageMargins left="1.1811023622047245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/>
  <dimension ref="A1:AK51"/>
  <sheetViews>
    <sheetView showGridLines="0" zoomScale="160" zoomScaleNormal="160" workbookViewId="0">
      <selection activeCell="J18" sqref="J18"/>
    </sheetView>
  </sheetViews>
  <sheetFormatPr defaultRowHeight="12.75" x14ac:dyDescent="0.2"/>
  <cols>
    <col min="1" max="24" width="3.5703125" customWidth="1"/>
    <col min="26" max="31" width="10.5703125" bestFit="1" customWidth="1"/>
  </cols>
  <sheetData>
    <row r="1" spans="1:31" ht="62.25" customHeight="1" x14ac:dyDescent="0.2">
      <c r="A1" s="175">
        <f>'Настройка календаря'!A3</f>
        <v>44197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</row>
    <row r="2" spans="1:31" s="22" customFormat="1" ht="20.25" x14ac:dyDescent="0.25">
      <c r="A2" s="174" t="str">
        <f>INT((MONTH(B3)+2)/3)&amp;" квартал"</f>
        <v>1 квартал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</row>
    <row r="3" spans="1:31" ht="31.5" x14ac:dyDescent="0.25">
      <c r="B3" s="177">
        <f>'Настройка календаря'!A3</f>
        <v>44197</v>
      </c>
      <c r="C3" s="177"/>
      <c r="D3" s="177"/>
      <c r="E3" s="177"/>
      <c r="F3" s="177"/>
      <c r="G3" s="177"/>
      <c r="H3" s="177"/>
      <c r="I3" s="23"/>
      <c r="J3" s="177">
        <f>DATE(YEAR(B3+35),MONTH(B3+35),1)</f>
        <v>44228</v>
      </c>
      <c r="K3" s="177"/>
      <c r="L3" s="177"/>
      <c r="M3" s="177"/>
      <c r="N3" s="177"/>
      <c r="O3" s="177"/>
      <c r="P3" s="177"/>
      <c r="Q3" s="23"/>
      <c r="R3" s="177">
        <f>DATE(YEAR(J3+35),MONTH(J3+35),1)</f>
        <v>44256</v>
      </c>
      <c r="S3" s="177"/>
      <c r="T3" s="177"/>
      <c r="U3" s="177"/>
      <c r="V3" s="177"/>
      <c r="W3" s="177"/>
      <c r="X3" s="177"/>
    </row>
    <row r="4" spans="1:31" ht="14.25" x14ac:dyDescent="0.25">
      <c r="A4" s="24"/>
      <c r="B4" s="25" t="str">
        <f>CHOOSE(1+MOD('Настройка календаря'!$B$3+1-2,7),"Вс","Пн","Вт","Ср","Чт","Пт","Сб")</f>
        <v>Пн</v>
      </c>
      <c r="C4" s="25" t="str">
        <f>CHOOSE(1+MOD('Настройка календаря'!$B$3+2-2,7),"Вс","Пн","Вт","Ср","Чт","Пт","Сб")</f>
        <v>Вт</v>
      </c>
      <c r="D4" s="25" t="str">
        <f>CHOOSE(1+MOD('Настройка календаря'!$B$3+3-2,7),"Вс","Пн","Вт","Ср","Чт","Пт","Сб")</f>
        <v>Ср</v>
      </c>
      <c r="E4" s="25" t="str">
        <f>CHOOSE(1+MOD('Настройка календаря'!$B$3+4-2,7),"Вс","Пн","Вт","Ср","Чт","Пт","Сб")</f>
        <v>Чт</v>
      </c>
      <c r="F4" s="25" t="str">
        <f>CHOOSE(1+MOD('Настройка календаря'!$B$3+5-2,7),"Вс","Пн","Вт","Ср","Чт","Пт","Сб")</f>
        <v>Пт</v>
      </c>
      <c r="G4" s="38" t="str">
        <f>CHOOSE(1+MOD('Настройка календаря'!$B$3+6-2,7),"Вс","Пн","Вт","Ср","Чт","Пт","Сб")</f>
        <v>Сб</v>
      </c>
      <c r="H4" s="38" t="str">
        <f>CHOOSE(1+MOD('Настройка календаря'!$B$3+7-2,7),"Вс","Пн","Вт","Ср","Чт","Пт","Сб")</f>
        <v>Вс</v>
      </c>
      <c r="I4" s="24"/>
      <c r="J4" s="25" t="str">
        <f>CHOOSE(1+MOD('Настройка календаря'!$B$3+1-2,7),"Вс","Пн","Вт","Ср","Чт","Пт","Сб")</f>
        <v>Пн</v>
      </c>
      <c r="K4" s="25" t="str">
        <f>CHOOSE(1+MOD('Настройка календаря'!$B$3+2-2,7),"Вс","Пн","Вт","Ср","Чт","Пт","Сб")</f>
        <v>Вт</v>
      </c>
      <c r="L4" s="25" t="str">
        <f>CHOOSE(1+MOD('Настройка календаря'!$B$3+3-2,7),"Вс","Пн","Вт","Ср","Чт","Пт","Сб")</f>
        <v>Ср</v>
      </c>
      <c r="M4" s="25" t="str">
        <f>CHOOSE(1+MOD('Настройка календаря'!$B$3+4-2,7),"Вс","Пн","Вт","Ср","Чт","Пт","Сб")</f>
        <v>Чт</v>
      </c>
      <c r="N4" s="25" t="str">
        <f>CHOOSE(1+MOD('Настройка календаря'!$B$3+5-2,7),"Вс","Пн","Вт","Ср","Чт","Пт","Сб")</f>
        <v>Пт</v>
      </c>
      <c r="O4" s="38" t="str">
        <f>CHOOSE(1+MOD('Настройка календаря'!$B$3+6-2,7),"Вс","Пн","Вт","Ср","Чт","Пт","Сб")</f>
        <v>Сб</v>
      </c>
      <c r="P4" s="38" t="str">
        <f>CHOOSE(1+MOD('Настройка календаря'!$B$3+7-2,7),"Вс","Пн","Вт","Ср","Чт","Пт","Сб")</f>
        <v>Вс</v>
      </c>
      <c r="R4" s="25" t="str">
        <f>CHOOSE(1+MOD('Настройка календаря'!$B$3+1-2,7),"Вс","Пн","Вт","Ср","Чт","Пт","Сб")</f>
        <v>Пн</v>
      </c>
      <c r="S4" s="25" t="str">
        <f>CHOOSE(1+MOD('Настройка календаря'!$B$3+2-2,7),"Вс","Пн","Вт","Ср","Чт","Пт","Сб")</f>
        <v>Вт</v>
      </c>
      <c r="T4" s="25" t="str">
        <f>CHOOSE(1+MOD('Настройка календаря'!$B$3+3-2,7),"Вс","Пн","Вт","Ср","Чт","Пт","Сб")</f>
        <v>Ср</v>
      </c>
      <c r="U4" s="25" t="str">
        <f>CHOOSE(1+MOD('Настройка календаря'!$B$3+4-2,7),"Вс","Пн","Вт","Ср","Чт","Пт","Сб")</f>
        <v>Чт</v>
      </c>
      <c r="V4" s="25" t="str">
        <f>CHOOSE(1+MOD('Настройка календаря'!$B$3+5-2,7),"Вс","Пн","Вт","Ср","Чт","Пт","Сб")</f>
        <v>Пт</v>
      </c>
      <c r="W4" s="38" t="str">
        <f>CHOOSE(1+MOD('Настройка календаря'!$B$3+6-2,7),"Вс","Пн","Вт","Ср","Чт","Пт","Сб")</f>
        <v>Сб</v>
      </c>
      <c r="X4" s="38" t="str">
        <f>CHOOSE(1+MOD('Настройка календаря'!$B$3+7-2,7),"Вс","Пн","Вт","Ср","Чт","Пт","Сб")</f>
        <v>Вс</v>
      </c>
    </row>
    <row r="5" spans="1:31" ht="14.25" x14ac:dyDescent="0.2">
      <c r="A5" s="33">
        <f>TRUNC(MOD(H5+3-WEEKDAY(H5,2),365.25)/7+1)</f>
        <v>53</v>
      </c>
      <c r="B5" s="65" t="str">
        <f t="array" ref="B5:H10">IF(MONTH(DATE(YEAR(B3),MONTH(B3),1))
&lt;&gt;MONTH(DATE(YEAR(B3),MONTH(B3),1)-
(WEEKDAY(DATE(YEAR(B3),MONTH(B3),1),2)-1)
+{0;1;2;3;4;5}*7+{1,2,3,4,5,6,7}-1)," ",
DATE(YEAR(B3),MONTH(B3),1)-
(WEEKDAY(DATE(YEAR(B3),MONTH(B3),1),2)-1)
+{0;1;2;3;4;5}*7+{1,2,3,4,5,6,7}-1)</f>
        <v xml:space="preserve"> </v>
      </c>
      <c r="C5" s="66" t="str">
        <v xml:space="preserve"> </v>
      </c>
      <c r="D5" s="66" t="str">
        <v xml:space="preserve"> </v>
      </c>
      <c r="E5" s="66" t="str">
        <v xml:space="preserve"> </v>
      </c>
      <c r="F5" s="66">
        <v>44197</v>
      </c>
      <c r="G5" s="67">
        <v>44198</v>
      </c>
      <c r="H5" s="67">
        <v>44199</v>
      </c>
      <c r="I5" s="34">
        <f>IF('Настройка календаря'!$A$5,WEEKNUM(MAX(J5:P5),2),"")</f>
        <v>6</v>
      </c>
      <c r="J5" s="65">
        <f t="array" ref="J5:P10">IF(MONTH(DATE(YEAR(J3),MONTH(J3),1))
&lt;&gt;MONTH(DATE(YEAR(J3),MONTH(J3),1)-
(WEEKDAY(DATE(YEAR(J3),MONTH(J3),1),2)-1)
+{0;1;2;3;4;5}*7+{1,2,3,4,5,6,7}-1)," ",
DATE(YEAR(J3),MONTH(J3),1)-
(WEEKDAY(DATE(YEAR(J3),MONTH(J3),1),2)-1)
+{0;1;2;3;4;5}*7+{1,2,3,4,5,6,7}-1)</f>
        <v>44228</v>
      </c>
      <c r="K5" s="66">
        <v>44229</v>
      </c>
      <c r="L5" s="66">
        <v>44230</v>
      </c>
      <c r="M5" s="66">
        <v>44231</v>
      </c>
      <c r="N5" s="66">
        <v>44232</v>
      </c>
      <c r="O5" s="67">
        <v>44233</v>
      </c>
      <c r="P5" s="67">
        <v>44234</v>
      </c>
      <c r="Q5" s="34">
        <f>IF('Настройка календаря'!$A$5,WEEKNUM(MAX(R5:X5),2),"")</f>
        <v>10</v>
      </c>
      <c r="R5" s="65">
        <f t="array" ref="R5:X10">IF(MONTH(DATE(YEAR(R3),MONTH(R3),1))
&lt;&gt;MONTH(DATE(YEAR(R3),MONTH(R3),1)-
(WEEKDAY(DATE(YEAR(R3),MONTH(R3),1),2)-1)
+{0;1;2;3;4;5}*7+{1,2,3,4,5,6,7}-1)," ",
DATE(YEAR(R3),MONTH(R3),1)-
(WEEKDAY(DATE(YEAR(R3),MONTH(R3),1),2)-1)
+{0;1;2;3;4;5}*7+{1,2,3,4,5,6,7}-1)</f>
        <v>44256</v>
      </c>
      <c r="S5" s="66">
        <v>44257</v>
      </c>
      <c r="T5" s="66">
        <v>44258</v>
      </c>
      <c r="U5" s="66">
        <v>44259</v>
      </c>
      <c r="V5" s="66">
        <v>44260</v>
      </c>
      <c r="W5" s="67">
        <v>44261</v>
      </c>
      <c r="X5" s="67">
        <v>44262</v>
      </c>
    </row>
    <row r="6" spans="1:31" ht="14.25" x14ac:dyDescent="0.2">
      <c r="A6" s="33">
        <f>IF('Настройка календаря'!$A$5,WEEKNUM(MAX(B6:H6),2),"")</f>
        <v>2</v>
      </c>
      <c r="B6" s="68">
        <v>44200</v>
      </c>
      <c r="C6" s="69">
        <v>44201</v>
      </c>
      <c r="D6" s="69">
        <v>44202</v>
      </c>
      <c r="E6" s="69">
        <v>44203</v>
      </c>
      <c r="F6" s="69">
        <v>44204</v>
      </c>
      <c r="G6" s="70">
        <v>44205</v>
      </c>
      <c r="H6" s="70">
        <v>44206</v>
      </c>
      <c r="I6" s="34">
        <f>IF('Настройка календаря'!$A$5,WEEKNUM(MAX(J6:P6),2),"")</f>
        <v>7</v>
      </c>
      <c r="J6" s="68">
        <v>44235</v>
      </c>
      <c r="K6" s="69">
        <v>44236</v>
      </c>
      <c r="L6" s="69">
        <v>44237</v>
      </c>
      <c r="M6" s="69">
        <v>44238</v>
      </c>
      <c r="N6" s="69">
        <v>44239</v>
      </c>
      <c r="O6" s="70">
        <v>44240</v>
      </c>
      <c r="P6" s="70">
        <v>44241</v>
      </c>
      <c r="Q6" s="34">
        <f>IF('Настройка календаря'!$A$5,WEEKNUM(MAX(R6:X6),2),"")</f>
        <v>11</v>
      </c>
      <c r="R6" s="68">
        <v>44263</v>
      </c>
      <c r="S6" s="69">
        <v>44264</v>
      </c>
      <c r="T6" s="74">
        <v>44265</v>
      </c>
      <c r="U6" s="73">
        <v>44266</v>
      </c>
      <c r="V6" s="73">
        <v>44267</v>
      </c>
      <c r="W6" s="70">
        <v>44268</v>
      </c>
      <c r="X6" s="70">
        <v>44269</v>
      </c>
    </row>
    <row r="7" spans="1:31" ht="14.25" x14ac:dyDescent="0.2">
      <c r="A7" s="33">
        <f>IF('Настройка календаря'!$A$5,WEEKNUM(MAX(B7:H7),2),"")</f>
        <v>3</v>
      </c>
      <c r="B7" s="68">
        <v>44207</v>
      </c>
      <c r="C7" s="69">
        <v>44208</v>
      </c>
      <c r="D7" s="69">
        <v>44209</v>
      </c>
      <c r="E7" s="69">
        <v>44210</v>
      </c>
      <c r="F7" s="69">
        <v>44211</v>
      </c>
      <c r="G7" s="70">
        <v>44212</v>
      </c>
      <c r="H7" s="70">
        <v>44213</v>
      </c>
      <c r="I7" s="34">
        <f>IF('Настройка календаря'!$A$5,WEEKNUM(MAX(J7:P7),2),"")</f>
        <v>8</v>
      </c>
      <c r="J7" s="68">
        <v>44242</v>
      </c>
      <c r="K7" s="69">
        <v>44243</v>
      </c>
      <c r="L7" s="69">
        <v>44244</v>
      </c>
      <c r="M7" s="69">
        <v>44245</v>
      </c>
      <c r="N7" s="69">
        <v>44246</v>
      </c>
      <c r="O7" s="70">
        <v>44247</v>
      </c>
      <c r="P7" s="70">
        <v>44248</v>
      </c>
      <c r="Q7" s="34">
        <f>IF('Настройка календаря'!$A$5,WEEKNUM(MAX(R7:X7),2),"")</f>
        <v>12</v>
      </c>
      <c r="R7" s="68">
        <v>44270</v>
      </c>
      <c r="S7" s="69">
        <v>44271</v>
      </c>
      <c r="T7" s="69">
        <v>44272</v>
      </c>
      <c r="U7" s="69">
        <v>44273</v>
      </c>
      <c r="V7" s="69">
        <v>44274</v>
      </c>
      <c r="W7" s="70">
        <v>44275</v>
      </c>
      <c r="X7" s="70">
        <v>44276</v>
      </c>
    </row>
    <row r="8" spans="1:31" ht="14.25" x14ac:dyDescent="0.2">
      <c r="A8" s="33">
        <f>IF('Настройка календаря'!$A$5,WEEKNUM(MAX(B8:H8),2),"")</f>
        <v>4</v>
      </c>
      <c r="B8" s="68">
        <v>44214</v>
      </c>
      <c r="C8" s="69">
        <v>44215</v>
      </c>
      <c r="D8" s="69">
        <v>44216</v>
      </c>
      <c r="E8" s="69">
        <v>44217</v>
      </c>
      <c r="F8" s="69">
        <v>44218</v>
      </c>
      <c r="G8" s="70">
        <v>44219</v>
      </c>
      <c r="H8" s="70">
        <v>44220</v>
      </c>
      <c r="I8" s="34">
        <f>IF('Настройка календаря'!$A$5,WEEKNUM(MAX(J8:P8),2),"")</f>
        <v>9</v>
      </c>
      <c r="J8" s="68">
        <v>44249</v>
      </c>
      <c r="K8" s="69">
        <v>44250</v>
      </c>
      <c r="L8" s="69">
        <v>44251</v>
      </c>
      <c r="M8" s="72">
        <v>44252</v>
      </c>
      <c r="N8" s="73">
        <v>44253</v>
      </c>
      <c r="O8" s="70">
        <v>44254</v>
      </c>
      <c r="P8" s="70">
        <v>44255</v>
      </c>
      <c r="Q8" s="34">
        <f>IF('Настройка календаря'!$A$5,WEEKNUM(MAX(R8:X8),2),"")</f>
        <v>13</v>
      </c>
      <c r="R8" s="68">
        <v>44277</v>
      </c>
      <c r="S8" s="69">
        <v>44278</v>
      </c>
      <c r="T8" s="69">
        <v>44279</v>
      </c>
      <c r="U8" s="69">
        <v>44280</v>
      </c>
      <c r="V8" s="69">
        <v>44281</v>
      </c>
      <c r="W8" s="70">
        <v>44282</v>
      </c>
      <c r="X8" s="70">
        <v>44283</v>
      </c>
    </row>
    <row r="9" spans="1:31" ht="14.25" x14ac:dyDescent="0.2">
      <c r="A9" s="33">
        <f>IF('Настройка календаря'!$A$5,WEEKNUM(MAX(B9:H9),2),"")</f>
        <v>5</v>
      </c>
      <c r="B9" s="68">
        <v>44221</v>
      </c>
      <c r="C9" s="69">
        <v>44222</v>
      </c>
      <c r="D9" s="69">
        <v>44223</v>
      </c>
      <c r="E9" s="69">
        <v>44224</v>
      </c>
      <c r="F9" s="69">
        <v>44225</v>
      </c>
      <c r="G9" s="70">
        <v>44226</v>
      </c>
      <c r="H9" s="71">
        <v>44227</v>
      </c>
      <c r="I9" s="34">
        <f>IF('Настройка календаря'!$A$5,WEEKNUM(MAX(J9:P9),2),"")</f>
        <v>1</v>
      </c>
      <c r="J9" s="68" t="str">
        <v xml:space="preserve"> </v>
      </c>
      <c r="K9" s="69" t="str">
        <v xml:space="preserve"> </v>
      </c>
      <c r="L9" s="69" t="str">
        <v xml:space="preserve"> </v>
      </c>
      <c r="M9" s="69" t="str">
        <v xml:space="preserve"> </v>
      </c>
      <c r="N9" s="69" t="str">
        <v xml:space="preserve"> </v>
      </c>
      <c r="O9" s="70" t="str">
        <v xml:space="preserve"> </v>
      </c>
      <c r="P9" s="71" t="str">
        <v xml:space="preserve"> </v>
      </c>
      <c r="Q9" s="34">
        <f>IF('Настройка календаря'!$A$5,WEEKNUM(MAX(R9:X9),2),"")</f>
        <v>14</v>
      </c>
      <c r="R9" s="68">
        <v>44284</v>
      </c>
      <c r="S9" s="69">
        <v>44285</v>
      </c>
      <c r="T9" s="69">
        <v>44286</v>
      </c>
      <c r="U9" s="69" t="str">
        <v xml:space="preserve"> </v>
      </c>
      <c r="V9" s="69" t="str">
        <v xml:space="preserve"> </v>
      </c>
      <c r="W9" s="70" t="str">
        <v xml:space="preserve"> </v>
      </c>
      <c r="X9" s="70" t="str">
        <v xml:space="preserve"> </v>
      </c>
    </row>
    <row r="10" spans="1:31" ht="14.25" x14ac:dyDescent="0.2">
      <c r="A10" s="33"/>
      <c r="B10" s="68" t="str">
        <v xml:space="preserve"> </v>
      </c>
      <c r="C10" s="69" t="str">
        <v xml:space="preserve"> </v>
      </c>
      <c r="D10" s="69" t="str">
        <v xml:space="preserve"> </v>
      </c>
      <c r="E10" s="69" t="str">
        <v xml:space="preserve"> </v>
      </c>
      <c r="F10" s="69" t="str">
        <v xml:space="preserve"> </v>
      </c>
      <c r="G10" s="71" t="str">
        <v xml:space="preserve"> </v>
      </c>
      <c r="H10" s="71" t="str">
        <v xml:space="preserve"> </v>
      </c>
      <c r="I10" s="33"/>
      <c r="J10" s="68" t="str">
        <v xml:space="preserve"> </v>
      </c>
      <c r="K10" s="69" t="str">
        <v xml:space="preserve"> </v>
      </c>
      <c r="L10" s="69" t="str">
        <v xml:space="preserve"> </v>
      </c>
      <c r="M10" s="69" t="str">
        <v xml:space="preserve"> </v>
      </c>
      <c r="N10" s="69" t="str">
        <v xml:space="preserve"> </v>
      </c>
      <c r="O10" s="71" t="str">
        <v xml:space="preserve"> </v>
      </c>
      <c r="P10" s="71" t="str">
        <v xml:space="preserve"> </v>
      </c>
      <c r="Q10" s="33"/>
      <c r="R10" s="68" t="str">
        <v xml:space="preserve"> </v>
      </c>
      <c r="S10" s="69" t="str">
        <v xml:space="preserve"> </v>
      </c>
      <c r="T10" s="69" t="str">
        <v xml:space="preserve"> </v>
      </c>
      <c r="U10" s="69" t="str">
        <v xml:space="preserve"> </v>
      </c>
      <c r="V10" s="69" t="str">
        <v xml:space="preserve"> </v>
      </c>
      <c r="W10" s="71" t="str">
        <v xml:space="preserve"> </v>
      </c>
      <c r="X10" s="71" t="str">
        <v xml:space="preserve"> </v>
      </c>
    </row>
    <row r="11" spans="1:31" ht="14.25" x14ac:dyDescent="0.25">
      <c r="A11" s="24"/>
      <c r="B11" s="26"/>
      <c r="C11" s="27"/>
      <c r="D11" s="26"/>
      <c r="E11" s="27"/>
      <c r="F11" s="26"/>
      <c r="G11" s="27"/>
      <c r="H11" s="28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31" s="22" customFormat="1" ht="20.25" x14ac:dyDescent="0.25">
      <c r="A12" s="174" t="str">
        <f>INT((MONTH(B13)+2)/3)&amp;" квартал"</f>
        <v>2 квартал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</row>
    <row r="13" spans="1:31" ht="31.5" x14ac:dyDescent="0.25">
      <c r="A13" s="29"/>
      <c r="B13" s="177">
        <f>DATE(YEAR(R3+35),MONTH(R3+35),1)</f>
        <v>44287</v>
      </c>
      <c r="C13" s="177"/>
      <c r="D13" s="177"/>
      <c r="E13" s="177"/>
      <c r="F13" s="177"/>
      <c r="G13" s="177"/>
      <c r="H13" s="177"/>
      <c r="I13" s="23"/>
      <c r="J13" s="177">
        <f>DATE(YEAR(B13+35),MONTH(B13+35),1)</f>
        <v>44317</v>
      </c>
      <c r="K13" s="177"/>
      <c r="L13" s="177"/>
      <c r="M13" s="177"/>
      <c r="N13" s="177"/>
      <c r="O13" s="177"/>
      <c r="P13" s="177"/>
      <c r="Q13" s="23"/>
      <c r="R13" s="177">
        <f>DATE(YEAR(J13+35),MONTH(J13+35),1)</f>
        <v>44348</v>
      </c>
      <c r="S13" s="177"/>
      <c r="T13" s="177"/>
      <c r="U13" s="177"/>
      <c r="V13" s="177"/>
      <c r="W13" s="177"/>
      <c r="X13" s="177"/>
    </row>
    <row r="14" spans="1:31" ht="14.25" x14ac:dyDescent="0.2">
      <c r="B14" s="25" t="str">
        <f>CHOOSE(1+MOD('Настройка календаря'!$B$3+1-2,7),"Вс","Пн","Вт","Ср","Чт","Пт","Сб")</f>
        <v>Пн</v>
      </c>
      <c r="C14" s="25" t="str">
        <f>CHOOSE(1+MOD('Настройка календаря'!$B$3+2-2,7),"Вс","Пн","Вт","Ср","Чт","Пт","Сб")</f>
        <v>Вт</v>
      </c>
      <c r="D14" s="25" t="str">
        <f>CHOOSE(1+MOD('Настройка календаря'!$B$3+3-2,7),"Вс","Пн","Вт","Ср","Чт","Пт","Сб")</f>
        <v>Ср</v>
      </c>
      <c r="E14" s="25" t="str">
        <f>CHOOSE(1+MOD('Настройка календаря'!$B$3+4-2,7),"Вс","Пн","Вт","Ср","Чт","Пт","Сб")</f>
        <v>Чт</v>
      </c>
      <c r="F14" s="25" t="str">
        <f>CHOOSE(1+MOD('Настройка календаря'!$B$3+5-2,7),"Вс","Пн","Вт","Ср","Чт","Пт","Сб")</f>
        <v>Пт</v>
      </c>
      <c r="G14" s="38" t="str">
        <f>CHOOSE(1+MOD('Настройка календаря'!$B$3+6-2,7),"Вс","Пн","Вт","Ср","Чт","Пт","Сб")</f>
        <v>Сб</v>
      </c>
      <c r="H14" s="38" t="str">
        <f>CHOOSE(1+MOD('Настройка календаря'!$B$3+7-2,7),"Вс","Пн","Вт","Ср","Чт","Пт","Сб")</f>
        <v>Вс</v>
      </c>
      <c r="J14" s="25" t="str">
        <f>CHOOSE(1+MOD('Настройка календаря'!$B$3+1-2,7),"Вс","Пн","Вт","Ср","Чт","Пт","Сб")</f>
        <v>Пн</v>
      </c>
      <c r="K14" s="25" t="str">
        <f>CHOOSE(1+MOD('Настройка календаря'!$B$3+2-2,7),"Вс","Пн","Вт","Ср","Чт","Пт","Сб")</f>
        <v>Вт</v>
      </c>
      <c r="L14" s="25" t="str">
        <f>CHOOSE(1+MOD('Настройка календаря'!$B$3+3-2,7),"Вс","Пн","Вт","Ср","Чт","Пт","Сб")</f>
        <v>Ср</v>
      </c>
      <c r="M14" s="25" t="str">
        <f>CHOOSE(1+MOD('Настройка календаря'!$B$3+4-2,7),"Вс","Пн","Вт","Ср","Чт","Пт","Сб")</f>
        <v>Чт</v>
      </c>
      <c r="N14" s="25" t="str">
        <f>CHOOSE(1+MOD('Настройка календаря'!$B$3+5-2,7),"Вс","Пн","Вт","Ср","Чт","Пт","Сб")</f>
        <v>Пт</v>
      </c>
      <c r="O14" s="38" t="str">
        <f>CHOOSE(1+MOD('Настройка календаря'!$B$3+6-2,7),"Вс","Пн","Вт","Ср","Чт","Пт","Сб")</f>
        <v>Сб</v>
      </c>
      <c r="P14" s="38" t="str">
        <f>CHOOSE(1+MOD('Настройка календаря'!$B$3+7-2,7),"Вс","Пн","Вт","Ср","Чт","Пт","Сб")</f>
        <v>Вс</v>
      </c>
      <c r="R14" s="25" t="str">
        <f>CHOOSE(1+MOD('Настройка календаря'!$B$3+1-2,7),"Вс","Пн","Вт","Ср","Чт","Пт","Сб")</f>
        <v>Пн</v>
      </c>
      <c r="S14" s="25" t="str">
        <f>CHOOSE(1+MOD('Настройка календаря'!$B$3+2-2,7),"Вс","Пн","Вт","Ср","Чт","Пт","Сб")</f>
        <v>Вт</v>
      </c>
      <c r="T14" s="25" t="str">
        <f>CHOOSE(1+MOD('Настройка календаря'!$B$3+3-2,7),"Вс","Пн","Вт","Ср","Чт","Пт","Сб")</f>
        <v>Ср</v>
      </c>
      <c r="U14" s="25" t="str">
        <f>CHOOSE(1+MOD('Настройка календаря'!$B$3+4-2,7),"Вс","Пн","Вт","Ср","Чт","Пт","Сб")</f>
        <v>Чт</v>
      </c>
      <c r="V14" s="25" t="str">
        <f>CHOOSE(1+MOD('Настройка календаря'!$B$3+5-2,7),"Вс","Пн","Вт","Ср","Чт","Пт","Сб")</f>
        <v>Пт</v>
      </c>
      <c r="W14" s="38" t="str">
        <f>CHOOSE(1+MOD('Настройка календаря'!$B$3+6-2,7),"Вс","Пн","Вт","Ср","Чт","Пт","Сб")</f>
        <v>Сб</v>
      </c>
      <c r="X14" s="38" t="str">
        <f>CHOOSE(1+MOD('Настройка календаря'!$B$3+7-2,7),"Вс","Пн","Вт","Ср","Чт","Пт","Сб")</f>
        <v>Вс</v>
      </c>
    </row>
    <row r="15" spans="1:31" ht="14.25" x14ac:dyDescent="0.2">
      <c r="A15" s="34">
        <f>IF('Настройка календаря'!$A$5,WEEKNUM(MAX(B15:H15),2),"")</f>
        <v>14</v>
      </c>
      <c r="B15" s="65" t="str">
        <f t="array" ref="B15:H20">IF(MONTH(DATE(YEAR(B13),MONTH(B13),1))
&lt;&gt;MONTH(DATE(YEAR(B13),MONTH(B13),1)-
(WEEKDAY(DATE(YEAR(B13),MONTH(B13),1),2)-1)
+{0;1;2;3;4;5}*7+{1,2,3,4,5,6,7}-1)," ",
DATE(YEAR(B13),MONTH(B13),1)-
(WEEKDAY(DATE(YEAR(B13),MONTH(B13),1),2)-1)
+{0;1;2;3;4;5}*7+{1,2,3,4,5,6,7}-1)</f>
        <v xml:space="preserve"> </v>
      </c>
      <c r="C15" s="66" t="str">
        <v xml:space="preserve"> </v>
      </c>
      <c r="D15" s="66" t="str">
        <v xml:space="preserve"> </v>
      </c>
      <c r="E15" s="66">
        <v>44287</v>
      </c>
      <c r="F15" s="66">
        <v>44288</v>
      </c>
      <c r="G15" s="67">
        <v>44289</v>
      </c>
      <c r="H15" s="67">
        <v>44290</v>
      </c>
      <c r="I15" s="34">
        <f>IF('Настройка календаря'!$A$5,WEEKNUM(MAX(J15:P15),2),"")</f>
        <v>18</v>
      </c>
      <c r="J15" s="65" t="str">
        <f t="array" ref="J15:P20">IF(MONTH(DATE(YEAR(J13),MONTH(J13),1))
&lt;&gt;MONTH(DATE(YEAR(J13),MONTH(J13),1)-
(WEEKDAY(DATE(YEAR(J13),MONTH(J13),1),2)-1)
+{0;1;2;3;4;5}*7+{1,2,3,4,5,6,7}-1)," ",
DATE(YEAR(J13),MONTH(J13),1)-
(WEEKDAY(DATE(YEAR(J13),MONTH(J13),1),2)-1)
+{0;1;2;3;4;5}*7+{1,2,3,4,5,6,7}-1)</f>
        <v xml:space="preserve"> </v>
      </c>
      <c r="K15" s="66" t="str">
        <v xml:space="preserve"> </v>
      </c>
      <c r="L15" s="66" t="str">
        <v xml:space="preserve"> </v>
      </c>
      <c r="M15" s="66" t="str">
        <v xml:space="preserve"> </v>
      </c>
      <c r="N15" s="66" t="str">
        <v xml:space="preserve"> </v>
      </c>
      <c r="O15" s="67">
        <v>44317</v>
      </c>
      <c r="P15" s="67">
        <v>44318</v>
      </c>
      <c r="Q15" s="34">
        <f>IF('Настройка календаря'!$A$5,WEEKNUM(MAX(R15:X15),2),"")</f>
        <v>23</v>
      </c>
      <c r="R15" s="80" t="str">
        <f t="array" ref="R15:X20">IF(MONTH(DATE(YEAR(R13),MONTH(R13),1))
&lt;&gt;MONTH(DATE(YEAR(R13),MONTH(R13),1)-
(WEEKDAY(DATE(YEAR(R13),MONTH(R13),1),2)-1)
+{0;1;2;3;4;5}*7+{1,2,3,4,5,6,7}-1)," ",
DATE(YEAR(R13),MONTH(R13),1)-
(WEEKDAY(DATE(YEAR(R13),MONTH(R13),1),2)-1)
+{0;1;2;3;4;5}*7+{1,2,3,4,5,6,7}-1)</f>
        <v xml:space="preserve"> </v>
      </c>
      <c r="S15" s="81">
        <v>44348</v>
      </c>
      <c r="T15" s="81">
        <v>44349</v>
      </c>
      <c r="U15" s="81">
        <v>44350</v>
      </c>
      <c r="V15" s="81">
        <v>44351</v>
      </c>
      <c r="W15" s="67">
        <v>44352</v>
      </c>
      <c r="X15" s="67">
        <v>44353</v>
      </c>
      <c r="Z15" s="111"/>
      <c r="AA15" s="111"/>
      <c r="AB15" s="111"/>
      <c r="AC15" s="111"/>
      <c r="AD15" s="111"/>
      <c r="AE15" s="111"/>
    </row>
    <row r="16" spans="1:31" ht="14.25" x14ac:dyDescent="0.2">
      <c r="A16" s="34">
        <f>IF('Настройка календаря'!$A$5,WEEKNUM(MAX(B16:H16),2),"")</f>
        <v>15</v>
      </c>
      <c r="B16" s="68">
        <v>44291</v>
      </c>
      <c r="C16" s="69">
        <v>44292</v>
      </c>
      <c r="D16" s="69">
        <v>44293</v>
      </c>
      <c r="E16" s="69">
        <v>44294</v>
      </c>
      <c r="F16" s="69">
        <v>44295</v>
      </c>
      <c r="G16" s="70">
        <v>44296</v>
      </c>
      <c r="H16" s="70">
        <v>44297</v>
      </c>
      <c r="I16" s="34">
        <f>IF('Настройка календаря'!$A$5,WEEKNUM(MAX(J16:P16),2),"")</f>
        <v>19</v>
      </c>
      <c r="J16" s="68">
        <v>44319</v>
      </c>
      <c r="K16" s="69">
        <v>44320</v>
      </c>
      <c r="L16" s="69">
        <v>44321</v>
      </c>
      <c r="M16" s="69">
        <v>44322</v>
      </c>
      <c r="N16" s="69">
        <v>44323</v>
      </c>
      <c r="O16" s="70">
        <v>44324</v>
      </c>
      <c r="P16" s="70">
        <v>44325</v>
      </c>
      <c r="Q16" s="34">
        <f>IF('Настройка календаря'!$A$5,WEEKNUM(MAX(R16:X16),2),"")</f>
        <v>24</v>
      </c>
      <c r="R16" s="82">
        <v>44354</v>
      </c>
      <c r="S16" s="72">
        <v>44355</v>
      </c>
      <c r="T16" s="72">
        <v>44356</v>
      </c>
      <c r="U16" s="72">
        <v>44357</v>
      </c>
      <c r="V16" s="72">
        <v>44358</v>
      </c>
      <c r="W16" s="70">
        <v>44359</v>
      </c>
      <c r="X16" s="70">
        <v>44360</v>
      </c>
      <c r="Z16" s="111"/>
      <c r="AA16" s="111"/>
      <c r="AB16" s="111"/>
      <c r="AC16" s="111"/>
      <c r="AD16" s="111"/>
      <c r="AE16" s="111"/>
    </row>
    <row r="17" spans="1:37" ht="14.25" x14ac:dyDescent="0.2">
      <c r="A17" s="34">
        <f>IF('Настройка календаря'!$A$5,WEEKNUM(MAX(B17:H17),2),"")</f>
        <v>16</v>
      </c>
      <c r="B17" s="68">
        <v>44298</v>
      </c>
      <c r="C17" s="69">
        <v>44299</v>
      </c>
      <c r="D17" s="69">
        <v>44300</v>
      </c>
      <c r="E17" s="69">
        <v>44301</v>
      </c>
      <c r="F17" s="69">
        <v>44302</v>
      </c>
      <c r="G17" s="70">
        <v>44303</v>
      </c>
      <c r="H17" s="70">
        <v>44304</v>
      </c>
      <c r="I17" s="34">
        <f>IF('Настройка календаря'!$A$5,WEEKNUM(MAX(J17:P17),2),"")</f>
        <v>20</v>
      </c>
      <c r="J17" s="68">
        <v>44326</v>
      </c>
      <c r="K17" s="69">
        <v>44327</v>
      </c>
      <c r="L17" s="69">
        <v>44328</v>
      </c>
      <c r="M17" s="69">
        <v>44329</v>
      </c>
      <c r="N17" s="69">
        <v>44330</v>
      </c>
      <c r="O17" s="70">
        <v>44331</v>
      </c>
      <c r="P17" s="70">
        <v>44332</v>
      </c>
      <c r="Q17" s="34">
        <f>IF('Настройка календаря'!$A$5,WEEKNUM(MAX(R17:X17),2),"")</f>
        <v>25</v>
      </c>
      <c r="R17" s="76">
        <v>44361</v>
      </c>
      <c r="S17" s="72">
        <v>44362</v>
      </c>
      <c r="T17" s="72">
        <v>44363</v>
      </c>
      <c r="U17" s="72">
        <v>44364</v>
      </c>
      <c r="V17" s="72">
        <v>44365</v>
      </c>
      <c r="W17" s="70">
        <v>44366</v>
      </c>
      <c r="X17" s="70">
        <v>44367</v>
      </c>
      <c r="Z17" s="111"/>
      <c r="AA17" s="111"/>
      <c r="AB17" s="111"/>
      <c r="AC17" s="111"/>
      <c r="AD17" s="111"/>
      <c r="AE17" s="111"/>
    </row>
    <row r="18" spans="1:37" ht="14.25" x14ac:dyDescent="0.2">
      <c r="A18" s="34">
        <f>IF('Настройка календаря'!$A$5,WEEKNUM(MAX(B18:H18),2),"")</f>
        <v>17</v>
      </c>
      <c r="B18" s="68">
        <v>44305</v>
      </c>
      <c r="C18" s="69">
        <v>44306</v>
      </c>
      <c r="D18" s="69">
        <v>44307</v>
      </c>
      <c r="E18" s="69">
        <v>44308</v>
      </c>
      <c r="F18" s="69">
        <v>44309</v>
      </c>
      <c r="G18" s="70">
        <v>44310</v>
      </c>
      <c r="H18" s="70">
        <v>44311</v>
      </c>
      <c r="I18" s="34">
        <f>IF('Настройка календаря'!$A$5,WEEKNUM(MAX(J18:P18),2),"")</f>
        <v>21</v>
      </c>
      <c r="J18" s="68">
        <v>44333</v>
      </c>
      <c r="K18" s="69">
        <v>44334</v>
      </c>
      <c r="L18" s="69">
        <v>44335</v>
      </c>
      <c r="M18" s="69">
        <v>44336</v>
      </c>
      <c r="N18" s="69">
        <v>44337</v>
      </c>
      <c r="O18" s="70">
        <v>44338</v>
      </c>
      <c r="P18" s="70">
        <v>44339</v>
      </c>
      <c r="Q18" s="34">
        <f>IF('Настройка календаря'!$A$5,WEEKNUM(MAX(R18:X18),2),"")</f>
        <v>26</v>
      </c>
      <c r="R18" s="82">
        <v>44368</v>
      </c>
      <c r="S18" s="72">
        <v>44369</v>
      </c>
      <c r="T18" s="72">
        <v>44370</v>
      </c>
      <c r="U18" s="72">
        <v>44371</v>
      </c>
      <c r="V18" s="72">
        <v>44372</v>
      </c>
      <c r="W18" s="70">
        <v>44373</v>
      </c>
      <c r="X18" s="70">
        <v>44374</v>
      </c>
      <c r="Z18" s="111"/>
      <c r="AA18" s="111"/>
      <c r="AB18" s="111"/>
      <c r="AC18" s="111"/>
      <c r="AD18" s="111"/>
      <c r="AE18" s="111"/>
    </row>
    <row r="19" spans="1:37" ht="14.25" x14ac:dyDescent="0.2">
      <c r="A19" s="34">
        <f>IF('Настройка календаря'!$A$5,WEEKNUM(MAX(B19:H19),2),"")</f>
        <v>18</v>
      </c>
      <c r="B19" s="68">
        <v>44312</v>
      </c>
      <c r="C19" s="69">
        <v>44313</v>
      </c>
      <c r="D19" s="69">
        <v>44314</v>
      </c>
      <c r="E19" s="75">
        <v>44315</v>
      </c>
      <c r="F19" s="69">
        <v>44316</v>
      </c>
      <c r="G19" s="75" t="str">
        <v xml:space="preserve"> </v>
      </c>
      <c r="H19" s="70" t="str">
        <v xml:space="preserve"> </v>
      </c>
      <c r="I19" s="34">
        <f>IF('Настройка календаря'!$A$5,WEEKNUM(MAX(J19:P19),2),"")</f>
        <v>22</v>
      </c>
      <c r="J19" s="68">
        <v>44340</v>
      </c>
      <c r="K19" s="69">
        <v>44341</v>
      </c>
      <c r="L19" s="69">
        <v>44342</v>
      </c>
      <c r="M19" s="69">
        <v>44343</v>
      </c>
      <c r="N19" s="69">
        <v>44344</v>
      </c>
      <c r="O19" s="70">
        <v>44345</v>
      </c>
      <c r="P19" s="70">
        <v>44346</v>
      </c>
      <c r="Q19" s="34">
        <f>IF('Настройка календаря'!$A$5,WEEKNUM(MAX(R19:X19),2),"")</f>
        <v>27</v>
      </c>
      <c r="R19" s="68">
        <v>44375</v>
      </c>
      <c r="S19" s="69">
        <v>44376</v>
      </c>
      <c r="T19" s="69">
        <v>44377</v>
      </c>
      <c r="U19" s="69" t="str">
        <v xml:space="preserve"> </v>
      </c>
      <c r="V19" s="69" t="str">
        <v xml:space="preserve"> </v>
      </c>
      <c r="W19" s="70" t="str">
        <v xml:space="preserve"> </v>
      </c>
      <c r="X19" s="71" t="str">
        <v xml:space="preserve"> </v>
      </c>
      <c r="Z19" s="111"/>
      <c r="AA19" s="111"/>
      <c r="AB19" s="111"/>
      <c r="AC19" s="111"/>
      <c r="AD19" s="111"/>
      <c r="AE19" s="111"/>
    </row>
    <row r="20" spans="1:37" ht="14.25" x14ac:dyDescent="0.2">
      <c r="A20" s="34" t="str">
        <f>IF($AK$6,WEEKNUM(MAX(B20:H20),2),"")</f>
        <v/>
      </c>
      <c r="B20" s="76" t="str">
        <v xml:space="preserve"> </v>
      </c>
      <c r="C20" s="77" t="str">
        <v xml:space="preserve"> </v>
      </c>
      <c r="D20" s="77" t="str">
        <v xml:space="preserve"> </v>
      </c>
      <c r="E20" s="77" t="str">
        <v xml:space="preserve"> </v>
      </c>
      <c r="F20" s="77" t="str">
        <v xml:space="preserve"> </v>
      </c>
      <c r="G20" s="78" t="str">
        <v xml:space="preserve"> </v>
      </c>
      <c r="H20" s="78" t="str">
        <v xml:space="preserve"> </v>
      </c>
      <c r="I20" s="35"/>
      <c r="J20" s="79">
        <v>44347</v>
      </c>
      <c r="K20" s="77" t="str">
        <v xml:space="preserve"> </v>
      </c>
      <c r="L20" s="77" t="str">
        <v xml:space="preserve"> </v>
      </c>
      <c r="M20" s="77" t="str">
        <v xml:space="preserve"> </v>
      </c>
      <c r="N20" s="77" t="str">
        <v xml:space="preserve"> </v>
      </c>
      <c r="O20" s="78" t="str">
        <v xml:space="preserve"> </v>
      </c>
      <c r="P20" s="78" t="str">
        <v xml:space="preserve"> </v>
      </c>
      <c r="Q20" s="35"/>
      <c r="R20" s="79" t="str">
        <v xml:space="preserve"> </v>
      </c>
      <c r="S20" s="77" t="str">
        <v xml:space="preserve"> </v>
      </c>
      <c r="T20" s="77" t="str">
        <v xml:space="preserve"> </v>
      </c>
      <c r="U20" s="77" t="str">
        <v xml:space="preserve"> </v>
      </c>
      <c r="V20" s="77" t="str">
        <v xml:space="preserve"> </v>
      </c>
      <c r="W20" s="78" t="str">
        <v xml:space="preserve"> </v>
      </c>
      <c r="X20" s="78" t="str">
        <v xml:space="preserve"> </v>
      </c>
      <c r="Z20" s="110"/>
      <c r="AA20" s="110"/>
      <c r="AB20" s="110"/>
      <c r="AC20" s="110"/>
      <c r="AD20" s="110"/>
      <c r="AE20" s="110"/>
    </row>
    <row r="21" spans="1:37" s="64" customFormat="1" x14ac:dyDescent="0.2">
      <c r="A21" s="60"/>
      <c r="B21" s="61"/>
      <c r="C21" s="62"/>
      <c r="D21" s="61"/>
      <c r="E21" s="62"/>
      <c r="F21" s="61"/>
      <c r="G21" s="62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3"/>
      <c r="S21" s="63"/>
      <c r="T21" s="63"/>
      <c r="U21" s="63"/>
      <c r="V21" s="63"/>
      <c r="W21" s="63"/>
      <c r="X21" s="63"/>
      <c r="Z21" s="110"/>
      <c r="AA21" s="110"/>
      <c r="AB21" s="110"/>
      <c r="AC21" s="110"/>
      <c r="AD21" s="110"/>
      <c r="AE21" s="110"/>
      <c r="AG21"/>
      <c r="AH21"/>
      <c r="AI21"/>
      <c r="AJ21"/>
      <c r="AK21"/>
    </row>
    <row r="22" spans="1:37" s="15" customFormat="1" ht="17.25" x14ac:dyDescent="0.3">
      <c r="B22" s="108"/>
      <c r="C22" s="178" t="s">
        <v>31</v>
      </c>
      <c r="D22" s="179"/>
      <c r="E22" s="179"/>
      <c r="F22" s="179"/>
      <c r="G22" s="179"/>
      <c r="J22" s="109"/>
      <c r="K22" s="178" t="s">
        <v>33</v>
      </c>
      <c r="L22" s="179"/>
      <c r="M22" s="179"/>
      <c r="N22" s="179"/>
      <c r="O22" s="179"/>
      <c r="R22" s="176"/>
      <c r="S22" s="176"/>
      <c r="T22" s="176"/>
      <c r="U22" s="176"/>
      <c r="V22" s="176"/>
      <c r="W22" s="176"/>
      <c r="X22" s="176"/>
      <c r="Z22" s="110"/>
      <c r="AA22" s="110"/>
      <c r="AB22" s="110"/>
      <c r="AC22" s="110"/>
      <c r="AD22" s="110"/>
      <c r="AE22" s="110"/>
      <c r="AG22"/>
      <c r="AH22"/>
      <c r="AI22"/>
      <c r="AJ22"/>
      <c r="AK22"/>
    </row>
    <row r="23" spans="1:37" ht="14.25" x14ac:dyDescent="0.25">
      <c r="A23" s="24"/>
      <c r="B23" s="26"/>
      <c r="C23" s="27"/>
      <c r="D23" s="26"/>
      <c r="E23" s="27"/>
      <c r="F23" s="26"/>
      <c r="G23" s="27"/>
      <c r="H23" s="28"/>
      <c r="I23" s="24"/>
      <c r="J23" s="176"/>
      <c r="K23" s="176"/>
      <c r="L23" s="176"/>
      <c r="M23" s="176"/>
      <c r="N23" s="176"/>
      <c r="O23" s="176"/>
      <c r="P23" s="176"/>
      <c r="Q23" s="24"/>
      <c r="R23" s="176"/>
      <c r="S23" s="176"/>
      <c r="T23" s="176"/>
      <c r="U23" s="176"/>
      <c r="V23" s="176"/>
      <c r="W23" s="176"/>
      <c r="X23" s="176"/>
      <c r="Z23" s="110"/>
      <c r="AA23" s="110"/>
      <c r="AB23" s="110"/>
      <c r="AC23" s="110"/>
      <c r="AD23" s="110"/>
      <c r="AE23" s="110"/>
    </row>
    <row r="24" spans="1:37" s="57" customFormat="1" ht="15.75" x14ac:dyDescent="0.25">
      <c r="B24" s="56"/>
      <c r="C24" s="178" t="s">
        <v>32</v>
      </c>
      <c r="D24" s="179"/>
      <c r="E24" s="179"/>
      <c r="F24" s="179"/>
      <c r="G24" s="179"/>
      <c r="J24" s="176"/>
      <c r="K24" s="176"/>
      <c r="L24" s="176"/>
      <c r="M24" s="176"/>
      <c r="N24" s="176"/>
      <c r="O24" s="176"/>
      <c r="P24" s="176"/>
      <c r="R24" s="176"/>
      <c r="S24" s="176"/>
      <c r="T24" s="176"/>
      <c r="U24" s="176"/>
      <c r="V24" s="176"/>
      <c r="W24" s="176"/>
      <c r="X24" s="176"/>
      <c r="Z24" s="110"/>
      <c r="AA24" s="110"/>
      <c r="AB24" s="110"/>
      <c r="AC24" s="110"/>
      <c r="AD24" s="110"/>
      <c r="AE24" s="110"/>
      <c r="AG24"/>
      <c r="AH24"/>
      <c r="AI24"/>
      <c r="AJ24"/>
      <c r="AK24"/>
    </row>
    <row r="25" spans="1:37" s="57" customFormat="1" ht="15.75" x14ac:dyDescent="0.25">
      <c r="B25" s="58"/>
      <c r="C25" s="55"/>
      <c r="D25" s="55"/>
      <c r="E25" s="55"/>
      <c r="F25" s="55"/>
      <c r="G25" s="55"/>
      <c r="J25" s="176"/>
      <c r="K25" s="176"/>
      <c r="L25" s="176"/>
      <c r="M25" s="176"/>
      <c r="N25" s="176"/>
      <c r="O25" s="176"/>
      <c r="P25" s="176"/>
      <c r="R25" s="176"/>
      <c r="S25" s="176"/>
      <c r="T25" s="176"/>
      <c r="U25" s="176"/>
      <c r="V25" s="176"/>
      <c r="W25" s="176"/>
      <c r="X25" s="176"/>
      <c r="Z25" s="110"/>
      <c r="AA25" s="110"/>
      <c r="AB25" s="110"/>
      <c r="AC25" s="110"/>
      <c r="AD25" s="110"/>
      <c r="AE25" s="110"/>
      <c r="AG25"/>
      <c r="AH25"/>
      <c r="AI25"/>
      <c r="AJ25"/>
      <c r="AK25"/>
    </row>
    <row r="26" spans="1:37" s="57" customFormat="1" ht="17.25" x14ac:dyDescent="0.3">
      <c r="B26" s="59"/>
      <c r="C26" s="179"/>
      <c r="D26" s="179"/>
      <c r="E26" s="179"/>
      <c r="F26" s="179"/>
      <c r="G26" s="179"/>
      <c r="J26" s="176"/>
      <c r="K26" s="176"/>
      <c r="L26" s="176"/>
      <c r="M26" s="176"/>
      <c r="N26" s="176"/>
      <c r="O26" s="176"/>
      <c r="P26" s="176"/>
      <c r="R26" s="176"/>
      <c r="S26" s="176"/>
      <c r="T26" s="176"/>
      <c r="U26" s="176"/>
      <c r="V26" s="176"/>
      <c r="W26" s="176"/>
      <c r="X26" s="176"/>
      <c r="Z26" s="110"/>
      <c r="AA26" s="110"/>
      <c r="AB26" s="110"/>
      <c r="AC26" s="110"/>
      <c r="AD26" s="110"/>
      <c r="AE26" s="110"/>
      <c r="AG26"/>
      <c r="AH26"/>
      <c r="AI26"/>
      <c r="AJ26"/>
      <c r="AK26"/>
    </row>
    <row r="27" spans="1:37" s="57" customFormat="1" ht="17.25" x14ac:dyDescent="0.3">
      <c r="B27" s="59"/>
      <c r="C27" s="55"/>
      <c r="D27" s="55"/>
      <c r="E27" s="55"/>
      <c r="F27" s="55"/>
      <c r="G27" s="55"/>
      <c r="J27" s="176"/>
      <c r="K27" s="176"/>
      <c r="L27" s="176"/>
      <c r="M27" s="176"/>
      <c r="N27" s="176"/>
      <c r="O27" s="176"/>
      <c r="P27" s="176"/>
      <c r="R27" s="176"/>
      <c r="S27" s="176"/>
      <c r="T27" s="176"/>
      <c r="U27" s="176"/>
      <c r="V27" s="176"/>
      <c r="W27" s="176"/>
      <c r="X27" s="176"/>
      <c r="Z27" s="110"/>
      <c r="AA27" s="110"/>
      <c r="AB27" s="110"/>
      <c r="AC27" s="110"/>
      <c r="AD27" s="110"/>
      <c r="AE27" s="110"/>
      <c r="AG27"/>
      <c r="AH27"/>
      <c r="AI27"/>
      <c r="AJ27"/>
      <c r="AK27"/>
    </row>
    <row r="28" spans="1:37" s="64" customFormat="1" x14ac:dyDescent="0.2">
      <c r="A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Z28" s="110"/>
      <c r="AA28" s="110"/>
      <c r="AB28" s="110"/>
      <c r="AC28" s="110"/>
      <c r="AD28" s="110"/>
      <c r="AE28" s="110"/>
      <c r="AG28"/>
      <c r="AH28"/>
      <c r="AI28"/>
      <c r="AJ28"/>
      <c r="AK28"/>
    </row>
    <row r="29" spans="1:37" s="22" customFormat="1" ht="20.25" x14ac:dyDescent="0.25">
      <c r="A29" s="174" t="str">
        <f>INT((MONTH(B30)+2)/3)&amp;" квартал"</f>
        <v>3 квартал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Z29" s="110"/>
      <c r="AA29" s="110"/>
      <c r="AB29" s="110"/>
      <c r="AC29" s="110"/>
      <c r="AD29" s="110"/>
      <c r="AE29" s="110"/>
      <c r="AG29"/>
      <c r="AH29"/>
      <c r="AI29"/>
      <c r="AJ29"/>
      <c r="AK29"/>
    </row>
    <row r="30" spans="1:37" ht="31.5" x14ac:dyDescent="0.25">
      <c r="A30" s="30"/>
      <c r="B30" s="177">
        <f>DATE(YEAR(R13+35),MONTH(R13+35),1)</f>
        <v>44378</v>
      </c>
      <c r="C30" s="177"/>
      <c r="D30" s="177"/>
      <c r="E30" s="177"/>
      <c r="F30" s="177"/>
      <c r="G30" s="177"/>
      <c r="H30" s="177"/>
      <c r="I30" s="23"/>
      <c r="J30" s="177">
        <f>DATE(YEAR(B30+35),MONTH(B30+35),1)</f>
        <v>44409</v>
      </c>
      <c r="K30" s="177"/>
      <c r="L30" s="177"/>
      <c r="M30" s="177"/>
      <c r="N30" s="177"/>
      <c r="O30" s="177"/>
      <c r="P30" s="177"/>
      <c r="Q30" s="23"/>
      <c r="R30" s="177">
        <f>DATE(YEAR(J30+35),MONTH(J30+35),1)</f>
        <v>44440</v>
      </c>
      <c r="S30" s="177"/>
      <c r="T30" s="177"/>
      <c r="U30" s="177"/>
      <c r="V30" s="177"/>
      <c r="W30" s="177"/>
      <c r="X30" s="177"/>
      <c r="Z30" s="110"/>
      <c r="AA30" s="110"/>
      <c r="AB30" s="110"/>
      <c r="AC30" s="110"/>
      <c r="AD30" s="110"/>
      <c r="AE30" s="110"/>
    </row>
    <row r="31" spans="1:37" ht="14.25" x14ac:dyDescent="0.2">
      <c r="A31" s="31"/>
      <c r="B31" s="25" t="str">
        <f>CHOOSE(1+MOD('Настройка календаря'!$B$3+1-2,7),"Вс","Пн","Вт","Ср","Чт","Пт","Сб")</f>
        <v>Пн</v>
      </c>
      <c r="C31" s="25" t="str">
        <f>CHOOSE(1+MOD('Настройка календаря'!$B$3+2-2,7),"Вс","Пн","Вт","Ср","Чт","Пт","Сб")</f>
        <v>Вт</v>
      </c>
      <c r="D31" s="25" t="str">
        <f>CHOOSE(1+MOD('Настройка календаря'!$B$3+3-2,7),"Вс","Пн","Вт","Ср","Чт","Пт","Сб")</f>
        <v>Ср</v>
      </c>
      <c r="E31" s="25" t="str">
        <f>CHOOSE(1+MOD('Настройка календаря'!$B$3+4-2,7),"Вс","Пн","Вт","Ср","Чт","Пт","Сб")</f>
        <v>Чт</v>
      </c>
      <c r="F31" s="25" t="str">
        <f>CHOOSE(1+MOD('Настройка календаря'!$B$3+5-2,7),"Вс","Пн","Вт","Ср","Чт","Пт","Сб")</f>
        <v>Пт</v>
      </c>
      <c r="G31" s="38" t="str">
        <f>CHOOSE(1+MOD('Настройка календаря'!$B$3+6-2,7),"Вс","Пн","Вт","Ср","Чт","Пт","Сб")</f>
        <v>Сб</v>
      </c>
      <c r="H31" s="38" t="str">
        <f>CHOOSE(1+MOD('Настройка календаря'!$B$3+7-2,7),"Вс","Пн","Вт","Ср","Чт","Пт","Сб")</f>
        <v>Вс</v>
      </c>
      <c r="I31" s="32"/>
      <c r="J31" s="25" t="str">
        <f>CHOOSE(1+MOD('Настройка календаря'!$B$3+1-2,7),"Вс","Пн","Вт","Ср","Чт","Пт","Сб")</f>
        <v>Пн</v>
      </c>
      <c r="K31" s="25" t="str">
        <f>CHOOSE(1+MOD('Настройка календаря'!$B$3+2-2,7),"Вс","Пн","Вт","Ср","Чт","Пт","Сб")</f>
        <v>Вт</v>
      </c>
      <c r="L31" s="25" t="str">
        <f>CHOOSE(1+MOD('Настройка календаря'!$B$3+3-2,7),"Вс","Пн","Вт","Ср","Чт","Пт","Сб")</f>
        <v>Ср</v>
      </c>
      <c r="M31" s="25" t="str">
        <f>CHOOSE(1+MOD('Настройка календаря'!$B$3+4-2,7),"Вс","Пн","Вт","Ср","Чт","Пт","Сб")</f>
        <v>Чт</v>
      </c>
      <c r="N31" s="25" t="str">
        <f>CHOOSE(1+MOD('Настройка календаря'!$B$3+5-2,7),"Вс","Пн","Вт","Ср","Чт","Пт","Сб")</f>
        <v>Пт</v>
      </c>
      <c r="O31" s="38" t="str">
        <f>CHOOSE(1+MOD('Настройка календаря'!$B$3+6-2,7),"Вс","Пн","Вт","Ср","Чт","Пт","Сб")</f>
        <v>Сб</v>
      </c>
      <c r="P31" s="38" t="str">
        <f>CHOOSE(1+MOD('Настройка календаря'!$B$3+7-2,7),"Вс","Пн","Вт","Ср","Чт","Пт","Сб")</f>
        <v>Вс</v>
      </c>
      <c r="Q31" s="32"/>
      <c r="R31" s="25" t="str">
        <f>CHOOSE(1+MOD('Настройка календаря'!$B$3+1-2,7),"Вс","Пн","Вт","Ср","Чт","Пт","Сб")</f>
        <v>Пн</v>
      </c>
      <c r="S31" s="25" t="str">
        <f>CHOOSE(1+MOD('Настройка календаря'!$B$3+2-2,7),"Вс","Пн","Вт","Ср","Чт","Пт","Сб")</f>
        <v>Вт</v>
      </c>
      <c r="T31" s="25" t="str">
        <f>CHOOSE(1+MOD('Настройка календаря'!$B$3+3-2,7),"Вс","Пн","Вт","Ср","Чт","Пт","Сб")</f>
        <v>Ср</v>
      </c>
      <c r="U31" s="25" t="str">
        <f>CHOOSE(1+MOD('Настройка календаря'!$B$3+4-2,7),"Вс","Пн","Вт","Ср","Чт","Пт","Сб")</f>
        <v>Чт</v>
      </c>
      <c r="V31" s="25" t="str">
        <f>CHOOSE(1+MOD('Настройка календаря'!$B$3+5-2,7),"Вс","Пн","Вт","Ср","Чт","Пт","Сб")</f>
        <v>Пт</v>
      </c>
      <c r="W31" s="38" t="str">
        <f>CHOOSE(1+MOD('Настройка календаря'!$B$3+6-2,7),"Вс","Пн","Вт","Ср","Чт","Пт","Сб")</f>
        <v>Сб</v>
      </c>
      <c r="X31" s="38" t="str">
        <f>CHOOSE(1+MOD('Настройка календаря'!$B$3+7-2,7),"Вс","Пн","Вт","Ср","Чт","Пт","Сб")</f>
        <v>Вс</v>
      </c>
      <c r="Z31" s="110"/>
      <c r="AA31" s="110"/>
      <c r="AB31" s="110"/>
      <c r="AC31" s="110"/>
      <c r="AD31" s="110"/>
      <c r="AE31" s="110"/>
    </row>
    <row r="32" spans="1:37" ht="14.25" x14ac:dyDescent="0.2">
      <c r="A32" s="34">
        <f>IF('Настройка календаря'!$A$5,WEEKNUM(MAX(B32:H32),2),"")</f>
        <v>27</v>
      </c>
      <c r="B32" s="65" t="str">
        <f t="array" ref="B32:H37">IF(MONTH(DATE(YEAR(B30),MONTH(B30),1))
&lt;&gt;MONTH(DATE(YEAR(B30),MONTH(B30),1)-
(WEEKDAY(DATE(YEAR(B30),MONTH(B30),1),2)-1)
+{0;1;2;3;4;5}*7+{1,2,3,4,5,6,7}-1)," ",
DATE(YEAR(B30),MONTH(B30),1)-
(WEEKDAY(DATE(YEAR(B30),MONTH(B30),1),2)-1)
+{0;1;2;3;4;5}*7+{1,2,3,4,5,6,7}-1)</f>
        <v xml:space="preserve"> </v>
      </c>
      <c r="C32" s="66" t="str">
        <v xml:space="preserve"> </v>
      </c>
      <c r="D32" s="66" t="str">
        <v xml:space="preserve"> </v>
      </c>
      <c r="E32" s="66">
        <v>44378</v>
      </c>
      <c r="F32" s="66">
        <v>44379</v>
      </c>
      <c r="G32" s="67">
        <v>44380</v>
      </c>
      <c r="H32" s="67">
        <v>44381</v>
      </c>
      <c r="I32" s="34">
        <f>IF('Настройка календаря'!$A$5,WEEKNUM(MAX(J32:P32),2),"")</f>
        <v>31</v>
      </c>
      <c r="J32" s="65" t="str">
        <f t="array" ref="J32:P37">IF(MONTH(DATE(YEAR(J30),MONTH(J30),1))
&lt;&gt;MONTH(DATE(YEAR(J30),MONTH(J30),1)-
(WEEKDAY(DATE(YEAR(J30),MONTH(J30),1),2)-1)
+{0;1;2;3;4;5}*7+{1,2,3,4,5,6,7}-1)," ",
DATE(YEAR(J30),MONTH(J30),1)-
(WEEKDAY(DATE(YEAR(J30),MONTH(J30),1),2)-1)
+{0;1;2;3;4;5}*7+{1,2,3,4,5,6,7}-1)</f>
        <v xml:space="preserve"> </v>
      </c>
      <c r="K32" s="66" t="str">
        <v xml:space="preserve"> </v>
      </c>
      <c r="L32" s="66" t="str">
        <v xml:space="preserve"> </v>
      </c>
      <c r="M32" s="66" t="str">
        <v xml:space="preserve"> </v>
      </c>
      <c r="N32" s="66" t="str">
        <v xml:space="preserve"> </v>
      </c>
      <c r="O32" s="67" t="str">
        <v xml:space="preserve"> </v>
      </c>
      <c r="P32" s="67">
        <v>44409</v>
      </c>
      <c r="Q32" s="34">
        <f>IF('Настройка календаря'!$A$5,WEEKNUM(MAX(R32:X32),2),"")</f>
        <v>36</v>
      </c>
      <c r="R32" s="65" t="str">
        <f t="array" ref="R32:X37">IF(MONTH(DATE(YEAR(R30),MONTH(R30),1))
&lt;&gt;MONTH(DATE(YEAR(R30),MONTH(R30),1)-
(WEEKDAY(DATE(YEAR(R30),MONTH(R30),1),2)-1)
+{0;1;2;3;4;5}*7+{1,2,3,4,5,6,7}-1)," ",
DATE(YEAR(R30),MONTH(R30),1)-
(WEEKDAY(DATE(YEAR(R30),MONTH(R30),1),2)-1)
+{0;1;2;3;4;5}*7+{1,2,3,4,5,6,7}-1)</f>
        <v xml:space="preserve"> </v>
      </c>
      <c r="S32" s="66" t="str">
        <v xml:space="preserve"> </v>
      </c>
      <c r="T32" s="66">
        <v>44440</v>
      </c>
      <c r="U32" s="66">
        <v>44441</v>
      </c>
      <c r="V32" s="66">
        <v>44442</v>
      </c>
      <c r="W32" s="67">
        <v>44443</v>
      </c>
      <c r="X32" s="67">
        <v>44444</v>
      </c>
      <c r="Z32" s="110"/>
      <c r="AA32" s="110"/>
      <c r="AB32" s="110"/>
      <c r="AC32" s="110"/>
      <c r="AD32" s="110"/>
      <c r="AE32" s="110"/>
    </row>
    <row r="33" spans="1:31" ht="14.25" x14ac:dyDescent="0.2">
      <c r="A33" s="34">
        <f>IF('Настройка календаря'!$A$5,WEEKNUM(MAX(B33:H33),2),"")</f>
        <v>28</v>
      </c>
      <c r="B33" s="68">
        <v>44382</v>
      </c>
      <c r="C33" s="69">
        <v>44383</v>
      </c>
      <c r="D33" s="69">
        <v>44384</v>
      </c>
      <c r="E33" s="69">
        <v>44385</v>
      </c>
      <c r="F33" s="69">
        <v>44386</v>
      </c>
      <c r="G33" s="70">
        <v>44387</v>
      </c>
      <c r="H33" s="70">
        <v>44388</v>
      </c>
      <c r="I33" s="34">
        <f>IF('Настройка календаря'!$A$5,WEEKNUM(MAX(J33:P33),2),"")</f>
        <v>32</v>
      </c>
      <c r="J33" s="68">
        <v>44410</v>
      </c>
      <c r="K33" s="69">
        <v>44411</v>
      </c>
      <c r="L33" s="69">
        <v>44412</v>
      </c>
      <c r="M33" s="69">
        <v>44413</v>
      </c>
      <c r="N33" s="69">
        <v>44414</v>
      </c>
      <c r="O33" s="70">
        <v>44415</v>
      </c>
      <c r="P33" s="70">
        <v>44416</v>
      </c>
      <c r="Q33" s="34">
        <f>IF('Настройка календаря'!$A$5,WEEKNUM(MAX(R33:X33),2),"")</f>
        <v>37</v>
      </c>
      <c r="R33" s="68">
        <v>44445</v>
      </c>
      <c r="S33" s="69">
        <v>44446</v>
      </c>
      <c r="T33" s="69">
        <v>44447</v>
      </c>
      <c r="U33" s="69">
        <v>44448</v>
      </c>
      <c r="V33" s="69">
        <v>44449</v>
      </c>
      <c r="W33" s="70">
        <v>44450</v>
      </c>
      <c r="X33" s="70">
        <v>44451</v>
      </c>
      <c r="Z33" s="110"/>
      <c r="AA33" s="110"/>
      <c r="AB33" s="110"/>
      <c r="AC33" s="110"/>
      <c r="AD33" s="110"/>
      <c r="AE33" s="110"/>
    </row>
    <row r="34" spans="1:31" ht="14.25" x14ac:dyDescent="0.2">
      <c r="A34" s="34">
        <f>IF('Настройка календаря'!$A$5,WEEKNUM(MAX(B34:H34),2),"")</f>
        <v>29</v>
      </c>
      <c r="B34" s="68">
        <v>44389</v>
      </c>
      <c r="C34" s="69">
        <v>44390</v>
      </c>
      <c r="D34" s="69">
        <v>44391</v>
      </c>
      <c r="E34" s="69">
        <v>44392</v>
      </c>
      <c r="F34" s="69">
        <v>44393</v>
      </c>
      <c r="G34" s="70">
        <v>44394</v>
      </c>
      <c r="H34" s="70">
        <v>44395</v>
      </c>
      <c r="I34" s="34">
        <f>IF('Настройка календаря'!$A$5,WEEKNUM(MAX(J34:P34),2),"")</f>
        <v>33</v>
      </c>
      <c r="J34" s="68">
        <v>44417</v>
      </c>
      <c r="K34" s="69">
        <v>44418</v>
      </c>
      <c r="L34" s="69">
        <v>44419</v>
      </c>
      <c r="M34" s="69">
        <v>44420</v>
      </c>
      <c r="N34" s="69">
        <v>44421</v>
      </c>
      <c r="O34" s="70">
        <v>44422</v>
      </c>
      <c r="P34" s="70">
        <v>44423</v>
      </c>
      <c r="Q34" s="34">
        <f>IF('Настройка календаря'!$A$5,WEEKNUM(MAX(R34:X34),2),"")</f>
        <v>38</v>
      </c>
      <c r="R34" s="68">
        <v>44452</v>
      </c>
      <c r="S34" s="69">
        <v>44453</v>
      </c>
      <c r="T34" s="69">
        <v>44454</v>
      </c>
      <c r="U34" s="69">
        <v>44455</v>
      </c>
      <c r="V34" s="69">
        <v>44456</v>
      </c>
      <c r="W34" s="70">
        <v>44457</v>
      </c>
      <c r="X34" s="70">
        <v>44458</v>
      </c>
    </row>
    <row r="35" spans="1:31" ht="14.25" x14ac:dyDescent="0.2">
      <c r="A35" s="34">
        <f>IF('Настройка календаря'!$A$5,WEEKNUM(MAX(B35:H35),2),"")</f>
        <v>30</v>
      </c>
      <c r="B35" s="68">
        <v>44396</v>
      </c>
      <c r="C35" s="69">
        <v>44397</v>
      </c>
      <c r="D35" s="69">
        <v>44398</v>
      </c>
      <c r="E35" s="69">
        <v>44399</v>
      </c>
      <c r="F35" s="69">
        <v>44400</v>
      </c>
      <c r="G35" s="70">
        <v>44401</v>
      </c>
      <c r="H35" s="70">
        <v>44402</v>
      </c>
      <c r="I35" s="34">
        <f>IF('Настройка календаря'!$A$5,WEEKNUM(MAX(J35:P35),2),"")</f>
        <v>34</v>
      </c>
      <c r="J35" s="68">
        <v>44424</v>
      </c>
      <c r="K35" s="69">
        <v>44425</v>
      </c>
      <c r="L35" s="69">
        <v>44426</v>
      </c>
      <c r="M35" s="69">
        <v>44427</v>
      </c>
      <c r="N35" s="69">
        <v>44428</v>
      </c>
      <c r="O35" s="70">
        <v>44429</v>
      </c>
      <c r="P35" s="70">
        <v>44430</v>
      </c>
      <c r="Q35" s="34">
        <f>IF('Настройка календаря'!$A$5,WEEKNUM(MAX(R35:X35),2),"")</f>
        <v>39</v>
      </c>
      <c r="R35" s="68">
        <v>44459</v>
      </c>
      <c r="S35" s="69">
        <v>44460</v>
      </c>
      <c r="T35" s="69">
        <v>44461</v>
      </c>
      <c r="U35" s="69">
        <v>44462</v>
      </c>
      <c r="V35" s="69">
        <v>44463</v>
      </c>
      <c r="W35" s="70">
        <v>44464</v>
      </c>
      <c r="X35" s="70">
        <v>44465</v>
      </c>
    </row>
    <row r="36" spans="1:31" ht="14.25" x14ac:dyDescent="0.2">
      <c r="A36" s="34">
        <f>IF('Настройка календаря'!$A$5,WEEKNUM(MAX(B36:H36),2),"")</f>
        <v>31</v>
      </c>
      <c r="B36" s="68">
        <v>44403</v>
      </c>
      <c r="C36" s="69">
        <v>44404</v>
      </c>
      <c r="D36" s="69">
        <v>44405</v>
      </c>
      <c r="E36" s="69">
        <v>44406</v>
      </c>
      <c r="F36" s="69">
        <v>44407</v>
      </c>
      <c r="G36" s="70">
        <v>44408</v>
      </c>
      <c r="H36" s="70" t="str">
        <v xml:space="preserve"> </v>
      </c>
      <c r="I36" s="34">
        <f>IF('Настройка календаря'!$A$5,WEEKNUM(MAX(J36:P36),2),"")</f>
        <v>35</v>
      </c>
      <c r="J36" s="68">
        <v>44431</v>
      </c>
      <c r="K36" s="69">
        <v>44432</v>
      </c>
      <c r="L36" s="69">
        <v>44433</v>
      </c>
      <c r="M36" s="69">
        <v>44434</v>
      </c>
      <c r="N36" s="69">
        <v>44435</v>
      </c>
      <c r="O36" s="70">
        <v>44436</v>
      </c>
      <c r="P36" s="70">
        <v>44437</v>
      </c>
      <c r="Q36" s="34">
        <f>IF('Настройка календаря'!$A$5,WEEKNUM(MAX(R36:X36),2),"")</f>
        <v>40</v>
      </c>
      <c r="R36" s="68">
        <v>44466</v>
      </c>
      <c r="S36" s="69">
        <v>44467</v>
      </c>
      <c r="T36" s="69">
        <v>44468</v>
      </c>
      <c r="U36" s="69">
        <v>44469</v>
      </c>
      <c r="V36" s="69" t="str">
        <v xml:space="preserve"> </v>
      </c>
      <c r="W36" s="70" t="str">
        <v xml:space="preserve"> </v>
      </c>
      <c r="X36" s="70" t="str">
        <v xml:space="preserve"> </v>
      </c>
    </row>
    <row r="37" spans="1:31" ht="14.25" x14ac:dyDescent="0.2">
      <c r="A37" s="34" t="str">
        <f>IF($AK$6,WEEKNUM(MAX(B37:H37),2),"")</f>
        <v/>
      </c>
      <c r="B37" s="68" t="str">
        <v xml:space="preserve"> </v>
      </c>
      <c r="C37" s="69" t="str">
        <v xml:space="preserve"> </v>
      </c>
      <c r="D37" s="77" t="str">
        <v xml:space="preserve"> </v>
      </c>
      <c r="E37" s="77" t="str">
        <v xml:space="preserve"> </v>
      </c>
      <c r="F37" s="77" t="str">
        <v xml:space="preserve"> </v>
      </c>
      <c r="G37" s="78" t="str">
        <v xml:space="preserve"> </v>
      </c>
      <c r="H37" s="78" t="str">
        <v xml:space="preserve"> </v>
      </c>
      <c r="I37" s="36"/>
      <c r="J37" s="79">
        <v>44438</v>
      </c>
      <c r="K37" s="77">
        <v>44439</v>
      </c>
      <c r="L37" s="77" t="str">
        <v xml:space="preserve"> </v>
      </c>
      <c r="M37" s="77" t="str">
        <v xml:space="preserve"> </v>
      </c>
      <c r="N37" s="77" t="str">
        <v xml:space="preserve"> </v>
      </c>
      <c r="O37" s="78" t="str">
        <v xml:space="preserve"> </v>
      </c>
      <c r="P37" s="78" t="str">
        <v xml:space="preserve"> </v>
      </c>
      <c r="Q37" s="37"/>
      <c r="R37" s="79" t="str">
        <v xml:space="preserve"> </v>
      </c>
      <c r="S37" s="77" t="str">
        <v xml:space="preserve"> </v>
      </c>
      <c r="T37" s="77" t="str">
        <v xml:space="preserve"> </v>
      </c>
      <c r="U37" s="77" t="str">
        <v xml:space="preserve"> </v>
      </c>
      <c r="V37" s="77" t="str">
        <v xml:space="preserve"> </v>
      </c>
      <c r="W37" s="78" t="str">
        <v xml:space="preserve"> </v>
      </c>
      <c r="X37" s="78" t="str">
        <v xml:space="preserve"> </v>
      </c>
    </row>
    <row r="38" spans="1:31" ht="14.25" x14ac:dyDescent="0.25">
      <c r="A38" s="24"/>
      <c r="B38" s="26"/>
      <c r="C38" s="27"/>
      <c r="D38" s="26"/>
      <c r="E38" s="27"/>
      <c r="F38" s="26"/>
      <c r="G38" s="27"/>
      <c r="H38" s="28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</row>
    <row r="39" spans="1:31" s="22" customFormat="1" ht="20.25" x14ac:dyDescent="0.25">
      <c r="A39" s="174" t="str">
        <f>INT((MONTH(B40)+2)/3)&amp;" квартал"</f>
        <v>4 квартал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</row>
    <row r="40" spans="1:31" ht="31.5" x14ac:dyDescent="0.25">
      <c r="A40" s="30"/>
      <c r="B40" s="177">
        <f>DATE(YEAR(R30+35),MONTH(R30+35),1)</f>
        <v>44470</v>
      </c>
      <c r="C40" s="177"/>
      <c r="D40" s="177"/>
      <c r="E40" s="177"/>
      <c r="F40" s="177"/>
      <c r="G40" s="177"/>
      <c r="H40" s="177"/>
      <c r="I40" s="23"/>
      <c r="J40" s="177">
        <f>DATE(YEAR(B40+35),MONTH(B40+35),1)</f>
        <v>44501</v>
      </c>
      <c r="K40" s="177"/>
      <c r="L40" s="177"/>
      <c r="M40" s="177"/>
      <c r="N40" s="177"/>
      <c r="O40" s="177"/>
      <c r="P40" s="177"/>
      <c r="Q40" s="23"/>
      <c r="R40" s="177">
        <f>DATE(YEAR(J40+35),MONTH(J40+35),1)</f>
        <v>44531</v>
      </c>
      <c r="S40" s="177"/>
      <c r="T40" s="177"/>
      <c r="U40" s="177"/>
      <c r="V40" s="177"/>
      <c r="W40" s="177"/>
      <c r="X40" s="177"/>
    </row>
    <row r="41" spans="1:31" ht="14.25" x14ac:dyDescent="0.2">
      <c r="A41" s="31"/>
      <c r="B41" s="25" t="str">
        <f>CHOOSE(1+MOD('Настройка календаря'!$B$3+1-2,7),"Вс","Пн","Вт","Ср","Чт","Пт","Сб")</f>
        <v>Пн</v>
      </c>
      <c r="C41" s="25" t="str">
        <f>CHOOSE(1+MOD('Настройка календаря'!$B$3+2-2,7),"Вс","Пн","Вт","Ср","Чт","Пт","Сб")</f>
        <v>Вт</v>
      </c>
      <c r="D41" s="25" t="str">
        <f>CHOOSE(1+MOD('Настройка календаря'!$B$3+3-2,7),"Вс","Пн","Вт","Ср","Чт","Пт","Сб")</f>
        <v>Ср</v>
      </c>
      <c r="E41" s="25" t="str">
        <f>CHOOSE(1+MOD('Настройка календаря'!$B$3+4-2,7),"Вс","Пн","Вт","Ср","Чт","Пт","Сб")</f>
        <v>Чт</v>
      </c>
      <c r="F41" s="25" t="str">
        <f>CHOOSE(1+MOD('Настройка календаря'!$B$3+5-2,7),"Вс","Пн","Вт","Ср","Чт","Пт","Сб")</f>
        <v>Пт</v>
      </c>
      <c r="G41" s="38" t="str">
        <f>CHOOSE(1+MOD('Настройка календаря'!$B$3+6-2,7),"Вс","Пн","Вт","Ср","Чт","Пт","Сб")</f>
        <v>Сб</v>
      </c>
      <c r="H41" s="38" t="str">
        <f>CHOOSE(1+MOD('Настройка календаря'!$B$3+7-2,7),"Вс","Пн","Вт","Ср","Чт","Пт","Сб")</f>
        <v>Вс</v>
      </c>
      <c r="I41" s="32"/>
      <c r="J41" s="25" t="str">
        <f>CHOOSE(1+MOD('Настройка календаря'!$B$3+1-2,7),"Вс","Пн","Вт","Ср","Чт","Пт","Сб")</f>
        <v>Пн</v>
      </c>
      <c r="K41" s="25" t="str">
        <f>CHOOSE(1+MOD('Настройка календаря'!$B$3+2-2,7),"Вс","Пн","Вт","Ср","Чт","Пт","Сб")</f>
        <v>Вт</v>
      </c>
      <c r="L41" s="25" t="str">
        <f>CHOOSE(1+MOD('Настройка календаря'!$B$3+3-2,7),"Вс","Пн","Вт","Ср","Чт","Пт","Сб")</f>
        <v>Ср</v>
      </c>
      <c r="M41" s="25" t="str">
        <f>CHOOSE(1+MOD('Настройка календаря'!$B$3+4-2,7),"Вс","Пн","Вт","Ср","Чт","Пт","Сб")</f>
        <v>Чт</v>
      </c>
      <c r="N41" s="25" t="str">
        <f>CHOOSE(1+MOD('Настройка календаря'!$B$3+5-2,7),"Вс","Пн","Вт","Ср","Чт","Пт","Сб")</f>
        <v>Пт</v>
      </c>
      <c r="O41" s="38" t="str">
        <f>CHOOSE(1+MOD('Настройка календаря'!$B$3+6-2,7),"Вс","Пн","Вт","Ср","Чт","Пт","Сб")</f>
        <v>Сб</v>
      </c>
      <c r="P41" s="38" t="str">
        <f>CHOOSE(1+MOD('Настройка календаря'!$B$3+7-2,7),"Вс","Пн","Вт","Ср","Чт","Пт","Сб")</f>
        <v>Вс</v>
      </c>
      <c r="Q41" s="32"/>
      <c r="R41" s="25" t="str">
        <f>CHOOSE(1+MOD('Настройка календаря'!$B$3+1-2,7),"Вс","Пн","Вт","Ср","Чт","Пт","Сб")</f>
        <v>Пн</v>
      </c>
      <c r="S41" s="25" t="str">
        <f>CHOOSE(1+MOD('Настройка календаря'!$B$3+2-2,7),"Вс","Пн","Вт","Ср","Чт","Пт","Сб")</f>
        <v>Вт</v>
      </c>
      <c r="T41" s="25" t="str">
        <f>CHOOSE(1+MOD('Настройка календаря'!$B$3+3-2,7),"Вс","Пн","Вт","Ср","Чт","Пт","Сб")</f>
        <v>Ср</v>
      </c>
      <c r="U41" s="25" t="str">
        <f>CHOOSE(1+MOD('Настройка календаря'!$B$3+4-2,7),"Вс","Пн","Вт","Ср","Чт","Пт","Сб")</f>
        <v>Чт</v>
      </c>
      <c r="V41" s="25" t="str">
        <f>CHOOSE(1+MOD('Настройка календаря'!$B$3+5-2,7),"Вс","Пн","Вт","Ср","Чт","Пт","Сб")</f>
        <v>Пт</v>
      </c>
      <c r="W41" s="38" t="str">
        <f>CHOOSE(1+MOD('Настройка календаря'!$B$3+6-2,7),"Вс","Пн","Вт","Ср","Чт","Пт","Сб")</f>
        <v>Сб</v>
      </c>
      <c r="X41" s="38" t="str">
        <f>CHOOSE(1+MOD('Настройка календаря'!$B$3+7-2,7),"Вс","Пн","Вт","Ср","Чт","Пт","Сб")</f>
        <v>Вс</v>
      </c>
    </row>
    <row r="42" spans="1:31" ht="14.25" x14ac:dyDescent="0.2">
      <c r="A42" s="34">
        <f>IF('Настройка календаря'!$A$5,WEEKNUM(MAX(B42:H42),2),"")</f>
        <v>40</v>
      </c>
      <c r="B42" s="65" t="str">
        <f t="array" ref="B42:H47">IF(MONTH(DATE(YEAR(B40),MONTH(B40),1))
&lt;&gt;MONTH(DATE(YEAR(B40),MONTH(B40),1)-
(WEEKDAY(DATE(YEAR(B40),MONTH(B40),1),2)-1)
+{0;1;2;3;4;5}*7+{1,2,3,4,5,6,7}-1)," ",
DATE(YEAR(B40),MONTH(B40),1)-
(WEEKDAY(DATE(YEAR(B40),MONTH(B40),1),2)-1)
+{0;1;2;3;4;5}*7+{1,2,3,4,5,6,7}-1)</f>
        <v xml:space="preserve"> </v>
      </c>
      <c r="C42" s="66" t="str">
        <v xml:space="preserve"> </v>
      </c>
      <c r="D42" s="66" t="str">
        <v xml:space="preserve"> </v>
      </c>
      <c r="E42" s="66" t="str">
        <v xml:space="preserve"> </v>
      </c>
      <c r="F42" s="66">
        <v>44470</v>
      </c>
      <c r="G42" s="67">
        <v>44471</v>
      </c>
      <c r="H42" s="67">
        <v>44472</v>
      </c>
      <c r="I42" s="34">
        <f>IF('Настройка календаря'!$A$5,WEEKNUM(MAX(J42:P42),2),"")</f>
        <v>45</v>
      </c>
      <c r="J42" s="65">
        <f t="array" ref="J42:P47">IF(MONTH(DATE(YEAR(J40),MONTH(J40),1))
&lt;&gt;MONTH(DATE(YEAR(J40),MONTH(J40),1)-
(WEEKDAY(DATE(YEAR(J40),MONTH(J40),1),2)-1)
+{0;1;2;3;4;5}*7+{1,2,3,4,5,6,7}-1)," ",
DATE(YEAR(J40),MONTH(J40),1)-
(WEEKDAY(DATE(YEAR(J40),MONTH(J40),1),2)-1)
+{0;1;2;3;4;5}*7+{1,2,3,4,5,6,7}-1)</f>
        <v>44501</v>
      </c>
      <c r="K42" s="66">
        <v>44502</v>
      </c>
      <c r="L42" s="66">
        <v>44503</v>
      </c>
      <c r="M42" s="66">
        <v>44504</v>
      </c>
      <c r="N42" s="66">
        <v>44505</v>
      </c>
      <c r="O42" s="67">
        <v>44506</v>
      </c>
      <c r="P42" s="67">
        <v>44507</v>
      </c>
      <c r="Q42" s="34">
        <f>IF('Настройка календаря'!$A$5,WEEKNUM(MAX(R42:X42),2),"")</f>
        <v>49</v>
      </c>
      <c r="R42" s="65" t="str">
        <f t="array" ref="R42:X47">IF(MONTH(DATE(YEAR(R40),MONTH(R40),1))
&lt;&gt;MONTH(DATE(YEAR(R40),MONTH(R40),1)-
(WEEKDAY(DATE(YEAR(R40),MONTH(R40),1),2)-1)
+{0;1;2;3;4;5}*7+{1,2,3,4,5,6,7}-1)," ",
DATE(YEAR(R40),MONTH(R40),1)-
(WEEKDAY(DATE(YEAR(R40),MONTH(R40),1),2)-1)
+{0;1;2;3;4;5}*7+{1,2,3,4,5,6,7}-1)</f>
        <v xml:space="preserve"> </v>
      </c>
      <c r="S42" s="66" t="str">
        <v xml:space="preserve"> </v>
      </c>
      <c r="T42" s="66">
        <v>44531</v>
      </c>
      <c r="U42" s="66">
        <v>44532</v>
      </c>
      <c r="V42" s="66">
        <v>44533</v>
      </c>
      <c r="W42" s="67">
        <v>44534</v>
      </c>
      <c r="X42" s="67">
        <v>44535</v>
      </c>
    </row>
    <row r="43" spans="1:31" ht="14.25" x14ac:dyDescent="0.2">
      <c r="A43" s="34">
        <f>IF('Настройка календаря'!$A$5,WEEKNUM(MAX(B43:H43),2),"")</f>
        <v>41</v>
      </c>
      <c r="B43" s="68">
        <v>44473</v>
      </c>
      <c r="C43" s="69">
        <v>44474</v>
      </c>
      <c r="D43" s="69">
        <v>44475</v>
      </c>
      <c r="E43" s="69">
        <v>44476</v>
      </c>
      <c r="F43" s="69">
        <v>44477</v>
      </c>
      <c r="G43" s="70">
        <v>44478</v>
      </c>
      <c r="H43" s="70">
        <v>44479</v>
      </c>
      <c r="I43" s="34">
        <f>IF('Настройка календаря'!$A$5,WEEKNUM(MAX(J43:P43),2),"")</f>
        <v>46</v>
      </c>
      <c r="J43" s="76">
        <v>44508</v>
      </c>
      <c r="K43" s="75">
        <v>44509</v>
      </c>
      <c r="L43" s="69">
        <v>44510</v>
      </c>
      <c r="M43" s="69">
        <v>44511</v>
      </c>
      <c r="N43" s="69">
        <v>44512</v>
      </c>
      <c r="O43" s="70">
        <v>44513</v>
      </c>
      <c r="P43" s="70">
        <v>44514</v>
      </c>
      <c r="Q43" s="34">
        <f>IF('Настройка календаря'!$A$5,WEEKNUM(MAX(R43:X43),2),"")</f>
        <v>50</v>
      </c>
      <c r="R43" s="68">
        <v>44536</v>
      </c>
      <c r="S43" s="69">
        <v>44537</v>
      </c>
      <c r="T43" s="69">
        <v>44538</v>
      </c>
      <c r="U43" s="69">
        <v>44539</v>
      </c>
      <c r="V43" s="69">
        <v>44540</v>
      </c>
      <c r="W43" s="70">
        <v>44541</v>
      </c>
      <c r="X43" s="70">
        <v>44542</v>
      </c>
    </row>
    <row r="44" spans="1:31" ht="14.25" x14ac:dyDescent="0.2">
      <c r="A44" s="34">
        <f>IF('Настройка календаря'!$A$5,WEEKNUM(MAX(B44:H44),2),"")</f>
        <v>42</v>
      </c>
      <c r="B44" s="68">
        <v>44480</v>
      </c>
      <c r="C44" s="69">
        <v>44481</v>
      </c>
      <c r="D44" s="69">
        <v>44482</v>
      </c>
      <c r="E44" s="69">
        <v>44483</v>
      </c>
      <c r="F44" s="69">
        <v>44484</v>
      </c>
      <c r="G44" s="70">
        <v>44485</v>
      </c>
      <c r="H44" s="70">
        <v>44486</v>
      </c>
      <c r="I44" s="34">
        <f>IF('Настройка календаря'!$A$5,WEEKNUM(MAX(J44:P44),2),"")</f>
        <v>47</v>
      </c>
      <c r="J44" s="68">
        <v>44515</v>
      </c>
      <c r="K44" s="69">
        <v>44516</v>
      </c>
      <c r="L44" s="69">
        <v>44517</v>
      </c>
      <c r="M44" s="69">
        <v>44518</v>
      </c>
      <c r="N44" s="69">
        <v>44519</v>
      </c>
      <c r="O44" s="70">
        <v>44520</v>
      </c>
      <c r="P44" s="70">
        <v>44521</v>
      </c>
      <c r="Q44" s="34">
        <f>IF('Настройка календаря'!$A$5,WEEKNUM(MAX(R44:X44),2),"")</f>
        <v>51</v>
      </c>
      <c r="R44" s="68">
        <v>44543</v>
      </c>
      <c r="S44" s="69">
        <v>44544</v>
      </c>
      <c r="T44" s="69">
        <v>44545</v>
      </c>
      <c r="U44" s="69">
        <v>44546</v>
      </c>
      <c r="V44" s="69">
        <v>44547</v>
      </c>
      <c r="W44" s="70">
        <v>44548</v>
      </c>
      <c r="X44" s="70">
        <v>44549</v>
      </c>
    </row>
    <row r="45" spans="1:31" ht="14.25" x14ac:dyDescent="0.2">
      <c r="A45" s="34">
        <f>IF('Настройка календаря'!$A$5,WEEKNUM(MAX(B45:H45),2),"")</f>
        <v>43</v>
      </c>
      <c r="B45" s="68">
        <v>44487</v>
      </c>
      <c r="C45" s="69">
        <v>44488</v>
      </c>
      <c r="D45" s="69">
        <v>44489</v>
      </c>
      <c r="E45" s="69">
        <v>44490</v>
      </c>
      <c r="F45" s="69">
        <v>44491</v>
      </c>
      <c r="G45" s="70">
        <v>44492</v>
      </c>
      <c r="H45" s="70">
        <v>44493</v>
      </c>
      <c r="I45" s="34">
        <f>IF('Настройка календаря'!$A$5,WEEKNUM(MAX(J45:P45),2),"")</f>
        <v>48</v>
      </c>
      <c r="J45" s="68">
        <v>44522</v>
      </c>
      <c r="K45" s="69">
        <v>44523</v>
      </c>
      <c r="L45" s="69">
        <v>44524</v>
      </c>
      <c r="M45" s="69">
        <v>44525</v>
      </c>
      <c r="N45" s="69">
        <v>44526</v>
      </c>
      <c r="O45" s="70">
        <v>44527</v>
      </c>
      <c r="P45" s="70">
        <v>44528</v>
      </c>
      <c r="Q45" s="34">
        <f>IF('Настройка календаря'!$A$5,WEEKNUM(MAX(R45:X45),2),"")</f>
        <v>52</v>
      </c>
      <c r="R45" s="68">
        <v>44550</v>
      </c>
      <c r="S45" s="69">
        <v>44551</v>
      </c>
      <c r="T45" s="69">
        <v>44552</v>
      </c>
      <c r="U45" s="69">
        <v>44553</v>
      </c>
      <c r="V45" s="69">
        <v>44554</v>
      </c>
      <c r="W45" s="70">
        <v>44555</v>
      </c>
      <c r="X45" s="70">
        <v>44556</v>
      </c>
    </row>
    <row r="46" spans="1:31" ht="14.25" x14ac:dyDescent="0.2">
      <c r="A46" s="34">
        <f>IF('Настройка календаря'!$A$5,WEEKNUM(MAX(B46:H46),2),"")</f>
        <v>44</v>
      </c>
      <c r="B46" s="68">
        <v>44494</v>
      </c>
      <c r="C46" s="69">
        <v>44495</v>
      </c>
      <c r="D46" s="69">
        <v>44496</v>
      </c>
      <c r="E46" s="69">
        <v>44497</v>
      </c>
      <c r="F46" s="69">
        <v>44498</v>
      </c>
      <c r="G46" s="70">
        <v>44499</v>
      </c>
      <c r="H46" s="71">
        <v>44500</v>
      </c>
      <c r="I46" s="34">
        <f>IF('Настройка календаря'!$A$5,WEEKNUM(MAX(J46:P46),2),"")</f>
        <v>49</v>
      </c>
      <c r="J46" s="68">
        <v>44529</v>
      </c>
      <c r="K46" s="69">
        <v>44530</v>
      </c>
      <c r="L46" s="69" t="str">
        <v xml:space="preserve"> </v>
      </c>
      <c r="M46" s="69" t="str">
        <v xml:space="preserve"> </v>
      </c>
      <c r="N46" s="69" t="str">
        <v xml:space="preserve"> </v>
      </c>
      <c r="O46" s="70" t="str">
        <v xml:space="preserve"> </v>
      </c>
      <c r="P46" s="70" t="str">
        <v xml:space="preserve"> </v>
      </c>
      <c r="Q46" s="34">
        <f>IF('Настройка календаря'!$A$5,WEEKNUM(MAX(R46:X46),2),"")</f>
        <v>53</v>
      </c>
      <c r="R46" s="68">
        <v>44557</v>
      </c>
      <c r="S46" s="69">
        <v>44558</v>
      </c>
      <c r="T46" s="69">
        <v>44559</v>
      </c>
      <c r="U46" s="75">
        <v>44560</v>
      </c>
      <c r="V46" s="69">
        <v>44561</v>
      </c>
      <c r="W46" s="70" t="str">
        <v xml:space="preserve"> </v>
      </c>
      <c r="X46" s="70" t="str">
        <v xml:space="preserve"> </v>
      </c>
    </row>
    <row r="47" spans="1:31" ht="14.25" x14ac:dyDescent="0.2">
      <c r="A47" s="36"/>
      <c r="B47" s="68" t="str">
        <v xml:space="preserve"> </v>
      </c>
      <c r="C47" s="69" t="str">
        <v xml:space="preserve"> </v>
      </c>
      <c r="D47" s="69" t="str">
        <v xml:space="preserve"> </v>
      </c>
      <c r="E47" s="69" t="str">
        <v xml:space="preserve"> </v>
      </c>
      <c r="F47" s="69" t="str">
        <v xml:space="preserve"> </v>
      </c>
      <c r="G47" s="71" t="str">
        <v xml:space="preserve"> </v>
      </c>
      <c r="H47" s="71" t="str">
        <v xml:space="preserve"> </v>
      </c>
      <c r="I47" s="36"/>
      <c r="J47" s="68" t="str">
        <v xml:space="preserve"> </v>
      </c>
      <c r="K47" s="69" t="str">
        <v xml:space="preserve"> </v>
      </c>
      <c r="L47" s="69" t="str">
        <v xml:space="preserve"> </v>
      </c>
      <c r="M47" s="69" t="str">
        <v xml:space="preserve"> </v>
      </c>
      <c r="N47" s="69" t="str">
        <v xml:space="preserve"> </v>
      </c>
      <c r="O47" s="71" t="str">
        <v xml:space="preserve"> </v>
      </c>
      <c r="P47" s="71" t="str">
        <v xml:space="preserve"> </v>
      </c>
      <c r="Q47" s="34" t="str">
        <f>IF($AK$6,WEEKNUM(MAX(R47:X47),2),"")</f>
        <v/>
      </c>
      <c r="R47" s="76" t="str">
        <v xml:space="preserve"> </v>
      </c>
      <c r="S47" s="69" t="str">
        <v xml:space="preserve"> </v>
      </c>
      <c r="T47" s="69" t="str">
        <v xml:space="preserve"> </v>
      </c>
      <c r="U47" s="69" t="str">
        <v xml:space="preserve"> </v>
      </c>
      <c r="V47" s="69" t="str">
        <v xml:space="preserve"> </v>
      </c>
      <c r="W47" s="71" t="str">
        <v xml:space="preserve"> </v>
      </c>
      <c r="X47" s="71" t="str">
        <v xml:space="preserve"> </v>
      </c>
    </row>
    <row r="48" spans="1:31" ht="14.25" x14ac:dyDescent="0.25">
      <c r="A48" s="24"/>
      <c r="B48" s="26"/>
      <c r="C48" s="27"/>
      <c r="D48" s="26"/>
      <c r="E48" s="27"/>
      <c r="F48" s="26"/>
      <c r="G48" s="27"/>
      <c r="H48" s="28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</row>
    <row r="49" spans="1:15" x14ac:dyDescent="0.2">
      <c r="A49" s="39"/>
      <c r="B49" s="39"/>
      <c r="C49" s="39"/>
      <c r="D49" s="39"/>
      <c r="E49" s="40"/>
      <c r="F49" s="40"/>
      <c r="G49" s="40"/>
      <c r="I49" s="40"/>
      <c r="J49" s="40"/>
      <c r="K49" s="40"/>
      <c r="L49" s="39"/>
      <c r="M49" s="39"/>
      <c r="N49" s="39"/>
      <c r="O49" s="39"/>
    </row>
    <row r="50" spans="1:15" x14ac:dyDescent="0.2">
      <c r="E50" s="40"/>
      <c r="F50" s="40"/>
      <c r="G50" s="40"/>
      <c r="I50" s="40"/>
      <c r="J50" s="40"/>
      <c r="K50" s="40"/>
    </row>
    <row r="51" spans="1:15" x14ac:dyDescent="0.2">
      <c r="E51" s="40"/>
      <c r="F51" s="40"/>
      <c r="G51" s="40"/>
      <c r="I51" s="40"/>
      <c r="J51" s="40"/>
      <c r="K51" s="40"/>
    </row>
  </sheetData>
  <mergeCells count="32">
    <mergeCell ref="C24:G24"/>
    <mergeCell ref="K22:O22"/>
    <mergeCell ref="J23:P23"/>
    <mergeCell ref="B40:H40"/>
    <mergeCell ref="J40:P40"/>
    <mergeCell ref="J24:P24"/>
    <mergeCell ref="J25:P25"/>
    <mergeCell ref="J26:P26"/>
    <mergeCell ref="C26:G26"/>
    <mergeCell ref="J27:P27"/>
    <mergeCell ref="R40:X40"/>
    <mergeCell ref="A29:X29"/>
    <mergeCell ref="A39:X39"/>
    <mergeCell ref="B30:H30"/>
    <mergeCell ref="J30:P30"/>
    <mergeCell ref="R30:X30"/>
    <mergeCell ref="A2:X2"/>
    <mergeCell ref="A12:X12"/>
    <mergeCell ref="A1:X1"/>
    <mergeCell ref="R27:X27"/>
    <mergeCell ref="R22:X22"/>
    <mergeCell ref="R23:X23"/>
    <mergeCell ref="R24:X24"/>
    <mergeCell ref="R25:X25"/>
    <mergeCell ref="R26:X26"/>
    <mergeCell ref="B3:H3"/>
    <mergeCell ref="J3:P3"/>
    <mergeCell ref="R3:X3"/>
    <mergeCell ref="B13:H13"/>
    <mergeCell ref="J13:P13"/>
    <mergeCell ref="R13:X13"/>
    <mergeCell ref="C22:G22"/>
  </mergeCells>
  <conditionalFormatting sqref="B4:H10 J4:P10 R4:X10 B14:H20 J14:P20 R14:X20 B31:H37 J31:P37 R31:X37 B41:H47 J41:P47 R41:X47">
    <cfRule type="expression" dxfId="40" priority="8">
      <formula>WEEKDAY(B4,2)&gt;5</formula>
    </cfRule>
  </conditionalFormatting>
  <conditionalFormatting sqref="B5:H10 J5:P10 R5:X10 B15:H20 J15:P20 R15:X20 B32:H37 J32:P37 R32:X37 B42:H47 J42:P47 R42:X47">
    <cfRule type="expression" dxfId="39" priority="4">
      <formula>AND(NOT(B5=""),NOT(ISERROR(MATCH(B5,Праздники_начало,0)))+NOT(ISERROR(MATCH(B5,Праздники_окончание,0))))</formula>
    </cfRule>
  </conditionalFormatting>
  <conditionalFormatting sqref="B24">
    <cfRule type="expression" dxfId="38" priority="3">
      <formula>$B$24=0</formula>
    </cfRule>
  </conditionalFormatting>
  <printOptions horizontalCentered="1"/>
  <pageMargins left="1.1811023622047245" right="0.39370078740157483" top="0.39370078740157483" bottom="0.39370078740157483" header="0.31496062992125984" footer="0.31496062992125984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9CF671-2684-4FB9-A0C2-C712F08B0330}">
            <xm:f>IF(SUM((B5&gt;='График отпусков'!$D$4)*(B5&lt;='График отпусков'!$E$4)*('График отпусков'!$D$4&lt;&gt;"")),1,0)</xm:f>
            <x14:dxf>
              <fill>
                <patternFill>
                  <bgColor rgb="FFFFFF00"/>
                </patternFill>
              </fill>
            </x14:dxf>
          </x14:cfRule>
          <xm:sqref>B5:H10 J5:P10 R5:X10 B15:H20 J15:P20 R15:X20 B32:H37 J32:P37 R32:X37 B42:H47 J42:P47 R42:X47</xm:sqref>
        </x14:conditionalFormatting>
        <x14:conditionalFormatting xmlns:xm="http://schemas.microsoft.com/office/excel/2006/main">
          <x14:cfRule type="expression" priority="2" id="{BB5DA3C2-F39F-4131-943C-430539207E5C}">
            <xm:f>AND(NOT(B5=""),NOT(ISERROR(MATCH(B5,Праздники!$E$89:$E$242,0))))</xm:f>
            <x14:dxf>
              <fill>
                <patternFill>
                  <bgColor theme="9" tint="0.59996337778862885"/>
                </patternFill>
              </fill>
            </x14:dxf>
          </x14:cfRule>
          <xm:sqref>B5:H10 J5:P10 R5:X10 B15:H20 J15:P20 R15:X20 B32:H37 J32:P37 R32:X37 B42:H47 J42:P47 R42:X47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NG26"/>
  <sheetViews>
    <sheetView zoomScale="160" zoomScaleNormal="160" workbookViewId="0">
      <selection activeCell="D4" sqref="D4"/>
    </sheetView>
  </sheetViews>
  <sheetFormatPr defaultRowHeight="12.75" x14ac:dyDescent="0.2"/>
  <cols>
    <col min="1" max="1" width="3.28515625" style="41" customWidth="1"/>
    <col min="2" max="2" width="18.28515625" style="41" customWidth="1"/>
    <col min="3" max="3" width="3.28515625" style="41" customWidth="1"/>
    <col min="4" max="5" width="6.140625" style="41" customWidth="1"/>
    <col min="6" max="371" width="0.28515625" style="41" customWidth="1"/>
    <col min="372" max="16384" width="9.140625" style="41"/>
  </cols>
  <sheetData>
    <row r="1" spans="1:371" ht="12.75" customHeight="1" x14ac:dyDescent="0.2">
      <c r="A1" s="180" t="s">
        <v>25</v>
      </c>
      <c r="B1" s="180" t="s">
        <v>30</v>
      </c>
      <c r="C1" s="181" t="s">
        <v>29</v>
      </c>
      <c r="D1" s="182" t="s">
        <v>28</v>
      </c>
      <c r="E1" s="182"/>
      <c r="F1" s="182" t="s">
        <v>2</v>
      </c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2"/>
      <c r="CO1" s="182"/>
      <c r="CP1" s="182"/>
      <c r="CQ1" s="182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/>
      <c r="DF1" s="182"/>
      <c r="DG1" s="182"/>
      <c r="DH1" s="182"/>
      <c r="DI1" s="182"/>
      <c r="DJ1" s="182"/>
      <c r="DK1" s="182"/>
      <c r="DL1" s="182"/>
      <c r="DM1" s="182"/>
      <c r="DN1" s="182"/>
      <c r="DO1" s="182"/>
      <c r="DP1" s="182"/>
      <c r="DQ1" s="182"/>
      <c r="DR1" s="182"/>
      <c r="DS1" s="182"/>
      <c r="DT1" s="182"/>
      <c r="DU1" s="182"/>
      <c r="DV1" s="182"/>
      <c r="DW1" s="182"/>
      <c r="DX1" s="182"/>
      <c r="DY1" s="182"/>
      <c r="DZ1" s="182"/>
      <c r="EA1" s="182"/>
      <c r="EB1" s="182"/>
      <c r="EC1" s="182"/>
      <c r="ED1" s="182"/>
      <c r="EE1" s="182"/>
      <c r="EF1" s="182"/>
      <c r="EG1" s="182"/>
      <c r="EH1" s="182"/>
      <c r="EI1" s="182"/>
      <c r="EJ1" s="182"/>
      <c r="EK1" s="182"/>
      <c r="EL1" s="182"/>
      <c r="EM1" s="182"/>
      <c r="EN1" s="182"/>
      <c r="EO1" s="182"/>
      <c r="EP1" s="182"/>
      <c r="EQ1" s="182"/>
      <c r="ER1" s="182"/>
      <c r="ES1" s="182"/>
      <c r="ET1" s="182"/>
      <c r="EU1" s="182"/>
      <c r="EV1" s="182"/>
      <c r="EW1" s="182"/>
      <c r="EX1" s="182"/>
      <c r="EY1" s="182"/>
      <c r="EZ1" s="182"/>
      <c r="FA1" s="182"/>
      <c r="FB1" s="182"/>
      <c r="FC1" s="182"/>
      <c r="FD1" s="182"/>
      <c r="FE1" s="182"/>
      <c r="FF1" s="182"/>
      <c r="FG1" s="182"/>
      <c r="FH1" s="182"/>
      <c r="FI1" s="182"/>
      <c r="FJ1" s="182"/>
      <c r="FK1" s="182"/>
      <c r="FL1" s="182"/>
      <c r="FM1" s="182"/>
      <c r="FN1" s="182"/>
      <c r="FO1" s="182"/>
      <c r="FP1" s="182"/>
      <c r="FQ1" s="182"/>
      <c r="FR1" s="182"/>
      <c r="FS1" s="182"/>
      <c r="FT1" s="182"/>
      <c r="FU1" s="182"/>
      <c r="FV1" s="182"/>
      <c r="FW1" s="182"/>
      <c r="FX1" s="182"/>
      <c r="FY1" s="182"/>
      <c r="FZ1" s="182"/>
      <c r="GA1" s="182"/>
      <c r="GB1" s="182"/>
      <c r="GC1" s="182"/>
      <c r="GD1" s="182"/>
      <c r="GE1" s="182"/>
      <c r="GF1" s="182"/>
      <c r="GG1" s="182"/>
      <c r="GH1" s="182"/>
      <c r="GI1" s="182"/>
      <c r="GJ1" s="182"/>
      <c r="GK1" s="182"/>
      <c r="GL1" s="182"/>
      <c r="GM1" s="182"/>
      <c r="GN1" s="182"/>
      <c r="GO1" s="182"/>
      <c r="GP1" s="182"/>
      <c r="GQ1" s="182"/>
      <c r="GR1" s="182"/>
      <c r="GS1" s="182"/>
      <c r="GT1" s="182"/>
      <c r="GU1" s="182"/>
      <c r="GV1" s="182"/>
      <c r="GW1" s="182"/>
      <c r="GX1" s="182"/>
      <c r="GY1" s="182"/>
      <c r="GZ1" s="182"/>
      <c r="HA1" s="182"/>
      <c r="HB1" s="182"/>
      <c r="HC1" s="182"/>
      <c r="HD1" s="182"/>
      <c r="HE1" s="182"/>
      <c r="HF1" s="182"/>
      <c r="HG1" s="182"/>
      <c r="HH1" s="182"/>
      <c r="HI1" s="182"/>
      <c r="HJ1" s="182"/>
      <c r="HK1" s="182"/>
      <c r="HL1" s="182"/>
      <c r="HM1" s="182"/>
      <c r="HN1" s="182"/>
      <c r="HO1" s="182"/>
      <c r="HP1" s="182"/>
      <c r="HQ1" s="182"/>
      <c r="HR1" s="182"/>
      <c r="HS1" s="182"/>
      <c r="HT1" s="182"/>
      <c r="HU1" s="182"/>
      <c r="HV1" s="182"/>
      <c r="HW1" s="182"/>
      <c r="HX1" s="182"/>
      <c r="HY1" s="182"/>
      <c r="HZ1" s="182"/>
      <c r="IA1" s="182"/>
      <c r="IB1" s="182"/>
      <c r="IC1" s="182"/>
      <c r="ID1" s="182"/>
      <c r="IE1" s="182"/>
      <c r="IF1" s="182"/>
      <c r="IG1" s="182"/>
      <c r="IH1" s="182"/>
      <c r="II1" s="182"/>
      <c r="IJ1" s="182"/>
      <c r="IK1" s="182"/>
      <c r="IL1" s="182"/>
      <c r="IM1" s="182"/>
      <c r="IN1" s="182"/>
      <c r="IO1" s="182"/>
      <c r="IP1" s="182"/>
      <c r="IQ1" s="182"/>
      <c r="IR1" s="182"/>
      <c r="IS1" s="182"/>
      <c r="IT1" s="182"/>
      <c r="IU1" s="182"/>
      <c r="IV1" s="182"/>
      <c r="IW1" s="182"/>
      <c r="IX1" s="182"/>
      <c r="IY1" s="182"/>
      <c r="IZ1" s="182"/>
      <c r="JA1" s="182"/>
      <c r="JB1" s="182"/>
      <c r="JC1" s="182"/>
      <c r="JD1" s="182"/>
      <c r="JE1" s="182"/>
      <c r="JF1" s="182"/>
      <c r="JG1" s="182"/>
      <c r="JH1" s="182"/>
      <c r="JI1" s="182"/>
      <c r="JJ1" s="182"/>
      <c r="JK1" s="182"/>
      <c r="JL1" s="182"/>
      <c r="JM1" s="182"/>
      <c r="JN1" s="182"/>
      <c r="JO1" s="182"/>
      <c r="JP1" s="182"/>
      <c r="JQ1" s="182"/>
      <c r="JR1" s="182"/>
      <c r="JS1" s="182"/>
      <c r="JT1" s="182"/>
      <c r="JU1" s="182"/>
      <c r="JV1" s="182"/>
      <c r="JW1" s="182"/>
      <c r="JX1" s="182"/>
      <c r="JY1" s="182"/>
      <c r="JZ1" s="182"/>
      <c r="KA1" s="182"/>
      <c r="KB1" s="182"/>
      <c r="KC1" s="182"/>
      <c r="KD1" s="182"/>
      <c r="KE1" s="182"/>
      <c r="KF1" s="182"/>
      <c r="KG1" s="182"/>
      <c r="KH1" s="182"/>
      <c r="KI1" s="182"/>
      <c r="KJ1" s="182"/>
      <c r="KK1" s="182"/>
      <c r="KL1" s="182"/>
      <c r="KM1" s="182"/>
      <c r="KN1" s="182"/>
      <c r="KO1" s="182"/>
      <c r="KP1" s="182"/>
      <c r="KQ1" s="182"/>
      <c r="KR1" s="182"/>
      <c r="KS1" s="182"/>
      <c r="KT1" s="182"/>
      <c r="KU1" s="182"/>
      <c r="KV1" s="182"/>
      <c r="KW1" s="182"/>
      <c r="KX1" s="182"/>
      <c r="KY1" s="182"/>
      <c r="KZ1" s="182"/>
      <c r="LA1" s="182"/>
      <c r="LB1" s="182"/>
      <c r="LC1" s="182"/>
      <c r="LD1" s="182"/>
      <c r="LE1" s="182"/>
      <c r="LF1" s="182"/>
      <c r="LG1" s="182"/>
      <c r="LH1" s="182"/>
      <c r="LI1" s="182"/>
      <c r="LJ1" s="182"/>
      <c r="LK1" s="182"/>
      <c r="LL1" s="182"/>
      <c r="LM1" s="182"/>
      <c r="LN1" s="182"/>
      <c r="LO1" s="182"/>
      <c r="LP1" s="182"/>
      <c r="LQ1" s="182"/>
      <c r="LR1" s="182"/>
      <c r="LS1" s="182"/>
      <c r="LT1" s="182"/>
      <c r="LU1" s="182"/>
      <c r="LV1" s="182"/>
      <c r="LW1" s="182"/>
      <c r="LX1" s="182"/>
      <c r="LY1" s="182"/>
      <c r="LZ1" s="182"/>
      <c r="MA1" s="182"/>
      <c r="MB1" s="182"/>
      <c r="MC1" s="182"/>
      <c r="MD1" s="182"/>
      <c r="ME1" s="182"/>
      <c r="MF1" s="182"/>
      <c r="MG1" s="182"/>
      <c r="MH1" s="182"/>
      <c r="MI1" s="182"/>
      <c r="MJ1" s="182"/>
      <c r="MK1" s="182"/>
      <c r="ML1" s="182"/>
      <c r="MM1" s="182"/>
      <c r="MN1" s="182"/>
      <c r="MO1" s="182"/>
      <c r="MP1" s="182"/>
      <c r="MQ1" s="182"/>
      <c r="MR1" s="182"/>
      <c r="MS1" s="182"/>
      <c r="MT1" s="182"/>
      <c r="MU1" s="182"/>
      <c r="MV1" s="182"/>
      <c r="MW1" s="182"/>
      <c r="MX1" s="182"/>
      <c r="MY1" s="182"/>
      <c r="MZ1" s="182"/>
      <c r="NA1" s="182"/>
      <c r="NB1" s="182"/>
      <c r="NC1" s="182"/>
      <c r="ND1" s="182"/>
      <c r="NE1" s="182"/>
      <c r="NF1" s="182"/>
      <c r="NG1" s="182"/>
    </row>
    <row r="2" spans="1:371" s="42" customFormat="1" ht="52.5" customHeight="1" x14ac:dyDescent="0.2">
      <c r="A2" s="180"/>
      <c r="B2" s="180"/>
      <c r="C2" s="181"/>
      <c r="D2" s="50" t="s">
        <v>26</v>
      </c>
      <c r="E2" s="50" t="s">
        <v>27</v>
      </c>
      <c r="F2" s="180" t="s">
        <v>13</v>
      </c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 t="s">
        <v>14</v>
      </c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 t="s">
        <v>15</v>
      </c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180"/>
      <c r="BZ2" s="180"/>
      <c r="CA2" s="180"/>
      <c r="CB2" s="180"/>
      <c r="CC2" s="180"/>
      <c r="CD2" s="180"/>
      <c r="CE2" s="180"/>
      <c r="CF2" s="180"/>
      <c r="CG2" s="180"/>
      <c r="CH2" s="180"/>
      <c r="CI2" s="180"/>
      <c r="CJ2" s="180"/>
      <c r="CK2" s="180"/>
      <c r="CL2" s="180"/>
      <c r="CM2" s="180"/>
      <c r="CN2" s="180"/>
      <c r="CO2" s="180"/>
      <c r="CP2" s="180"/>
      <c r="CQ2" s="180"/>
      <c r="CR2" s="180"/>
      <c r="CS2" s="180" t="s">
        <v>16</v>
      </c>
      <c r="CT2" s="180"/>
      <c r="CU2" s="180"/>
      <c r="CV2" s="180"/>
      <c r="CW2" s="180"/>
      <c r="CX2" s="180"/>
      <c r="CY2" s="180"/>
      <c r="CZ2" s="180"/>
      <c r="DA2" s="180"/>
      <c r="DB2" s="180"/>
      <c r="DC2" s="180"/>
      <c r="DD2" s="180"/>
      <c r="DE2" s="180"/>
      <c r="DF2" s="180"/>
      <c r="DG2" s="180"/>
      <c r="DH2" s="180"/>
      <c r="DI2" s="180"/>
      <c r="DJ2" s="180"/>
      <c r="DK2" s="180"/>
      <c r="DL2" s="180"/>
      <c r="DM2" s="180"/>
      <c r="DN2" s="180"/>
      <c r="DO2" s="180"/>
      <c r="DP2" s="180"/>
      <c r="DQ2" s="180"/>
      <c r="DR2" s="180"/>
      <c r="DS2" s="180"/>
      <c r="DT2" s="180"/>
      <c r="DU2" s="180"/>
      <c r="DV2" s="180"/>
      <c r="DW2" s="180" t="s">
        <v>17</v>
      </c>
      <c r="DX2" s="180"/>
      <c r="DY2" s="180"/>
      <c r="DZ2" s="180"/>
      <c r="EA2" s="180"/>
      <c r="EB2" s="180"/>
      <c r="EC2" s="180"/>
      <c r="ED2" s="180"/>
      <c r="EE2" s="180"/>
      <c r="EF2" s="180"/>
      <c r="EG2" s="180"/>
      <c r="EH2" s="180"/>
      <c r="EI2" s="180"/>
      <c r="EJ2" s="180"/>
      <c r="EK2" s="180"/>
      <c r="EL2" s="180"/>
      <c r="EM2" s="180"/>
      <c r="EN2" s="180"/>
      <c r="EO2" s="180"/>
      <c r="EP2" s="180"/>
      <c r="EQ2" s="180"/>
      <c r="ER2" s="180"/>
      <c r="ES2" s="180"/>
      <c r="ET2" s="180"/>
      <c r="EU2" s="180"/>
      <c r="EV2" s="180"/>
      <c r="EW2" s="180"/>
      <c r="EX2" s="180"/>
      <c r="EY2" s="180"/>
      <c r="EZ2" s="180"/>
      <c r="FA2" s="180"/>
      <c r="FB2" s="180" t="s">
        <v>18</v>
      </c>
      <c r="FC2" s="180"/>
      <c r="FD2" s="180"/>
      <c r="FE2" s="180"/>
      <c r="FF2" s="180"/>
      <c r="FG2" s="180"/>
      <c r="FH2" s="180"/>
      <c r="FI2" s="180"/>
      <c r="FJ2" s="180"/>
      <c r="FK2" s="180"/>
      <c r="FL2" s="180"/>
      <c r="FM2" s="180"/>
      <c r="FN2" s="180"/>
      <c r="FO2" s="180"/>
      <c r="FP2" s="180"/>
      <c r="FQ2" s="180"/>
      <c r="FR2" s="180"/>
      <c r="FS2" s="180"/>
      <c r="FT2" s="180"/>
      <c r="FU2" s="180"/>
      <c r="FV2" s="180"/>
      <c r="FW2" s="180"/>
      <c r="FX2" s="180"/>
      <c r="FY2" s="180"/>
      <c r="FZ2" s="180"/>
      <c r="GA2" s="180"/>
      <c r="GB2" s="180"/>
      <c r="GC2" s="180"/>
      <c r="GD2" s="180"/>
      <c r="GE2" s="180"/>
      <c r="GF2" s="180" t="s">
        <v>19</v>
      </c>
      <c r="GG2" s="180"/>
      <c r="GH2" s="180"/>
      <c r="GI2" s="180"/>
      <c r="GJ2" s="180"/>
      <c r="GK2" s="180"/>
      <c r="GL2" s="180"/>
      <c r="GM2" s="180"/>
      <c r="GN2" s="180"/>
      <c r="GO2" s="180"/>
      <c r="GP2" s="180"/>
      <c r="GQ2" s="180"/>
      <c r="GR2" s="180"/>
      <c r="GS2" s="180"/>
      <c r="GT2" s="180"/>
      <c r="GU2" s="180"/>
      <c r="GV2" s="180"/>
      <c r="GW2" s="180"/>
      <c r="GX2" s="180"/>
      <c r="GY2" s="180"/>
      <c r="GZ2" s="180"/>
      <c r="HA2" s="180"/>
      <c r="HB2" s="180"/>
      <c r="HC2" s="180"/>
      <c r="HD2" s="180"/>
      <c r="HE2" s="180"/>
      <c r="HF2" s="180"/>
      <c r="HG2" s="180"/>
      <c r="HH2" s="180"/>
      <c r="HI2" s="180"/>
      <c r="HJ2" s="180"/>
      <c r="HK2" s="180" t="s">
        <v>20</v>
      </c>
      <c r="HL2" s="180"/>
      <c r="HM2" s="180"/>
      <c r="HN2" s="180"/>
      <c r="HO2" s="180"/>
      <c r="HP2" s="180"/>
      <c r="HQ2" s="180"/>
      <c r="HR2" s="180"/>
      <c r="HS2" s="180"/>
      <c r="HT2" s="180"/>
      <c r="HU2" s="180"/>
      <c r="HV2" s="180"/>
      <c r="HW2" s="180"/>
      <c r="HX2" s="180"/>
      <c r="HY2" s="180"/>
      <c r="HZ2" s="180"/>
      <c r="IA2" s="180"/>
      <c r="IB2" s="180"/>
      <c r="IC2" s="180"/>
      <c r="ID2" s="180"/>
      <c r="IE2" s="180"/>
      <c r="IF2" s="180"/>
      <c r="IG2" s="180"/>
      <c r="IH2" s="180"/>
      <c r="II2" s="180"/>
      <c r="IJ2" s="180"/>
      <c r="IK2" s="180"/>
      <c r="IL2" s="180"/>
      <c r="IM2" s="180"/>
      <c r="IN2" s="180"/>
      <c r="IO2" s="180"/>
      <c r="IP2" s="180" t="s">
        <v>21</v>
      </c>
      <c r="IQ2" s="180"/>
      <c r="IR2" s="180"/>
      <c r="IS2" s="180"/>
      <c r="IT2" s="180"/>
      <c r="IU2" s="180"/>
      <c r="IV2" s="180"/>
      <c r="IW2" s="180"/>
      <c r="IX2" s="180"/>
      <c r="IY2" s="180"/>
      <c r="IZ2" s="180"/>
      <c r="JA2" s="180"/>
      <c r="JB2" s="180"/>
      <c r="JC2" s="180"/>
      <c r="JD2" s="180"/>
      <c r="JE2" s="180"/>
      <c r="JF2" s="180"/>
      <c r="JG2" s="180"/>
      <c r="JH2" s="180"/>
      <c r="JI2" s="180"/>
      <c r="JJ2" s="180"/>
      <c r="JK2" s="180"/>
      <c r="JL2" s="180"/>
      <c r="JM2" s="180"/>
      <c r="JN2" s="180"/>
      <c r="JO2" s="180"/>
      <c r="JP2" s="180"/>
      <c r="JQ2" s="180"/>
      <c r="JR2" s="180"/>
      <c r="JS2" s="180"/>
      <c r="JT2" s="180" t="s">
        <v>22</v>
      </c>
      <c r="JU2" s="180"/>
      <c r="JV2" s="180"/>
      <c r="JW2" s="180"/>
      <c r="JX2" s="180"/>
      <c r="JY2" s="180"/>
      <c r="JZ2" s="180"/>
      <c r="KA2" s="180"/>
      <c r="KB2" s="180"/>
      <c r="KC2" s="180"/>
      <c r="KD2" s="180"/>
      <c r="KE2" s="180"/>
      <c r="KF2" s="180"/>
      <c r="KG2" s="180"/>
      <c r="KH2" s="180"/>
      <c r="KI2" s="180"/>
      <c r="KJ2" s="180"/>
      <c r="KK2" s="180"/>
      <c r="KL2" s="180"/>
      <c r="KM2" s="180"/>
      <c r="KN2" s="180"/>
      <c r="KO2" s="180"/>
      <c r="KP2" s="180"/>
      <c r="KQ2" s="180"/>
      <c r="KR2" s="180"/>
      <c r="KS2" s="180"/>
      <c r="KT2" s="180"/>
      <c r="KU2" s="180"/>
      <c r="KV2" s="180"/>
      <c r="KW2" s="180"/>
      <c r="KX2" s="180"/>
      <c r="KY2" s="180" t="s">
        <v>23</v>
      </c>
      <c r="KZ2" s="180"/>
      <c r="LA2" s="180"/>
      <c r="LB2" s="180"/>
      <c r="LC2" s="180"/>
      <c r="LD2" s="180"/>
      <c r="LE2" s="180"/>
      <c r="LF2" s="180"/>
      <c r="LG2" s="180"/>
      <c r="LH2" s="180"/>
      <c r="LI2" s="180"/>
      <c r="LJ2" s="180"/>
      <c r="LK2" s="180"/>
      <c r="LL2" s="180"/>
      <c r="LM2" s="180"/>
      <c r="LN2" s="180"/>
      <c r="LO2" s="180"/>
      <c r="LP2" s="180"/>
      <c r="LQ2" s="180"/>
      <c r="LR2" s="180"/>
      <c r="LS2" s="180"/>
      <c r="LT2" s="180"/>
      <c r="LU2" s="180"/>
      <c r="LV2" s="180"/>
      <c r="LW2" s="180"/>
      <c r="LX2" s="180"/>
      <c r="LY2" s="180"/>
      <c r="LZ2" s="180"/>
      <c r="MA2" s="180"/>
      <c r="MB2" s="180"/>
      <c r="MC2" s="180" t="s">
        <v>24</v>
      </c>
      <c r="MD2" s="180"/>
      <c r="ME2" s="180"/>
      <c r="MF2" s="180"/>
      <c r="MG2" s="180"/>
      <c r="MH2" s="180"/>
      <c r="MI2" s="180"/>
      <c r="MJ2" s="180"/>
      <c r="MK2" s="180"/>
      <c r="ML2" s="180"/>
      <c r="MM2" s="180"/>
      <c r="MN2" s="180"/>
      <c r="MO2" s="180"/>
      <c r="MP2" s="180"/>
      <c r="MQ2" s="180"/>
      <c r="MR2" s="180"/>
      <c r="MS2" s="180"/>
      <c r="MT2" s="180"/>
      <c r="MU2" s="180"/>
      <c r="MV2" s="180"/>
      <c r="MW2" s="180"/>
      <c r="MX2" s="180"/>
      <c r="MY2" s="180"/>
      <c r="MZ2" s="180"/>
      <c r="NA2" s="180"/>
      <c r="NB2" s="180"/>
      <c r="NC2" s="180"/>
      <c r="ND2" s="180"/>
      <c r="NE2" s="180"/>
      <c r="NF2" s="180"/>
      <c r="NG2" s="180"/>
    </row>
    <row r="3" spans="1:371" ht="6.75" hidden="1" customHeight="1" x14ac:dyDescent="0.2">
      <c r="A3" s="44"/>
      <c r="B3" s="44"/>
      <c r="C3" s="45"/>
      <c r="D3" s="51"/>
      <c r="E3" s="52"/>
      <c r="F3" s="43">
        <f t="shared" ref="F3:BQ3" si="0">DATE(Год,ROW()-2,COLUMN()-8)</f>
        <v>44194</v>
      </c>
      <c r="G3" s="43">
        <f t="shared" si="0"/>
        <v>44195</v>
      </c>
      <c r="H3" s="43">
        <f t="shared" si="0"/>
        <v>44196</v>
      </c>
      <c r="I3" s="43">
        <f t="shared" si="0"/>
        <v>44197</v>
      </c>
      <c r="J3" s="43">
        <f t="shared" si="0"/>
        <v>44198</v>
      </c>
      <c r="K3" s="43">
        <f t="shared" si="0"/>
        <v>44199</v>
      </c>
      <c r="L3" s="43">
        <f t="shared" si="0"/>
        <v>44200</v>
      </c>
      <c r="M3" s="43">
        <f t="shared" si="0"/>
        <v>44201</v>
      </c>
      <c r="N3" s="43">
        <f t="shared" si="0"/>
        <v>44202</v>
      </c>
      <c r="O3" s="43">
        <f t="shared" si="0"/>
        <v>44203</v>
      </c>
      <c r="P3" s="43">
        <f t="shared" si="0"/>
        <v>44204</v>
      </c>
      <c r="Q3" s="43">
        <f t="shared" si="0"/>
        <v>44205</v>
      </c>
      <c r="R3" s="43">
        <f t="shared" si="0"/>
        <v>44206</v>
      </c>
      <c r="S3" s="43">
        <f t="shared" si="0"/>
        <v>44207</v>
      </c>
      <c r="T3" s="43">
        <f t="shared" si="0"/>
        <v>44208</v>
      </c>
      <c r="U3" s="43">
        <f t="shared" si="0"/>
        <v>44209</v>
      </c>
      <c r="V3" s="43">
        <f t="shared" si="0"/>
        <v>44210</v>
      </c>
      <c r="W3" s="43">
        <f t="shared" si="0"/>
        <v>44211</v>
      </c>
      <c r="X3" s="43">
        <f t="shared" si="0"/>
        <v>44212</v>
      </c>
      <c r="Y3" s="43">
        <f t="shared" si="0"/>
        <v>44213</v>
      </c>
      <c r="Z3" s="43">
        <f t="shared" si="0"/>
        <v>44214</v>
      </c>
      <c r="AA3" s="43">
        <f t="shared" si="0"/>
        <v>44215</v>
      </c>
      <c r="AB3" s="43">
        <f t="shared" si="0"/>
        <v>44216</v>
      </c>
      <c r="AC3" s="43">
        <f t="shared" si="0"/>
        <v>44217</v>
      </c>
      <c r="AD3" s="43">
        <f t="shared" si="0"/>
        <v>44218</v>
      </c>
      <c r="AE3" s="43">
        <f t="shared" si="0"/>
        <v>44219</v>
      </c>
      <c r="AF3" s="43">
        <f t="shared" si="0"/>
        <v>44220</v>
      </c>
      <c r="AG3" s="43">
        <f t="shared" si="0"/>
        <v>44221</v>
      </c>
      <c r="AH3" s="43">
        <f t="shared" si="0"/>
        <v>44222</v>
      </c>
      <c r="AI3" s="43">
        <f t="shared" si="0"/>
        <v>44223</v>
      </c>
      <c r="AJ3" s="43">
        <f t="shared" si="0"/>
        <v>44224</v>
      </c>
      <c r="AK3" s="43">
        <f t="shared" si="0"/>
        <v>44225</v>
      </c>
      <c r="AL3" s="43">
        <f t="shared" si="0"/>
        <v>44226</v>
      </c>
      <c r="AM3" s="43">
        <f t="shared" si="0"/>
        <v>44227</v>
      </c>
      <c r="AN3" s="43">
        <f t="shared" si="0"/>
        <v>44228</v>
      </c>
      <c r="AO3" s="43">
        <f t="shared" si="0"/>
        <v>44229</v>
      </c>
      <c r="AP3" s="43">
        <f t="shared" si="0"/>
        <v>44230</v>
      </c>
      <c r="AQ3" s="43">
        <f t="shared" si="0"/>
        <v>44231</v>
      </c>
      <c r="AR3" s="43">
        <f t="shared" si="0"/>
        <v>44232</v>
      </c>
      <c r="AS3" s="43">
        <f t="shared" si="0"/>
        <v>44233</v>
      </c>
      <c r="AT3" s="43">
        <f t="shared" si="0"/>
        <v>44234</v>
      </c>
      <c r="AU3" s="43">
        <f t="shared" si="0"/>
        <v>44235</v>
      </c>
      <c r="AV3" s="43">
        <f t="shared" si="0"/>
        <v>44236</v>
      </c>
      <c r="AW3" s="43">
        <f t="shared" si="0"/>
        <v>44237</v>
      </c>
      <c r="AX3" s="43">
        <f t="shared" si="0"/>
        <v>44238</v>
      </c>
      <c r="AY3" s="43">
        <f t="shared" si="0"/>
        <v>44239</v>
      </c>
      <c r="AZ3" s="43">
        <f t="shared" si="0"/>
        <v>44240</v>
      </c>
      <c r="BA3" s="43">
        <f t="shared" si="0"/>
        <v>44241</v>
      </c>
      <c r="BB3" s="43">
        <f t="shared" si="0"/>
        <v>44242</v>
      </c>
      <c r="BC3" s="43">
        <f t="shared" si="0"/>
        <v>44243</v>
      </c>
      <c r="BD3" s="43">
        <f t="shared" si="0"/>
        <v>44244</v>
      </c>
      <c r="BE3" s="43">
        <f t="shared" si="0"/>
        <v>44245</v>
      </c>
      <c r="BF3" s="43">
        <f t="shared" si="0"/>
        <v>44246</v>
      </c>
      <c r="BG3" s="43">
        <f t="shared" si="0"/>
        <v>44247</v>
      </c>
      <c r="BH3" s="43">
        <f t="shared" si="0"/>
        <v>44248</v>
      </c>
      <c r="BI3" s="43">
        <f t="shared" si="0"/>
        <v>44249</v>
      </c>
      <c r="BJ3" s="43">
        <f t="shared" si="0"/>
        <v>44250</v>
      </c>
      <c r="BK3" s="43">
        <f t="shared" si="0"/>
        <v>44251</v>
      </c>
      <c r="BL3" s="43">
        <f t="shared" si="0"/>
        <v>44252</v>
      </c>
      <c r="BM3" s="43">
        <f t="shared" si="0"/>
        <v>44253</v>
      </c>
      <c r="BN3" s="43">
        <f t="shared" si="0"/>
        <v>44254</v>
      </c>
      <c r="BO3" s="43">
        <f t="shared" si="0"/>
        <v>44255</v>
      </c>
      <c r="BP3" s="43">
        <f t="shared" si="0"/>
        <v>44256</v>
      </c>
      <c r="BQ3" s="43">
        <f t="shared" si="0"/>
        <v>44257</v>
      </c>
      <c r="BR3" s="43">
        <f t="shared" ref="BR3:EC3" si="1">DATE(Год,ROW()-2,COLUMN()-8)</f>
        <v>44258</v>
      </c>
      <c r="BS3" s="43">
        <f t="shared" si="1"/>
        <v>44259</v>
      </c>
      <c r="BT3" s="43">
        <f t="shared" si="1"/>
        <v>44260</v>
      </c>
      <c r="BU3" s="43">
        <f t="shared" si="1"/>
        <v>44261</v>
      </c>
      <c r="BV3" s="43">
        <f t="shared" si="1"/>
        <v>44262</v>
      </c>
      <c r="BW3" s="43">
        <f t="shared" si="1"/>
        <v>44263</v>
      </c>
      <c r="BX3" s="43">
        <f t="shared" si="1"/>
        <v>44264</v>
      </c>
      <c r="BY3" s="43">
        <f t="shared" si="1"/>
        <v>44265</v>
      </c>
      <c r="BZ3" s="43">
        <f t="shared" si="1"/>
        <v>44266</v>
      </c>
      <c r="CA3" s="43">
        <f t="shared" si="1"/>
        <v>44267</v>
      </c>
      <c r="CB3" s="43">
        <f t="shared" si="1"/>
        <v>44268</v>
      </c>
      <c r="CC3" s="43">
        <f t="shared" si="1"/>
        <v>44269</v>
      </c>
      <c r="CD3" s="43">
        <f t="shared" si="1"/>
        <v>44270</v>
      </c>
      <c r="CE3" s="43">
        <f t="shared" si="1"/>
        <v>44271</v>
      </c>
      <c r="CF3" s="43">
        <f t="shared" si="1"/>
        <v>44272</v>
      </c>
      <c r="CG3" s="43">
        <f t="shared" si="1"/>
        <v>44273</v>
      </c>
      <c r="CH3" s="43">
        <f t="shared" si="1"/>
        <v>44274</v>
      </c>
      <c r="CI3" s="43">
        <f t="shared" si="1"/>
        <v>44275</v>
      </c>
      <c r="CJ3" s="43">
        <f t="shared" si="1"/>
        <v>44276</v>
      </c>
      <c r="CK3" s="43">
        <f t="shared" si="1"/>
        <v>44277</v>
      </c>
      <c r="CL3" s="43">
        <f t="shared" si="1"/>
        <v>44278</v>
      </c>
      <c r="CM3" s="43">
        <f t="shared" si="1"/>
        <v>44279</v>
      </c>
      <c r="CN3" s="43">
        <f t="shared" si="1"/>
        <v>44280</v>
      </c>
      <c r="CO3" s="43">
        <f t="shared" si="1"/>
        <v>44281</v>
      </c>
      <c r="CP3" s="43">
        <f t="shared" si="1"/>
        <v>44282</v>
      </c>
      <c r="CQ3" s="43">
        <f t="shared" si="1"/>
        <v>44283</v>
      </c>
      <c r="CR3" s="43">
        <f t="shared" si="1"/>
        <v>44284</v>
      </c>
      <c r="CS3" s="43">
        <f t="shared" si="1"/>
        <v>44285</v>
      </c>
      <c r="CT3" s="43">
        <f t="shared" si="1"/>
        <v>44286</v>
      </c>
      <c r="CU3" s="43">
        <f t="shared" si="1"/>
        <v>44287</v>
      </c>
      <c r="CV3" s="43">
        <f t="shared" si="1"/>
        <v>44288</v>
      </c>
      <c r="CW3" s="43">
        <f t="shared" si="1"/>
        <v>44289</v>
      </c>
      <c r="CX3" s="43">
        <f t="shared" si="1"/>
        <v>44290</v>
      </c>
      <c r="CY3" s="43">
        <f t="shared" si="1"/>
        <v>44291</v>
      </c>
      <c r="CZ3" s="43">
        <f t="shared" si="1"/>
        <v>44292</v>
      </c>
      <c r="DA3" s="43">
        <f t="shared" si="1"/>
        <v>44293</v>
      </c>
      <c r="DB3" s="43">
        <f t="shared" si="1"/>
        <v>44294</v>
      </c>
      <c r="DC3" s="43">
        <f t="shared" si="1"/>
        <v>44295</v>
      </c>
      <c r="DD3" s="43">
        <f t="shared" si="1"/>
        <v>44296</v>
      </c>
      <c r="DE3" s="43">
        <f t="shared" si="1"/>
        <v>44297</v>
      </c>
      <c r="DF3" s="43">
        <f t="shared" si="1"/>
        <v>44298</v>
      </c>
      <c r="DG3" s="43">
        <f t="shared" si="1"/>
        <v>44299</v>
      </c>
      <c r="DH3" s="43">
        <f t="shared" si="1"/>
        <v>44300</v>
      </c>
      <c r="DI3" s="43">
        <f t="shared" si="1"/>
        <v>44301</v>
      </c>
      <c r="DJ3" s="43">
        <f t="shared" si="1"/>
        <v>44302</v>
      </c>
      <c r="DK3" s="43">
        <f t="shared" si="1"/>
        <v>44303</v>
      </c>
      <c r="DL3" s="43">
        <f t="shared" si="1"/>
        <v>44304</v>
      </c>
      <c r="DM3" s="43">
        <f t="shared" si="1"/>
        <v>44305</v>
      </c>
      <c r="DN3" s="43">
        <f t="shared" si="1"/>
        <v>44306</v>
      </c>
      <c r="DO3" s="43">
        <f t="shared" si="1"/>
        <v>44307</v>
      </c>
      <c r="DP3" s="43">
        <f t="shared" si="1"/>
        <v>44308</v>
      </c>
      <c r="DQ3" s="43">
        <f t="shared" si="1"/>
        <v>44309</v>
      </c>
      <c r="DR3" s="43">
        <f t="shared" si="1"/>
        <v>44310</v>
      </c>
      <c r="DS3" s="43">
        <f t="shared" si="1"/>
        <v>44311</v>
      </c>
      <c r="DT3" s="43">
        <f t="shared" si="1"/>
        <v>44312</v>
      </c>
      <c r="DU3" s="43">
        <f t="shared" si="1"/>
        <v>44313</v>
      </c>
      <c r="DV3" s="43">
        <f t="shared" si="1"/>
        <v>44314</v>
      </c>
      <c r="DW3" s="43">
        <f t="shared" si="1"/>
        <v>44315</v>
      </c>
      <c r="DX3" s="43">
        <f t="shared" si="1"/>
        <v>44316</v>
      </c>
      <c r="DY3" s="43">
        <f t="shared" si="1"/>
        <v>44317</v>
      </c>
      <c r="DZ3" s="43">
        <f t="shared" si="1"/>
        <v>44318</v>
      </c>
      <c r="EA3" s="43">
        <f t="shared" si="1"/>
        <v>44319</v>
      </c>
      <c r="EB3" s="43">
        <f t="shared" si="1"/>
        <v>44320</v>
      </c>
      <c r="EC3" s="43">
        <f t="shared" si="1"/>
        <v>44321</v>
      </c>
      <c r="ED3" s="43">
        <f t="shared" ref="ED3:GO3" si="2">DATE(Год,ROW()-2,COLUMN()-8)</f>
        <v>44322</v>
      </c>
      <c r="EE3" s="43">
        <f t="shared" si="2"/>
        <v>44323</v>
      </c>
      <c r="EF3" s="43">
        <f t="shared" si="2"/>
        <v>44324</v>
      </c>
      <c r="EG3" s="43">
        <f t="shared" si="2"/>
        <v>44325</v>
      </c>
      <c r="EH3" s="43">
        <f t="shared" si="2"/>
        <v>44326</v>
      </c>
      <c r="EI3" s="43">
        <f t="shared" si="2"/>
        <v>44327</v>
      </c>
      <c r="EJ3" s="43">
        <f t="shared" si="2"/>
        <v>44328</v>
      </c>
      <c r="EK3" s="43">
        <f t="shared" si="2"/>
        <v>44329</v>
      </c>
      <c r="EL3" s="43">
        <f t="shared" si="2"/>
        <v>44330</v>
      </c>
      <c r="EM3" s="43">
        <f t="shared" si="2"/>
        <v>44331</v>
      </c>
      <c r="EN3" s="43">
        <f t="shared" si="2"/>
        <v>44332</v>
      </c>
      <c r="EO3" s="43">
        <f t="shared" si="2"/>
        <v>44333</v>
      </c>
      <c r="EP3" s="43">
        <f t="shared" si="2"/>
        <v>44334</v>
      </c>
      <c r="EQ3" s="43">
        <f t="shared" si="2"/>
        <v>44335</v>
      </c>
      <c r="ER3" s="43">
        <f t="shared" si="2"/>
        <v>44336</v>
      </c>
      <c r="ES3" s="43">
        <f t="shared" si="2"/>
        <v>44337</v>
      </c>
      <c r="ET3" s="43">
        <f t="shared" si="2"/>
        <v>44338</v>
      </c>
      <c r="EU3" s="43">
        <f t="shared" si="2"/>
        <v>44339</v>
      </c>
      <c r="EV3" s="43">
        <f t="shared" si="2"/>
        <v>44340</v>
      </c>
      <c r="EW3" s="43">
        <f t="shared" si="2"/>
        <v>44341</v>
      </c>
      <c r="EX3" s="43">
        <f t="shared" si="2"/>
        <v>44342</v>
      </c>
      <c r="EY3" s="43">
        <f t="shared" si="2"/>
        <v>44343</v>
      </c>
      <c r="EZ3" s="43">
        <f t="shared" si="2"/>
        <v>44344</v>
      </c>
      <c r="FA3" s="43">
        <f t="shared" si="2"/>
        <v>44345</v>
      </c>
      <c r="FB3" s="43">
        <f t="shared" si="2"/>
        <v>44346</v>
      </c>
      <c r="FC3" s="43">
        <f t="shared" si="2"/>
        <v>44347</v>
      </c>
      <c r="FD3" s="43">
        <f t="shared" si="2"/>
        <v>44348</v>
      </c>
      <c r="FE3" s="43">
        <f t="shared" si="2"/>
        <v>44349</v>
      </c>
      <c r="FF3" s="43">
        <f t="shared" si="2"/>
        <v>44350</v>
      </c>
      <c r="FG3" s="43">
        <f t="shared" si="2"/>
        <v>44351</v>
      </c>
      <c r="FH3" s="43">
        <f t="shared" si="2"/>
        <v>44352</v>
      </c>
      <c r="FI3" s="43">
        <f t="shared" si="2"/>
        <v>44353</v>
      </c>
      <c r="FJ3" s="43">
        <f t="shared" si="2"/>
        <v>44354</v>
      </c>
      <c r="FK3" s="43">
        <f t="shared" si="2"/>
        <v>44355</v>
      </c>
      <c r="FL3" s="43">
        <f t="shared" si="2"/>
        <v>44356</v>
      </c>
      <c r="FM3" s="43">
        <f t="shared" si="2"/>
        <v>44357</v>
      </c>
      <c r="FN3" s="43">
        <f t="shared" si="2"/>
        <v>44358</v>
      </c>
      <c r="FO3" s="43">
        <f t="shared" si="2"/>
        <v>44359</v>
      </c>
      <c r="FP3" s="43">
        <f t="shared" si="2"/>
        <v>44360</v>
      </c>
      <c r="FQ3" s="43">
        <f t="shared" si="2"/>
        <v>44361</v>
      </c>
      <c r="FR3" s="43">
        <f t="shared" si="2"/>
        <v>44362</v>
      </c>
      <c r="FS3" s="43">
        <f t="shared" si="2"/>
        <v>44363</v>
      </c>
      <c r="FT3" s="43">
        <f t="shared" si="2"/>
        <v>44364</v>
      </c>
      <c r="FU3" s="43">
        <f t="shared" si="2"/>
        <v>44365</v>
      </c>
      <c r="FV3" s="43">
        <f t="shared" si="2"/>
        <v>44366</v>
      </c>
      <c r="FW3" s="43">
        <f t="shared" si="2"/>
        <v>44367</v>
      </c>
      <c r="FX3" s="43">
        <f t="shared" si="2"/>
        <v>44368</v>
      </c>
      <c r="FY3" s="43">
        <f t="shared" si="2"/>
        <v>44369</v>
      </c>
      <c r="FZ3" s="43">
        <f t="shared" si="2"/>
        <v>44370</v>
      </c>
      <c r="GA3" s="43">
        <f t="shared" si="2"/>
        <v>44371</v>
      </c>
      <c r="GB3" s="43">
        <f t="shared" si="2"/>
        <v>44372</v>
      </c>
      <c r="GC3" s="43">
        <f t="shared" si="2"/>
        <v>44373</v>
      </c>
      <c r="GD3" s="43">
        <f t="shared" si="2"/>
        <v>44374</v>
      </c>
      <c r="GE3" s="43">
        <f t="shared" si="2"/>
        <v>44375</v>
      </c>
      <c r="GF3" s="43">
        <f t="shared" si="2"/>
        <v>44376</v>
      </c>
      <c r="GG3" s="43">
        <f t="shared" si="2"/>
        <v>44377</v>
      </c>
      <c r="GH3" s="43">
        <f t="shared" si="2"/>
        <v>44378</v>
      </c>
      <c r="GI3" s="43">
        <f t="shared" si="2"/>
        <v>44379</v>
      </c>
      <c r="GJ3" s="43">
        <f t="shared" si="2"/>
        <v>44380</v>
      </c>
      <c r="GK3" s="43">
        <f t="shared" si="2"/>
        <v>44381</v>
      </c>
      <c r="GL3" s="43">
        <f t="shared" si="2"/>
        <v>44382</v>
      </c>
      <c r="GM3" s="43">
        <f t="shared" si="2"/>
        <v>44383</v>
      </c>
      <c r="GN3" s="43">
        <f t="shared" si="2"/>
        <v>44384</v>
      </c>
      <c r="GO3" s="43">
        <f t="shared" si="2"/>
        <v>44385</v>
      </c>
      <c r="GP3" s="43">
        <f t="shared" ref="GP3:JA3" si="3">DATE(Год,ROW()-2,COLUMN()-8)</f>
        <v>44386</v>
      </c>
      <c r="GQ3" s="43">
        <f t="shared" si="3"/>
        <v>44387</v>
      </c>
      <c r="GR3" s="43">
        <f t="shared" si="3"/>
        <v>44388</v>
      </c>
      <c r="GS3" s="43">
        <f t="shared" si="3"/>
        <v>44389</v>
      </c>
      <c r="GT3" s="43">
        <f t="shared" si="3"/>
        <v>44390</v>
      </c>
      <c r="GU3" s="43">
        <f t="shared" si="3"/>
        <v>44391</v>
      </c>
      <c r="GV3" s="43">
        <f t="shared" si="3"/>
        <v>44392</v>
      </c>
      <c r="GW3" s="43">
        <f t="shared" si="3"/>
        <v>44393</v>
      </c>
      <c r="GX3" s="43">
        <f t="shared" si="3"/>
        <v>44394</v>
      </c>
      <c r="GY3" s="43">
        <f t="shared" si="3"/>
        <v>44395</v>
      </c>
      <c r="GZ3" s="43">
        <f t="shared" si="3"/>
        <v>44396</v>
      </c>
      <c r="HA3" s="43">
        <f t="shared" si="3"/>
        <v>44397</v>
      </c>
      <c r="HB3" s="43">
        <f t="shared" si="3"/>
        <v>44398</v>
      </c>
      <c r="HC3" s="43">
        <f t="shared" si="3"/>
        <v>44399</v>
      </c>
      <c r="HD3" s="43">
        <f t="shared" si="3"/>
        <v>44400</v>
      </c>
      <c r="HE3" s="43">
        <f t="shared" si="3"/>
        <v>44401</v>
      </c>
      <c r="HF3" s="43">
        <f t="shared" si="3"/>
        <v>44402</v>
      </c>
      <c r="HG3" s="43">
        <f t="shared" si="3"/>
        <v>44403</v>
      </c>
      <c r="HH3" s="43">
        <f t="shared" si="3"/>
        <v>44404</v>
      </c>
      <c r="HI3" s="43">
        <f t="shared" si="3"/>
        <v>44405</v>
      </c>
      <c r="HJ3" s="43">
        <f t="shared" si="3"/>
        <v>44406</v>
      </c>
      <c r="HK3" s="43">
        <f t="shared" si="3"/>
        <v>44407</v>
      </c>
      <c r="HL3" s="43">
        <f t="shared" si="3"/>
        <v>44408</v>
      </c>
      <c r="HM3" s="43">
        <f t="shared" si="3"/>
        <v>44409</v>
      </c>
      <c r="HN3" s="43">
        <f t="shared" si="3"/>
        <v>44410</v>
      </c>
      <c r="HO3" s="43">
        <f t="shared" si="3"/>
        <v>44411</v>
      </c>
      <c r="HP3" s="43">
        <f t="shared" si="3"/>
        <v>44412</v>
      </c>
      <c r="HQ3" s="43">
        <f t="shared" si="3"/>
        <v>44413</v>
      </c>
      <c r="HR3" s="43">
        <f t="shared" si="3"/>
        <v>44414</v>
      </c>
      <c r="HS3" s="43">
        <f t="shared" si="3"/>
        <v>44415</v>
      </c>
      <c r="HT3" s="43">
        <f t="shared" si="3"/>
        <v>44416</v>
      </c>
      <c r="HU3" s="43">
        <f t="shared" si="3"/>
        <v>44417</v>
      </c>
      <c r="HV3" s="43">
        <f t="shared" si="3"/>
        <v>44418</v>
      </c>
      <c r="HW3" s="43">
        <f t="shared" si="3"/>
        <v>44419</v>
      </c>
      <c r="HX3" s="43">
        <f t="shared" si="3"/>
        <v>44420</v>
      </c>
      <c r="HY3" s="43">
        <f t="shared" si="3"/>
        <v>44421</v>
      </c>
      <c r="HZ3" s="43">
        <f t="shared" si="3"/>
        <v>44422</v>
      </c>
      <c r="IA3" s="43">
        <f t="shared" si="3"/>
        <v>44423</v>
      </c>
      <c r="IB3" s="43">
        <f t="shared" si="3"/>
        <v>44424</v>
      </c>
      <c r="IC3" s="43">
        <f t="shared" si="3"/>
        <v>44425</v>
      </c>
      <c r="ID3" s="43">
        <f t="shared" si="3"/>
        <v>44426</v>
      </c>
      <c r="IE3" s="43">
        <f t="shared" si="3"/>
        <v>44427</v>
      </c>
      <c r="IF3" s="43">
        <f t="shared" si="3"/>
        <v>44428</v>
      </c>
      <c r="IG3" s="43">
        <f t="shared" si="3"/>
        <v>44429</v>
      </c>
      <c r="IH3" s="43">
        <f t="shared" si="3"/>
        <v>44430</v>
      </c>
      <c r="II3" s="43">
        <f t="shared" si="3"/>
        <v>44431</v>
      </c>
      <c r="IJ3" s="43">
        <f t="shared" si="3"/>
        <v>44432</v>
      </c>
      <c r="IK3" s="43">
        <f t="shared" si="3"/>
        <v>44433</v>
      </c>
      <c r="IL3" s="43">
        <f t="shared" si="3"/>
        <v>44434</v>
      </c>
      <c r="IM3" s="43">
        <f t="shared" si="3"/>
        <v>44435</v>
      </c>
      <c r="IN3" s="43">
        <f t="shared" si="3"/>
        <v>44436</v>
      </c>
      <c r="IO3" s="43">
        <f t="shared" si="3"/>
        <v>44437</v>
      </c>
      <c r="IP3" s="43">
        <f t="shared" si="3"/>
        <v>44438</v>
      </c>
      <c r="IQ3" s="43">
        <f t="shared" si="3"/>
        <v>44439</v>
      </c>
      <c r="IR3" s="43">
        <f t="shared" si="3"/>
        <v>44440</v>
      </c>
      <c r="IS3" s="43">
        <f t="shared" si="3"/>
        <v>44441</v>
      </c>
      <c r="IT3" s="43">
        <f t="shared" si="3"/>
        <v>44442</v>
      </c>
      <c r="IU3" s="43">
        <f t="shared" si="3"/>
        <v>44443</v>
      </c>
      <c r="IV3" s="43">
        <f t="shared" si="3"/>
        <v>44444</v>
      </c>
      <c r="IW3" s="43">
        <f t="shared" si="3"/>
        <v>44445</v>
      </c>
      <c r="IX3" s="43">
        <f t="shared" si="3"/>
        <v>44446</v>
      </c>
      <c r="IY3" s="43">
        <f t="shared" si="3"/>
        <v>44447</v>
      </c>
      <c r="IZ3" s="43">
        <f t="shared" si="3"/>
        <v>44448</v>
      </c>
      <c r="JA3" s="43">
        <f t="shared" si="3"/>
        <v>44449</v>
      </c>
      <c r="JB3" s="43">
        <f t="shared" ref="JB3:LM3" si="4">DATE(Год,ROW()-2,COLUMN()-8)</f>
        <v>44450</v>
      </c>
      <c r="JC3" s="43">
        <f t="shared" si="4"/>
        <v>44451</v>
      </c>
      <c r="JD3" s="43">
        <f t="shared" si="4"/>
        <v>44452</v>
      </c>
      <c r="JE3" s="43">
        <f t="shared" si="4"/>
        <v>44453</v>
      </c>
      <c r="JF3" s="43">
        <f t="shared" si="4"/>
        <v>44454</v>
      </c>
      <c r="JG3" s="43">
        <f t="shared" si="4"/>
        <v>44455</v>
      </c>
      <c r="JH3" s="43">
        <f t="shared" si="4"/>
        <v>44456</v>
      </c>
      <c r="JI3" s="43">
        <f t="shared" si="4"/>
        <v>44457</v>
      </c>
      <c r="JJ3" s="43">
        <f t="shared" si="4"/>
        <v>44458</v>
      </c>
      <c r="JK3" s="43">
        <f t="shared" si="4"/>
        <v>44459</v>
      </c>
      <c r="JL3" s="43">
        <f t="shared" si="4"/>
        <v>44460</v>
      </c>
      <c r="JM3" s="43">
        <f t="shared" si="4"/>
        <v>44461</v>
      </c>
      <c r="JN3" s="43">
        <f t="shared" si="4"/>
        <v>44462</v>
      </c>
      <c r="JO3" s="43">
        <f t="shared" si="4"/>
        <v>44463</v>
      </c>
      <c r="JP3" s="43">
        <f t="shared" si="4"/>
        <v>44464</v>
      </c>
      <c r="JQ3" s="43">
        <f t="shared" si="4"/>
        <v>44465</v>
      </c>
      <c r="JR3" s="43">
        <f t="shared" si="4"/>
        <v>44466</v>
      </c>
      <c r="JS3" s="43">
        <f t="shared" si="4"/>
        <v>44467</v>
      </c>
      <c r="JT3" s="43">
        <f t="shared" si="4"/>
        <v>44468</v>
      </c>
      <c r="JU3" s="43">
        <f t="shared" si="4"/>
        <v>44469</v>
      </c>
      <c r="JV3" s="43">
        <f t="shared" si="4"/>
        <v>44470</v>
      </c>
      <c r="JW3" s="43">
        <f t="shared" si="4"/>
        <v>44471</v>
      </c>
      <c r="JX3" s="43">
        <f t="shared" si="4"/>
        <v>44472</v>
      </c>
      <c r="JY3" s="43">
        <f t="shared" si="4"/>
        <v>44473</v>
      </c>
      <c r="JZ3" s="43">
        <f t="shared" si="4"/>
        <v>44474</v>
      </c>
      <c r="KA3" s="43">
        <f t="shared" si="4"/>
        <v>44475</v>
      </c>
      <c r="KB3" s="43">
        <f t="shared" si="4"/>
        <v>44476</v>
      </c>
      <c r="KC3" s="43">
        <f t="shared" si="4"/>
        <v>44477</v>
      </c>
      <c r="KD3" s="43">
        <f t="shared" si="4"/>
        <v>44478</v>
      </c>
      <c r="KE3" s="43">
        <f t="shared" si="4"/>
        <v>44479</v>
      </c>
      <c r="KF3" s="43">
        <f t="shared" si="4"/>
        <v>44480</v>
      </c>
      <c r="KG3" s="43">
        <f t="shared" si="4"/>
        <v>44481</v>
      </c>
      <c r="KH3" s="43">
        <f t="shared" si="4"/>
        <v>44482</v>
      </c>
      <c r="KI3" s="43">
        <f t="shared" si="4"/>
        <v>44483</v>
      </c>
      <c r="KJ3" s="43">
        <f t="shared" si="4"/>
        <v>44484</v>
      </c>
      <c r="KK3" s="43">
        <f t="shared" si="4"/>
        <v>44485</v>
      </c>
      <c r="KL3" s="43">
        <f t="shared" si="4"/>
        <v>44486</v>
      </c>
      <c r="KM3" s="43">
        <f t="shared" si="4"/>
        <v>44487</v>
      </c>
      <c r="KN3" s="43">
        <f t="shared" si="4"/>
        <v>44488</v>
      </c>
      <c r="KO3" s="43">
        <f t="shared" si="4"/>
        <v>44489</v>
      </c>
      <c r="KP3" s="43">
        <f t="shared" si="4"/>
        <v>44490</v>
      </c>
      <c r="KQ3" s="43">
        <f t="shared" si="4"/>
        <v>44491</v>
      </c>
      <c r="KR3" s="43">
        <f t="shared" si="4"/>
        <v>44492</v>
      </c>
      <c r="KS3" s="43">
        <f t="shared" si="4"/>
        <v>44493</v>
      </c>
      <c r="KT3" s="43">
        <f t="shared" si="4"/>
        <v>44494</v>
      </c>
      <c r="KU3" s="43">
        <f t="shared" si="4"/>
        <v>44495</v>
      </c>
      <c r="KV3" s="43">
        <f t="shared" si="4"/>
        <v>44496</v>
      </c>
      <c r="KW3" s="43">
        <f t="shared" si="4"/>
        <v>44497</v>
      </c>
      <c r="KX3" s="43">
        <f t="shared" si="4"/>
        <v>44498</v>
      </c>
      <c r="KY3" s="43">
        <f t="shared" si="4"/>
        <v>44499</v>
      </c>
      <c r="KZ3" s="43">
        <f t="shared" si="4"/>
        <v>44500</v>
      </c>
      <c r="LA3" s="43">
        <f t="shared" si="4"/>
        <v>44501</v>
      </c>
      <c r="LB3" s="43">
        <f t="shared" si="4"/>
        <v>44502</v>
      </c>
      <c r="LC3" s="43">
        <f t="shared" si="4"/>
        <v>44503</v>
      </c>
      <c r="LD3" s="43">
        <f t="shared" si="4"/>
        <v>44504</v>
      </c>
      <c r="LE3" s="43">
        <f t="shared" si="4"/>
        <v>44505</v>
      </c>
      <c r="LF3" s="43">
        <f t="shared" si="4"/>
        <v>44506</v>
      </c>
      <c r="LG3" s="43">
        <f t="shared" si="4"/>
        <v>44507</v>
      </c>
      <c r="LH3" s="43">
        <f t="shared" si="4"/>
        <v>44508</v>
      </c>
      <c r="LI3" s="43">
        <f t="shared" si="4"/>
        <v>44509</v>
      </c>
      <c r="LJ3" s="43">
        <f t="shared" si="4"/>
        <v>44510</v>
      </c>
      <c r="LK3" s="43">
        <f t="shared" si="4"/>
        <v>44511</v>
      </c>
      <c r="LL3" s="43">
        <f t="shared" si="4"/>
        <v>44512</v>
      </c>
      <c r="LM3" s="43">
        <f t="shared" si="4"/>
        <v>44513</v>
      </c>
      <c r="LN3" s="43">
        <f t="shared" ref="LN3:NG3" si="5">DATE(Год,ROW()-2,COLUMN()-8)</f>
        <v>44514</v>
      </c>
      <c r="LO3" s="43">
        <f t="shared" si="5"/>
        <v>44515</v>
      </c>
      <c r="LP3" s="43">
        <f t="shared" si="5"/>
        <v>44516</v>
      </c>
      <c r="LQ3" s="43">
        <f t="shared" si="5"/>
        <v>44517</v>
      </c>
      <c r="LR3" s="43">
        <f t="shared" si="5"/>
        <v>44518</v>
      </c>
      <c r="LS3" s="43">
        <f t="shared" si="5"/>
        <v>44519</v>
      </c>
      <c r="LT3" s="43">
        <f t="shared" si="5"/>
        <v>44520</v>
      </c>
      <c r="LU3" s="43">
        <f t="shared" si="5"/>
        <v>44521</v>
      </c>
      <c r="LV3" s="43">
        <f t="shared" si="5"/>
        <v>44522</v>
      </c>
      <c r="LW3" s="43">
        <f t="shared" si="5"/>
        <v>44523</v>
      </c>
      <c r="LX3" s="43">
        <f t="shared" si="5"/>
        <v>44524</v>
      </c>
      <c r="LY3" s="43">
        <f t="shared" si="5"/>
        <v>44525</v>
      </c>
      <c r="LZ3" s="43">
        <f t="shared" si="5"/>
        <v>44526</v>
      </c>
      <c r="MA3" s="43">
        <f t="shared" si="5"/>
        <v>44527</v>
      </c>
      <c r="MB3" s="43">
        <f t="shared" si="5"/>
        <v>44528</v>
      </c>
      <c r="MC3" s="43">
        <f t="shared" si="5"/>
        <v>44529</v>
      </c>
      <c r="MD3" s="43">
        <f t="shared" si="5"/>
        <v>44530</v>
      </c>
      <c r="ME3" s="43">
        <f t="shared" si="5"/>
        <v>44531</v>
      </c>
      <c r="MF3" s="43">
        <f t="shared" si="5"/>
        <v>44532</v>
      </c>
      <c r="MG3" s="43">
        <f t="shared" si="5"/>
        <v>44533</v>
      </c>
      <c r="MH3" s="43">
        <f t="shared" si="5"/>
        <v>44534</v>
      </c>
      <c r="MI3" s="43">
        <f t="shared" si="5"/>
        <v>44535</v>
      </c>
      <c r="MJ3" s="43">
        <f t="shared" si="5"/>
        <v>44536</v>
      </c>
      <c r="MK3" s="43">
        <f t="shared" si="5"/>
        <v>44537</v>
      </c>
      <c r="ML3" s="43">
        <f t="shared" si="5"/>
        <v>44538</v>
      </c>
      <c r="MM3" s="43">
        <f t="shared" si="5"/>
        <v>44539</v>
      </c>
      <c r="MN3" s="43">
        <f t="shared" si="5"/>
        <v>44540</v>
      </c>
      <c r="MO3" s="43">
        <f t="shared" si="5"/>
        <v>44541</v>
      </c>
      <c r="MP3" s="43">
        <f t="shared" si="5"/>
        <v>44542</v>
      </c>
      <c r="MQ3" s="43">
        <f t="shared" si="5"/>
        <v>44543</v>
      </c>
      <c r="MR3" s="43">
        <f t="shared" si="5"/>
        <v>44544</v>
      </c>
      <c r="MS3" s="43">
        <f t="shared" si="5"/>
        <v>44545</v>
      </c>
      <c r="MT3" s="43">
        <f t="shared" si="5"/>
        <v>44546</v>
      </c>
      <c r="MU3" s="43">
        <f t="shared" si="5"/>
        <v>44547</v>
      </c>
      <c r="MV3" s="43">
        <f t="shared" si="5"/>
        <v>44548</v>
      </c>
      <c r="MW3" s="43">
        <f t="shared" si="5"/>
        <v>44549</v>
      </c>
      <c r="MX3" s="43">
        <f t="shared" si="5"/>
        <v>44550</v>
      </c>
      <c r="MY3" s="43">
        <f t="shared" si="5"/>
        <v>44551</v>
      </c>
      <c r="MZ3" s="43">
        <f t="shared" si="5"/>
        <v>44552</v>
      </c>
      <c r="NA3" s="43">
        <f t="shared" si="5"/>
        <v>44553</v>
      </c>
      <c r="NB3" s="43">
        <f t="shared" si="5"/>
        <v>44554</v>
      </c>
      <c r="NC3" s="43">
        <f t="shared" si="5"/>
        <v>44555</v>
      </c>
      <c r="ND3" s="43">
        <f t="shared" si="5"/>
        <v>44556</v>
      </c>
      <c r="NE3" s="43">
        <f t="shared" si="5"/>
        <v>44557</v>
      </c>
      <c r="NF3" s="43">
        <f t="shared" si="5"/>
        <v>44558</v>
      </c>
      <c r="NG3" s="43">
        <f t="shared" si="5"/>
        <v>44559</v>
      </c>
    </row>
    <row r="4" spans="1:371" x14ac:dyDescent="0.2">
      <c r="A4" s="183">
        <v>1</v>
      </c>
      <c r="B4" s="185" t="s">
        <v>35</v>
      </c>
      <c r="C4" s="48"/>
      <c r="D4" s="53"/>
      <c r="E4" s="53" t="str">
        <f>IF(OR(C4="",D4=""),"",C4+D4-1)</f>
        <v/>
      </c>
      <c r="F4" s="46">
        <f>IF(ISBLANK(E4=""),"",IF((F$3&gt;=$D4)*(F$3&lt;=$E4),1,0))</f>
        <v>1</v>
      </c>
      <c r="G4" s="46">
        <f t="shared" ref="G4:BR4" si="6">IF(ISBLANK(F4=""),"",IF((G$3&gt;=$D4)*(G$3&lt;=$E4),1,0))</f>
        <v>1</v>
      </c>
      <c r="H4" s="46">
        <f t="shared" si="6"/>
        <v>1</v>
      </c>
      <c r="I4" s="46">
        <f t="shared" si="6"/>
        <v>1</v>
      </c>
      <c r="J4" s="46">
        <f t="shared" si="6"/>
        <v>1</v>
      </c>
      <c r="K4" s="46">
        <f t="shared" si="6"/>
        <v>1</v>
      </c>
      <c r="L4" s="46">
        <f t="shared" si="6"/>
        <v>1</v>
      </c>
      <c r="M4" s="46">
        <f t="shared" si="6"/>
        <v>1</v>
      </c>
      <c r="N4" s="46">
        <f t="shared" si="6"/>
        <v>1</v>
      </c>
      <c r="O4" s="46">
        <f t="shared" si="6"/>
        <v>1</v>
      </c>
      <c r="P4" s="46">
        <f t="shared" si="6"/>
        <v>1</v>
      </c>
      <c r="Q4" s="46">
        <f t="shared" si="6"/>
        <v>1</v>
      </c>
      <c r="R4" s="46">
        <f t="shared" si="6"/>
        <v>1</v>
      </c>
      <c r="S4" s="46">
        <f t="shared" si="6"/>
        <v>1</v>
      </c>
      <c r="T4" s="46">
        <f t="shared" si="6"/>
        <v>1</v>
      </c>
      <c r="U4" s="46">
        <f t="shared" si="6"/>
        <v>1</v>
      </c>
      <c r="V4" s="46">
        <f t="shared" si="6"/>
        <v>1</v>
      </c>
      <c r="W4" s="46">
        <f t="shared" si="6"/>
        <v>1</v>
      </c>
      <c r="X4" s="46">
        <f t="shared" si="6"/>
        <v>1</v>
      </c>
      <c r="Y4" s="46">
        <f t="shared" si="6"/>
        <v>1</v>
      </c>
      <c r="Z4" s="46">
        <f t="shared" si="6"/>
        <v>1</v>
      </c>
      <c r="AA4" s="46">
        <f t="shared" si="6"/>
        <v>1</v>
      </c>
      <c r="AB4" s="46">
        <f t="shared" si="6"/>
        <v>1</v>
      </c>
      <c r="AC4" s="46">
        <f t="shared" si="6"/>
        <v>1</v>
      </c>
      <c r="AD4" s="46">
        <f t="shared" si="6"/>
        <v>1</v>
      </c>
      <c r="AE4" s="46">
        <f t="shared" si="6"/>
        <v>1</v>
      </c>
      <c r="AF4" s="46">
        <f t="shared" si="6"/>
        <v>1</v>
      </c>
      <c r="AG4" s="46">
        <f t="shared" si="6"/>
        <v>1</v>
      </c>
      <c r="AH4" s="46">
        <f t="shared" si="6"/>
        <v>1</v>
      </c>
      <c r="AI4" s="46">
        <f t="shared" si="6"/>
        <v>1</v>
      </c>
      <c r="AJ4" s="46">
        <f t="shared" si="6"/>
        <v>1</v>
      </c>
      <c r="AK4" s="46">
        <f t="shared" si="6"/>
        <v>1</v>
      </c>
      <c r="AL4" s="46">
        <f t="shared" si="6"/>
        <v>1</v>
      </c>
      <c r="AM4" s="46">
        <f t="shared" si="6"/>
        <v>1</v>
      </c>
      <c r="AN4" s="46">
        <f t="shared" si="6"/>
        <v>1</v>
      </c>
      <c r="AO4" s="46">
        <f t="shared" si="6"/>
        <v>1</v>
      </c>
      <c r="AP4" s="46">
        <f t="shared" si="6"/>
        <v>1</v>
      </c>
      <c r="AQ4" s="46">
        <f t="shared" si="6"/>
        <v>1</v>
      </c>
      <c r="AR4" s="46">
        <f t="shared" si="6"/>
        <v>1</v>
      </c>
      <c r="AS4" s="46">
        <f t="shared" si="6"/>
        <v>1</v>
      </c>
      <c r="AT4" s="46">
        <f t="shared" si="6"/>
        <v>1</v>
      </c>
      <c r="AU4" s="46">
        <f t="shared" si="6"/>
        <v>1</v>
      </c>
      <c r="AV4" s="46">
        <f t="shared" si="6"/>
        <v>1</v>
      </c>
      <c r="AW4" s="46">
        <f t="shared" si="6"/>
        <v>1</v>
      </c>
      <c r="AX4" s="46">
        <f t="shared" si="6"/>
        <v>1</v>
      </c>
      <c r="AY4" s="46">
        <f t="shared" si="6"/>
        <v>1</v>
      </c>
      <c r="AZ4" s="46">
        <f t="shared" si="6"/>
        <v>1</v>
      </c>
      <c r="BA4" s="46">
        <f t="shared" si="6"/>
        <v>1</v>
      </c>
      <c r="BB4" s="46">
        <f t="shared" si="6"/>
        <v>1</v>
      </c>
      <c r="BC4" s="46">
        <f t="shared" si="6"/>
        <v>1</v>
      </c>
      <c r="BD4" s="46">
        <f t="shared" si="6"/>
        <v>1</v>
      </c>
      <c r="BE4" s="46">
        <f t="shared" si="6"/>
        <v>1</v>
      </c>
      <c r="BF4" s="46">
        <f t="shared" si="6"/>
        <v>1</v>
      </c>
      <c r="BG4" s="46">
        <f t="shared" si="6"/>
        <v>1</v>
      </c>
      <c r="BH4" s="46">
        <f t="shared" si="6"/>
        <v>1</v>
      </c>
      <c r="BI4" s="46">
        <f t="shared" si="6"/>
        <v>1</v>
      </c>
      <c r="BJ4" s="46">
        <f t="shared" si="6"/>
        <v>1</v>
      </c>
      <c r="BK4" s="46">
        <f t="shared" si="6"/>
        <v>1</v>
      </c>
      <c r="BL4" s="46">
        <f t="shared" si="6"/>
        <v>1</v>
      </c>
      <c r="BM4" s="46">
        <f t="shared" si="6"/>
        <v>1</v>
      </c>
      <c r="BN4" s="46">
        <f t="shared" si="6"/>
        <v>1</v>
      </c>
      <c r="BO4" s="46">
        <f t="shared" si="6"/>
        <v>1</v>
      </c>
      <c r="BP4" s="46">
        <f t="shared" si="6"/>
        <v>1</v>
      </c>
      <c r="BQ4" s="46">
        <f t="shared" si="6"/>
        <v>1</v>
      </c>
      <c r="BR4" s="46">
        <f t="shared" si="6"/>
        <v>1</v>
      </c>
      <c r="BS4" s="46">
        <f t="shared" ref="BS4:ED4" si="7">IF(ISBLANK(BR4=""),"",IF((BS$3&gt;=$D4)*(BS$3&lt;=$E4),1,0))</f>
        <v>1</v>
      </c>
      <c r="BT4" s="46">
        <f t="shared" si="7"/>
        <v>1</v>
      </c>
      <c r="BU4" s="46">
        <f t="shared" si="7"/>
        <v>1</v>
      </c>
      <c r="BV4" s="46">
        <f t="shared" si="7"/>
        <v>1</v>
      </c>
      <c r="BW4" s="46">
        <f t="shared" si="7"/>
        <v>1</v>
      </c>
      <c r="BX4" s="46">
        <f t="shared" si="7"/>
        <v>1</v>
      </c>
      <c r="BY4" s="46">
        <f t="shared" si="7"/>
        <v>1</v>
      </c>
      <c r="BZ4" s="46">
        <f t="shared" si="7"/>
        <v>1</v>
      </c>
      <c r="CA4" s="46">
        <f t="shared" si="7"/>
        <v>1</v>
      </c>
      <c r="CB4" s="46">
        <f t="shared" si="7"/>
        <v>1</v>
      </c>
      <c r="CC4" s="46">
        <f t="shared" si="7"/>
        <v>1</v>
      </c>
      <c r="CD4" s="46">
        <f t="shared" si="7"/>
        <v>1</v>
      </c>
      <c r="CE4" s="46">
        <f t="shared" si="7"/>
        <v>1</v>
      </c>
      <c r="CF4" s="46">
        <f t="shared" si="7"/>
        <v>1</v>
      </c>
      <c r="CG4" s="46">
        <f t="shared" si="7"/>
        <v>1</v>
      </c>
      <c r="CH4" s="46">
        <f t="shared" si="7"/>
        <v>1</v>
      </c>
      <c r="CI4" s="46">
        <f t="shared" si="7"/>
        <v>1</v>
      </c>
      <c r="CJ4" s="46">
        <f t="shared" si="7"/>
        <v>1</v>
      </c>
      <c r="CK4" s="46">
        <f t="shared" si="7"/>
        <v>1</v>
      </c>
      <c r="CL4" s="46">
        <f t="shared" si="7"/>
        <v>1</v>
      </c>
      <c r="CM4" s="46">
        <f t="shared" si="7"/>
        <v>1</v>
      </c>
      <c r="CN4" s="46">
        <f t="shared" si="7"/>
        <v>1</v>
      </c>
      <c r="CO4" s="46">
        <f t="shared" si="7"/>
        <v>1</v>
      </c>
      <c r="CP4" s="46">
        <f t="shared" si="7"/>
        <v>1</v>
      </c>
      <c r="CQ4" s="46">
        <f t="shared" si="7"/>
        <v>1</v>
      </c>
      <c r="CR4" s="46">
        <f t="shared" si="7"/>
        <v>1</v>
      </c>
      <c r="CS4" s="46">
        <f t="shared" si="7"/>
        <v>1</v>
      </c>
      <c r="CT4" s="46">
        <f t="shared" si="7"/>
        <v>1</v>
      </c>
      <c r="CU4" s="46">
        <f t="shared" si="7"/>
        <v>1</v>
      </c>
      <c r="CV4" s="46">
        <f t="shared" si="7"/>
        <v>1</v>
      </c>
      <c r="CW4" s="46">
        <f t="shared" si="7"/>
        <v>1</v>
      </c>
      <c r="CX4" s="46">
        <f t="shared" si="7"/>
        <v>1</v>
      </c>
      <c r="CY4" s="46">
        <f t="shared" si="7"/>
        <v>1</v>
      </c>
      <c r="CZ4" s="46">
        <f t="shared" si="7"/>
        <v>1</v>
      </c>
      <c r="DA4" s="46">
        <f t="shared" si="7"/>
        <v>1</v>
      </c>
      <c r="DB4" s="46">
        <f t="shared" si="7"/>
        <v>1</v>
      </c>
      <c r="DC4" s="46">
        <f t="shared" si="7"/>
        <v>1</v>
      </c>
      <c r="DD4" s="46">
        <f t="shared" si="7"/>
        <v>1</v>
      </c>
      <c r="DE4" s="46">
        <f t="shared" si="7"/>
        <v>1</v>
      </c>
      <c r="DF4" s="46">
        <f t="shared" si="7"/>
        <v>1</v>
      </c>
      <c r="DG4" s="46">
        <f t="shared" si="7"/>
        <v>1</v>
      </c>
      <c r="DH4" s="46">
        <f t="shared" si="7"/>
        <v>1</v>
      </c>
      <c r="DI4" s="46">
        <f t="shared" si="7"/>
        <v>1</v>
      </c>
      <c r="DJ4" s="46">
        <f t="shared" si="7"/>
        <v>1</v>
      </c>
      <c r="DK4" s="46">
        <f t="shared" si="7"/>
        <v>1</v>
      </c>
      <c r="DL4" s="46">
        <f t="shared" si="7"/>
        <v>1</v>
      </c>
      <c r="DM4" s="46">
        <f t="shared" si="7"/>
        <v>1</v>
      </c>
      <c r="DN4" s="46">
        <f t="shared" si="7"/>
        <v>1</v>
      </c>
      <c r="DO4" s="46">
        <f t="shared" si="7"/>
        <v>1</v>
      </c>
      <c r="DP4" s="46">
        <f t="shared" si="7"/>
        <v>1</v>
      </c>
      <c r="DQ4" s="46">
        <f t="shared" si="7"/>
        <v>1</v>
      </c>
      <c r="DR4" s="46">
        <f t="shared" si="7"/>
        <v>1</v>
      </c>
      <c r="DS4" s="46">
        <f t="shared" si="7"/>
        <v>1</v>
      </c>
      <c r="DT4" s="46">
        <f t="shared" si="7"/>
        <v>1</v>
      </c>
      <c r="DU4" s="46">
        <f t="shared" si="7"/>
        <v>1</v>
      </c>
      <c r="DV4" s="46">
        <f t="shared" si="7"/>
        <v>1</v>
      </c>
      <c r="DW4" s="46">
        <f t="shared" si="7"/>
        <v>1</v>
      </c>
      <c r="DX4" s="46">
        <f t="shared" si="7"/>
        <v>1</v>
      </c>
      <c r="DY4" s="46">
        <f t="shared" si="7"/>
        <v>1</v>
      </c>
      <c r="DZ4" s="46">
        <f t="shared" si="7"/>
        <v>1</v>
      </c>
      <c r="EA4" s="46">
        <f t="shared" si="7"/>
        <v>1</v>
      </c>
      <c r="EB4" s="46">
        <f t="shared" si="7"/>
        <v>1</v>
      </c>
      <c r="EC4" s="46">
        <f t="shared" si="7"/>
        <v>1</v>
      </c>
      <c r="ED4" s="46">
        <f t="shared" si="7"/>
        <v>1</v>
      </c>
      <c r="EE4" s="46">
        <f t="shared" ref="EE4:GP4" si="8">IF(ISBLANK(ED4=""),"",IF((EE$3&gt;=$D4)*(EE$3&lt;=$E4),1,0))</f>
        <v>1</v>
      </c>
      <c r="EF4" s="46">
        <f t="shared" si="8"/>
        <v>1</v>
      </c>
      <c r="EG4" s="46">
        <f t="shared" si="8"/>
        <v>1</v>
      </c>
      <c r="EH4" s="46">
        <f t="shared" si="8"/>
        <v>1</v>
      </c>
      <c r="EI4" s="46">
        <f t="shared" si="8"/>
        <v>1</v>
      </c>
      <c r="EJ4" s="46">
        <f t="shared" si="8"/>
        <v>1</v>
      </c>
      <c r="EK4" s="46">
        <f t="shared" si="8"/>
        <v>1</v>
      </c>
      <c r="EL4" s="46">
        <f t="shared" si="8"/>
        <v>1</v>
      </c>
      <c r="EM4" s="46">
        <f t="shared" si="8"/>
        <v>1</v>
      </c>
      <c r="EN4" s="46">
        <f t="shared" si="8"/>
        <v>1</v>
      </c>
      <c r="EO4" s="46">
        <f t="shared" si="8"/>
        <v>1</v>
      </c>
      <c r="EP4" s="46">
        <f t="shared" si="8"/>
        <v>1</v>
      </c>
      <c r="EQ4" s="46">
        <f t="shared" si="8"/>
        <v>1</v>
      </c>
      <c r="ER4" s="46">
        <f t="shared" si="8"/>
        <v>1</v>
      </c>
      <c r="ES4" s="46">
        <f t="shared" si="8"/>
        <v>1</v>
      </c>
      <c r="ET4" s="46">
        <f t="shared" si="8"/>
        <v>1</v>
      </c>
      <c r="EU4" s="46">
        <f t="shared" si="8"/>
        <v>1</v>
      </c>
      <c r="EV4" s="46">
        <f t="shared" si="8"/>
        <v>1</v>
      </c>
      <c r="EW4" s="46">
        <f t="shared" si="8"/>
        <v>1</v>
      </c>
      <c r="EX4" s="46">
        <f t="shared" si="8"/>
        <v>1</v>
      </c>
      <c r="EY4" s="46">
        <f t="shared" si="8"/>
        <v>1</v>
      </c>
      <c r="EZ4" s="46">
        <f t="shared" si="8"/>
        <v>1</v>
      </c>
      <c r="FA4" s="46">
        <f t="shared" si="8"/>
        <v>1</v>
      </c>
      <c r="FB4" s="46">
        <f t="shared" si="8"/>
        <v>1</v>
      </c>
      <c r="FC4" s="46">
        <f t="shared" si="8"/>
        <v>1</v>
      </c>
      <c r="FD4" s="46">
        <f t="shared" si="8"/>
        <v>1</v>
      </c>
      <c r="FE4" s="46">
        <f t="shared" si="8"/>
        <v>1</v>
      </c>
      <c r="FF4" s="46">
        <f t="shared" si="8"/>
        <v>1</v>
      </c>
      <c r="FG4" s="46">
        <f t="shared" si="8"/>
        <v>1</v>
      </c>
      <c r="FH4" s="46">
        <f t="shared" si="8"/>
        <v>1</v>
      </c>
      <c r="FI4" s="46">
        <f t="shared" si="8"/>
        <v>1</v>
      </c>
      <c r="FJ4" s="46">
        <f t="shared" si="8"/>
        <v>1</v>
      </c>
      <c r="FK4" s="46">
        <f t="shared" si="8"/>
        <v>1</v>
      </c>
      <c r="FL4" s="46">
        <f t="shared" si="8"/>
        <v>1</v>
      </c>
      <c r="FM4" s="46">
        <f t="shared" si="8"/>
        <v>1</v>
      </c>
      <c r="FN4" s="46">
        <f t="shared" si="8"/>
        <v>1</v>
      </c>
      <c r="FO4" s="46">
        <f t="shared" si="8"/>
        <v>1</v>
      </c>
      <c r="FP4" s="46">
        <f t="shared" si="8"/>
        <v>1</v>
      </c>
      <c r="FQ4" s="46">
        <f t="shared" si="8"/>
        <v>1</v>
      </c>
      <c r="FR4" s="46">
        <f t="shared" si="8"/>
        <v>1</v>
      </c>
      <c r="FS4" s="46">
        <f t="shared" si="8"/>
        <v>1</v>
      </c>
      <c r="FT4" s="46">
        <f t="shared" si="8"/>
        <v>1</v>
      </c>
      <c r="FU4" s="46">
        <f t="shared" si="8"/>
        <v>1</v>
      </c>
      <c r="FV4" s="46">
        <f t="shared" si="8"/>
        <v>1</v>
      </c>
      <c r="FW4" s="46">
        <f t="shared" si="8"/>
        <v>1</v>
      </c>
      <c r="FX4" s="46">
        <f t="shared" si="8"/>
        <v>1</v>
      </c>
      <c r="FY4" s="46">
        <f t="shared" si="8"/>
        <v>1</v>
      </c>
      <c r="FZ4" s="46">
        <f t="shared" si="8"/>
        <v>1</v>
      </c>
      <c r="GA4" s="46">
        <f t="shared" si="8"/>
        <v>1</v>
      </c>
      <c r="GB4" s="46">
        <f t="shared" si="8"/>
        <v>1</v>
      </c>
      <c r="GC4" s="46">
        <f t="shared" si="8"/>
        <v>1</v>
      </c>
      <c r="GD4" s="46">
        <f t="shared" si="8"/>
        <v>1</v>
      </c>
      <c r="GE4" s="46">
        <f t="shared" si="8"/>
        <v>1</v>
      </c>
      <c r="GF4" s="46">
        <f t="shared" si="8"/>
        <v>1</v>
      </c>
      <c r="GG4" s="46">
        <f t="shared" si="8"/>
        <v>1</v>
      </c>
      <c r="GH4" s="46">
        <f t="shared" si="8"/>
        <v>1</v>
      </c>
      <c r="GI4" s="46">
        <f t="shared" si="8"/>
        <v>1</v>
      </c>
      <c r="GJ4" s="46">
        <f t="shared" si="8"/>
        <v>1</v>
      </c>
      <c r="GK4" s="46">
        <f t="shared" si="8"/>
        <v>1</v>
      </c>
      <c r="GL4" s="46">
        <f t="shared" si="8"/>
        <v>1</v>
      </c>
      <c r="GM4" s="46">
        <f t="shared" si="8"/>
        <v>1</v>
      </c>
      <c r="GN4" s="46">
        <f t="shared" si="8"/>
        <v>1</v>
      </c>
      <c r="GO4" s="46">
        <f t="shared" si="8"/>
        <v>1</v>
      </c>
      <c r="GP4" s="46">
        <f t="shared" si="8"/>
        <v>1</v>
      </c>
      <c r="GQ4" s="46">
        <f t="shared" ref="GQ4:JB4" si="9">IF(ISBLANK(GP4=""),"",IF((GQ$3&gt;=$D4)*(GQ$3&lt;=$E4),1,0))</f>
        <v>1</v>
      </c>
      <c r="GR4" s="46">
        <f t="shared" si="9"/>
        <v>1</v>
      </c>
      <c r="GS4" s="46">
        <f t="shared" si="9"/>
        <v>1</v>
      </c>
      <c r="GT4" s="46">
        <f t="shared" si="9"/>
        <v>1</v>
      </c>
      <c r="GU4" s="46">
        <f t="shared" si="9"/>
        <v>1</v>
      </c>
      <c r="GV4" s="46">
        <f t="shared" si="9"/>
        <v>1</v>
      </c>
      <c r="GW4" s="46">
        <f t="shared" si="9"/>
        <v>1</v>
      </c>
      <c r="GX4" s="46">
        <f t="shared" si="9"/>
        <v>1</v>
      </c>
      <c r="GY4" s="46">
        <f t="shared" si="9"/>
        <v>1</v>
      </c>
      <c r="GZ4" s="46">
        <f t="shared" si="9"/>
        <v>1</v>
      </c>
      <c r="HA4" s="46">
        <f t="shared" si="9"/>
        <v>1</v>
      </c>
      <c r="HB4" s="46">
        <f t="shared" si="9"/>
        <v>1</v>
      </c>
      <c r="HC4" s="46">
        <f t="shared" si="9"/>
        <v>1</v>
      </c>
      <c r="HD4" s="46">
        <f t="shared" si="9"/>
        <v>1</v>
      </c>
      <c r="HE4" s="46">
        <f t="shared" si="9"/>
        <v>1</v>
      </c>
      <c r="HF4" s="46">
        <f t="shared" si="9"/>
        <v>1</v>
      </c>
      <c r="HG4" s="46">
        <f t="shared" si="9"/>
        <v>1</v>
      </c>
      <c r="HH4" s="46">
        <f t="shared" si="9"/>
        <v>1</v>
      </c>
      <c r="HI4" s="46">
        <f t="shared" si="9"/>
        <v>1</v>
      </c>
      <c r="HJ4" s="46">
        <f t="shared" si="9"/>
        <v>1</v>
      </c>
      <c r="HK4" s="46">
        <f t="shared" si="9"/>
        <v>1</v>
      </c>
      <c r="HL4" s="46">
        <f t="shared" si="9"/>
        <v>1</v>
      </c>
      <c r="HM4" s="46">
        <f t="shared" si="9"/>
        <v>1</v>
      </c>
      <c r="HN4" s="46">
        <f t="shared" si="9"/>
        <v>1</v>
      </c>
      <c r="HO4" s="46">
        <f t="shared" si="9"/>
        <v>1</v>
      </c>
      <c r="HP4" s="46">
        <f t="shared" si="9"/>
        <v>1</v>
      </c>
      <c r="HQ4" s="46">
        <f t="shared" si="9"/>
        <v>1</v>
      </c>
      <c r="HR4" s="46">
        <f t="shared" si="9"/>
        <v>1</v>
      </c>
      <c r="HS4" s="46">
        <f t="shared" si="9"/>
        <v>1</v>
      </c>
      <c r="HT4" s="46">
        <f t="shared" si="9"/>
        <v>1</v>
      </c>
      <c r="HU4" s="46">
        <f t="shared" si="9"/>
        <v>1</v>
      </c>
      <c r="HV4" s="46">
        <f t="shared" si="9"/>
        <v>1</v>
      </c>
      <c r="HW4" s="46">
        <f t="shared" si="9"/>
        <v>1</v>
      </c>
      <c r="HX4" s="46">
        <f t="shared" si="9"/>
        <v>1</v>
      </c>
      <c r="HY4" s="46">
        <f t="shared" si="9"/>
        <v>1</v>
      </c>
      <c r="HZ4" s="46">
        <f t="shared" si="9"/>
        <v>1</v>
      </c>
      <c r="IA4" s="46">
        <f t="shared" si="9"/>
        <v>1</v>
      </c>
      <c r="IB4" s="46">
        <f t="shared" si="9"/>
        <v>1</v>
      </c>
      <c r="IC4" s="46">
        <f t="shared" si="9"/>
        <v>1</v>
      </c>
      <c r="ID4" s="46">
        <f t="shared" si="9"/>
        <v>1</v>
      </c>
      <c r="IE4" s="46">
        <f t="shared" si="9"/>
        <v>1</v>
      </c>
      <c r="IF4" s="46">
        <f t="shared" si="9"/>
        <v>1</v>
      </c>
      <c r="IG4" s="46">
        <f t="shared" si="9"/>
        <v>1</v>
      </c>
      <c r="IH4" s="46">
        <f t="shared" si="9"/>
        <v>1</v>
      </c>
      <c r="II4" s="46">
        <f t="shared" si="9"/>
        <v>1</v>
      </c>
      <c r="IJ4" s="46">
        <f t="shared" si="9"/>
        <v>1</v>
      </c>
      <c r="IK4" s="46">
        <f t="shared" si="9"/>
        <v>1</v>
      </c>
      <c r="IL4" s="46">
        <f t="shared" si="9"/>
        <v>1</v>
      </c>
      <c r="IM4" s="46">
        <f t="shared" si="9"/>
        <v>1</v>
      </c>
      <c r="IN4" s="46">
        <f t="shared" si="9"/>
        <v>1</v>
      </c>
      <c r="IO4" s="46">
        <f t="shared" si="9"/>
        <v>1</v>
      </c>
      <c r="IP4" s="46">
        <f t="shared" si="9"/>
        <v>1</v>
      </c>
      <c r="IQ4" s="46">
        <f t="shared" si="9"/>
        <v>1</v>
      </c>
      <c r="IR4" s="46">
        <f t="shared" si="9"/>
        <v>1</v>
      </c>
      <c r="IS4" s="46">
        <f t="shared" si="9"/>
        <v>1</v>
      </c>
      <c r="IT4" s="46">
        <f t="shared" si="9"/>
        <v>1</v>
      </c>
      <c r="IU4" s="46">
        <f t="shared" si="9"/>
        <v>1</v>
      </c>
      <c r="IV4" s="46">
        <f t="shared" si="9"/>
        <v>1</v>
      </c>
      <c r="IW4" s="46">
        <f t="shared" si="9"/>
        <v>1</v>
      </c>
      <c r="IX4" s="46">
        <f t="shared" si="9"/>
        <v>1</v>
      </c>
      <c r="IY4" s="46">
        <f t="shared" si="9"/>
        <v>1</v>
      </c>
      <c r="IZ4" s="46">
        <f t="shared" si="9"/>
        <v>1</v>
      </c>
      <c r="JA4" s="46">
        <f t="shared" si="9"/>
        <v>1</v>
      </c>
      <c r="JB4" s="46">
        <f t="shared" si="9"/>
        <v>1</v>
      </c>
      <c r="JC4" s="46">
        <f t="shared" ref="JC4:LN4" si="10">IF(ISBLANK(JB4=""),"",IF((JC$3&gt;=$D4)*(JC$3&lt;=$E4),1,0))</f>
        <v>1</v>
      </c>
      <c r="JD4" s="46">
        <f t="shared" si="10"/>
        <v>1</v>
      </c>
      <c r="JE4" s="46">
        <f t="shared" si="10"/>
        <v>1</v>
      </c>
      <c r="JF4" s="46">
        <f t="shared" si="10"/>
        <v>1</v>
      </c>
      <c r="JG4" s="46">
        <f t="shared" si="10"/>
        <v>1</v>
      </c>
      <c r="JH4" s="46">
        <f t="shared" si="10"/>
        <v>1</v>
      </c>
      <c r="JI4" s="46">
        <f t="shared" si="10"/>
        <v>1</v>
      </c>
      <c r="JJ4" s="46">
        <f t="shared" si="10"/>
        <v>1</v>
      </c>
      <c r="JK4" s="46">
        <f t="shared" si="10"/>
        <v>1</v>
      </c>
      <c r="JL4" s="46">
        <f t="shared" si="10"/>
        <v>1</v>
      </c>
      <c r="JM4" s="46">
        <f t="shared" si="10"/>
        <v>1</v>
      </c>
      <c r="JN4" s="46">
        <f t="shared" si="10"/>
        <v>1</v>
      </c>
      <c r="JO4" s="46">
        <f t="shared" si="10"/>
        <v>1</v>
      </c>
      <c r="JP4" s="46">
        <f t="shared" si="10"/>
        <v>1</v>
      </c>
      <c r="JQ4" s="46">
        <f t="shared" si="10"/>
        <v>1</v>
      </c>
      <c r="JR4" s="46">
        <f t="shared" si="10"/>
        <v>1</v>
      </c>
      <c r="JS4" s="46">
        <f t="shared" si="10"/>
        <v>1</v>
      </c>
      <c r="JT4" s="46">
        <f t="shared" si="10"/>
        <v>1</v>
      </c>
      <c r="JU4" s="46">
        <f t="shared" si="10"/>
        <v>1</v>
      </c>
      <c r="JV4" s="46">
        <f t="shared" si="10"/>
        <v>1</v>
      </c>
      <c r="JW4" s="46">
        <f t="shared" si="10"/>
        <v>1</v>
      </c>
      <c r="JX4" s="46">
        <f t="shared" si="10"/>
        <v>1</v>
      </c>
      <c r="JY4" s="46">
        <f t="shared" si="10"/>
        <v>1</v>
      </c>
      <c r="JZ4" s="46">
        <f t="shared" si="10"/>
        <v>1</v>
      </c>
      <c r="KA4" s="46">
        <f t="shared" si="10"/>
        <v>1</v>
      </c>
      <c r="KB4" s="46">
        <f t="shared" si="10"/>
        <v>1</v>
      </c>
      <c r="KC4" s="46">
        <f t="shared" si="10"/>
        <v>1</v>
      </c>
      <c r="KD4" s="46">
        <f t="shared" si="10"/>
        <v>1</v>
      </c>
      <c r="KE4" s="46">
        <f t="shared" si="10"/>
        <v>1</v>
      </c>
      <c r="KF4" s="46">
        <f t="shared" si="10"/>
        <v>1</v>
      </c>
      <c r="KG4" s="46">
        <f t="shared" si="10"/>
        <v>1</v>
      </c>
      <c r="KH4" s="46">
        <f t="shared" si="10"/>
        <v>1</v>
      </c>
      <c r="KI4" s="46">
        <f t="shared" si="10"/>
        <v>1</v>
      </c>
      <c r="KJ4" s="46">
        <f t="shared" si="10"/>
        <v>1</v>
      </c>
      <c r="KK4" s="46">
        <f t="shared" si="10"/>
        <v>1</v>
      </c>
      <c r="KL4" s="46">
        <f t="shared" si="10"/>
        <v>1</v>
      </c>
      <c r="KM4" s="46">
        <f t="shared" si="10"/>
        <v>1</v>
      </c>
      <c r="KN4" s="46">
        <f t="shared" si="10"/>
        <v>1</v>
      </c>
      <c r="KO4" s="46">
        <f t="shared" si="10"/>
        <v>1</v>
      </c>
      <c r="KP4" s="46">
        <f t="shared" si="10"/>
        <v>1</v>
      </c>
      <c r="KQ4" s="46">
        <f t="shared" si="10"/>
        <v>1</v>
      </c>
      <c r="KR4" s="46">
        <f t="shared" si="10"/>
        <v>1</v>
      </c>
      <c r="KS4" s="46">
        <f t="shared" si="10"/>
        <v>1</v>
      </c>
      <c r="KT4" s="46">
        <f t="shared" si="10"/>
        <v>1</v>
      </c>
      <c r="KU4" s="46">
        <f t="shared" si="10"/>
        <v>1</v>
      </c>
      <c r="KV4" s="46">
        <f t="shared" si="10"/>
        <v>1</v>
      </c>
      <c r="KW4" s="46">
        <f t="shared" si="10"/>
        <v>1</v>
      </c>
      <c r="KX4" s="46">
        <f t="shared" si="10"/>
        <v>1</v>
      </c>
      <c r="KY4" s="46">
        <f t="shared" si="10"/>
        <v>1</v>
      </c>
      <c r="KZ4" s="46">
        <f t="shared" si="10"/>
        <v>1</v>
      </c>
      <c r="LA4" s="46">
        <f t="shared" si="10"/>
        <v>1</v>
      </c>
      <c r="LB4" s="46">
        <f t="shared" si="10"/>
        <v>1</v>
      </c>
      <c r="LC4" s="46">
        <f t="shared" si="10"/>
        <v>1</v>
      </c>
      <c r="LD4" s="46">
        <f t="shared" si="10"/>
        <v>1</v>
      </c>
      <c r="LE4" s="46">
        <f t="shared" si="10"/>
        <v>1</v>
      </c>
      <c r="LF4" s="46">
        <f t="shared" si="10"/>
        <v>1</v>
      </c>
      <c r="LG4" s="46">
        <f t="shared" si="10"/>
        <v>1</v>
      </c>
      <c r="LH4" s="46">
        <f t="shared" si="10"/>
        <v>1</v>
      </c>
      <c r="LI4" s="46">
        <f t="shared" si="10"/>
        <v>1</v>
      </c>
      <c r="LJ4" s="46">
        <f t="shared" si="10"/>
        <v>1</v>
      </c>
      <c r="LK4" s="46">
        <f t="shared" si="10"/>
        <v>1</v>
      </c>
      <c r="LL4" s="46">
        <f t="shared" si="10"/>
        <v>1</v>
      </c>
      <c r="LM4" s="46">
        <f t="shared" si="10"/>
        <v>1</v>
      </c>
      <c r="LN4" s="46">
        <f t="shared" si="10"/>
        <v>1</v>
      </c>
      <c r="LO4" s="46">
        <f t="shared" ref="LO4:NG4" si="11">IF(ISBLANK(LN4=""),"",IF((LO$3&gt;=$D4)*(LO$3&lt;=$E4),1,0))</f>
        <v>1</v>
      </c>
      <c r="LP4" s="46">
        <f t="shared" si="11"/>
        <v>1</v>
      </c>
      <c r="LQ4" s="46">
        <f t="shared" si="11"/>
        <v>1</v>
      </c>
      <c r="LR4" s="46">
        <f t="shared" si="11"/>
        <v>1</v>
      </c>
      <c r="LS4" s="46">
        <f t="shared" si="11"/>
        <v>1</v>
      </c>
      <c r="LT4" s="46">
        <f t="shared" si="11"/>
        <v>1</v>
      </c>
      <c r="LU4" s="46">
        <f t="shared" si="11"/>
        <v>1</v>
      </c>
      <c r="LV4" s="46">
        <f t="shared" si="11"/>
        <v>1</v>
      </c>
      <c r="LW4" s="46">
        <f t="shared" si="11"/>
        <v>1</v>
      </c>
      <c r="LX4" s="46">
        <f t="shared" si="11"/>
        <v>1</v>
      </c>
      <c r="LY4" s="46">
        <f t="shared" si="11"/>
        <v>1</v>
      </c>
      <c r="LZ4" s="46">
        <f t="shared" si="11"/>
        <v>1</v>
      </c>
      <c r="MA4" s="46">
        <f t="shared" si="11"/>
        <v>1</v>
      </c>
      <c r="MB4" s="46">
        <f t="shared" si="11"/>
        <v>1</v>
      </c>
      <c r="MC4" s="46">
        <f t="shared" si="11"/>
        <v>1</v>
      </c>
      <c r="MD4" s="46">
        <f t="shared" si="11"/>
        <v>1</v>
      </c>
      <c r="ME4" s="46">
        <f t="shared" si="11"/>
        <v>1</v>
      </c>
      <c r="MF4" s="46">
        <f t="shared" si="11"/>
        <v>1</v>
      </c>
      <c r="MG4" s="46">
        <f t="shared" si="11"/>
        <v>1</v>
      </c>
      <c r="MH4" s="46">
        <f t="shared" si="11"/>
        <v>1</v>
      </c>
      <c r="MI4" s="46">
        <f t="shared" si="11"/>
        <v>1</v>
      </c>
      <c r="MJ4" s="46">
        <f t="shared" si="11"/>
        <v>1</v>
      </c>
      <c r="MK4" s="46">
        <f t="shared" si="11"/>
        <v>1</v>
      </c>
      <c r="ML4" s="46">
        <f t="shared" si="11"/>
        <v>1</v>
      </c>
      <c r="MM4" s="46">
        <f t="shared" si="11"/>
        <v>1</v>
      </c>
      <c r="MN4" s="46">
        <f t="shared" si="11"/>
        <v>1</v>
      </c>
      <c r="MO4" s="46">
        <f t="shared" si="11"/>
        <v>1</v>
      </c>
      <c r="MP4" s="46">
        <f t="shared" si="11"/>
        <v>1</v>
      </c>
      <c r="MQ4" s="46">
        <f t="shared" si="11"/>
        <v>1</v>
      </c>
      <c r="MR4" s="46">
        <f t="shared" si="11"/>
        <v>1</v>
      </c>
      <c r="MS4" s="46">
        <f t="shared" si="11"/>
        <v>1</v>
      </c>
      <c r="MT4" s="46">
        <f t="shared" si="11"/>
        <v>1</v>
      </c>
      <c r="MU4" s="46">
        <f t="shared" si="11"/>
        <v>1</v>
      </c>
      <c r="MV4" s="46">
        <f t="shared" si="11"/>
        <v>1</v>
      </c>
      <c r="MW4" s="46">
        <f t="shared" si="11"/>
        <v>1</v>
      </c>
      <c r="MX4" s="46">
        <f t="shared" si="11"/>
        <v>1</v>
      </c>
      <c r="MY4" s="46">
        <f t="shared" si="11"/>
        <v>1</v>
      </c>
      <c r="MZ4" s="46">
        <f t="shared" si="11"/>
        <v>1</v>
      </c>
      <c r="NA4" s="46">
        <f t="shared" si="11"/>
        <v>1</v>
      </c>
      <c r="NB4" s="46">
        <f t="shared" si="11"/>
        <v>1</v>
      </c>
      <c r="NC4" s="46">
        <f t="shared" si="11"/>
        <v>1</v>
      </c>
      <c r="ND4" s="46">
        <f t="shared" si="11"/>
        <v>1</v>
      </c>
      <c r="NE4" s="46">
        <f t="shared" si="11"/>
        <v>1</v>
      </c>
      <c r="NF4" s="46">
        <f t="shared" si="11"/>
        <v>1</v>
      </c>
      <c r="NG4" s="84">
        <f t="shared" si="11"/>
        <v>1</v>
      </c>
    </row>
    <row r="5" spans="1:371" x14ac:dyDescent="0.2">
      <c r="A5" s="184"/>
      <c r="B5" s="186"/>
      <c r="C5" s="49">
        <v>20</v>
      </c>
      <c r="D5" s="54">
        <v>44349</v>
      </c>
      <c r="E5" s="54">
        <f>IF(OR(C5="",D5=""),"",C5+D5-1)</f>
        <v>44368</v>
      </c>
      <c r="F5" s="47">
        <f t="shared" ref="F5:G5" si="12">IF((F$3&gt;=$D5)*(F$3&lt;=$E5),1,0)</f>
        <v>0</v>
      </c>
      <c r="G5" s="47">
        <f t="shared" si="12"/>
        <v>0</v>
      </c>
      <c r="H5" s="47">
        <f t="shared" ref="H5:BS5" si="13">IF((H$3&gt;=$D5)*(H$3&lt;=$E5),1,0)</f>
        <v>0</v>
      </c>
      <c r="I5" s="47">
        <f t="shared" si="13"/>
        <v>0</v>
      </c>
      <c r="J5" s="47">
        <f t="shared" si="13"/>
        <v>0</v>
      </c>
      <c r="K5" s="47">
        <f t="shared" si="13"/>
        <v>0</v>
      </c>
      <c r="L5" s="47">
        <f t="shared" si="13"/>
        <v>0</v>
      </c>
      <c r="M5" s="47">
        <f t="shared" si="13"/>
        <v>0</v>
      </c>
      <c r="N5" s="47">
        <f t="shared" si="13"/>
        <v>0</v>
      </c>
      <c r="O5" s="47">
        <f t="shared" si="13"/>
        <v>0</v>
      </c>
      <c r="P5" s="47">
        <f t="shared" si="13"/>
        <v>0</v>
      </c>
      <c r="Q5" s="47">
        <f t="shared" si="13"/>
        <v>0</v>
      </c>
      <c r="R5" s="47">
        <f t="shared" si="13"/>
        <v>0</v>
      </c>
      <c r="S5" s="47">
        <f t="shared" si="13"/>
        <v>0</v>
      </c>
      <c r="T5" s="47">
        <f t="shared" si="13"/>
        <v>0</v>
      </c>
      <c r="U5" s="47">
        <f t="shared" si="13"/>
        <v>0</v>
      </c>
      <c r="V5" s="47">
        <f t="shared" si="13"/>
        <v>0</v>
      </c>
      <c r="W5" s="47">
        <f t="shared" si="13"/>
        <v>0</v>
      </c>
      <c r="X5" s="47">
        <f t="shared" si="13"/>
        <v>0</v>
      </c>
      <c r="Y5" s="47">
        <f t="shared" si="13"/>
        <v>0</v>
      </c>
      <c r="Z5" s="47">
        <f t="shared" si="13"/>
        <v>0</v>
      </c>
      <c r="AA5" s="47">
        <f t="shared" si="13"/>
        <v>0</v>
      </c>
      <c r="AB5" s="47">
        <f t="shared" si="13"/>
        <v>0</v>
      </c>
      <c r="AC5" s="47">
        <f t="shared" si="13"/>
        <v>0</v>
      </c>
      <c r="AD5" s="47">
        <f t="shared" si="13"/>
        <v>0</v>
      </c>
      <c r="AE5" s="47">
        <f t="shared" si="13"/>
        <v>0</v>
      </c>
      <c r="AF5" s="47">
        <f t="shared" si="13"/>
        <v>0</v>
      </c>
      <c r="AG5" s="47">
        <f t="shared" si="13"/>
        <v>0</v>
      </c>
      <c r="AH5" s="47">
        <f t="shared" si="13"/>
        <v>0</v>
      </c>
      <c r="AI5" s="47">
        <f t="shared" si="13"/>
        <v>0</v>
      </c>
      <c r="AJ5" s="47">
        <f t="shared" si="13"/>
        <v>0</v>
      </c>
      <c r="AK5" s="47">
        <f t="shared" si="13"/>
        <v>0</v>
      </c>
      <c r="AL5" s="47">
        <f t="shared" si="13"/>
        <v>0</v>
      </c>
      <c r="AM5" s="47">
        <f t="shared" si="13"/>
        <v>0</v>
      </c>
      <c r="AN5" s="47">
        <f t="shared" si="13"/>
        <v>0</v>
      </c>
      <c r="AO5" s="47">
        <f t="shared" si="13"/>
        <v>0</v>
      </c>
      <c r="AP5" s="47">
        <f t="shared" si="13"/>
        <v>0</v>
      </c>
      <c r="AQ5" s="47">
        <f t="shared" si="13"/>
        <v>0</v>
      </c>
      <c r="AR5" s="47">
        <f t="shared" si="13"/>
        <v>0</v>
      </c>
      <c r="AS5" s="47">
        <f t="shared" si="13"/>
        <v>0</v>
      </c>
      <c r="AT5" s="47">
        <f t="shared" si="13"/>
        <v>0</v>
      </c>
      <c r="AU5" s="47">
        <f t="shared" si="13"/>
        <v>0</v>
      </c>
      <c r="AV5" s="47">
        <f t="shared" si="13"/>
        <v>0</v>
      </c>
      <c r="AW5" s="47">
        <f t="shared" si="13"/>
        <v>0</v>
      </c>
      <c r="AX5" s="47">
        <f t="shared" si="13"/>
        <v>0</v>
      </c>
      <c r="AY5" s="47">
        <f t="shared" si="13"/>
        <v>0</v>
      </c>
      <c r="AZ5" s="47">
        <f t="shared" si="13"/>
        <v>0</v>
      </c>
      <c r="BA5" s="47">
        <f t="shared" si="13"/>
        <v>0</v>
      </c>
      <c r="BB5" s="47">
        <f t="shared" si="13"/>
        <v>0</v>
      </c>
      <c r="BC5" s="47">
        <f t="shared" si="13"/>
        <v>0</v>
      </c>
      <c r="BD5" s="47">
        <f t="shared" si="13"/>
        <v>0</v>
      </c>
      <c r="BE5" s="47">
        <f t="shared" si="13"/>
        <v>0</v>
      </c>
      <c r="BF5" s="47">
        <f t="shared" si="13"/>
        <v>0</v>
      </c>
      <c r="BG5" s="47">
        <f t="shared" si="13"/>
        <v>0</v>
      </c>
      <c r="BH5" s="47">
        <f t="shared" si="13"/>
        <v>0</v>
      </c>
      <c r="BI5" s="47">
        <f t="shared" si="13"/>
        <v>0</v>
      </c>
      <c r="BJ5" s="47">
        <f t="shared" si="13"/>
        <v>0</v>
      </c>
      <c r="BK5" s="47">
        <f t="shared" si="13"/>
        <v>0</v>
      </c>
      <c r="BL5" s="47">
        <f t="shared" si="13"/>
        <v>0</v>
      </c>
      <c r="BM5" s="47">
        <f t="shared" si="13"/>
        <v>0</v>
      </c>
      <c r="BN5" s="47">
        <f t="shared" si="13"/>
        <v>0</v>
      </c>
      <c r="BO5" s="47">
        <f t="shared" si="13"/>
        <v>0</v>
      </c>
      <c r="BP5" s="47">
        <f t="shared" si="13"/>
        <v>0</v>
      </c>
      <c r="BQ5" s="47">
        <f t="shared" si="13"/>
        <v>0</v>
      </c>
      <c r="BR5" s="47">
        <f t="shared" si="13"/>
        <v>0</v>
      </c>
      <c r="BS5" s="47">
        <f t="shared" si="13"/>
        <v>0</v>
      </c>
      <c r="BT5" s="47">
        <f t="shared" ref="BT5:EE5" si="14">IF((BT$3&gt;=$D5)*(BT$3&lt;=$E5),1,0)</f>
        <v>0</v>
      </c>
      <c r="BU5" s="47">
        <f t="shared" si="14"/>
        <v>0</v>
      </c>
      <c r="BV5" s="47">
        <f t="shared" si="14"/>
        <v>0</v>
      </c>
      <c r="BW5" s="47">
        <f t="shared" si="14"/>
        <v>0</v>
      </c>
      <c r="BX5" s="47">
        <f t="shared" si="14"/>
        <v>0</v>
      </c>
      <c r="BY5" s="47">
        <f t="shared" si="14"/>
        <v>0</v>
      </c>
      <c r="BZ5" s="47">
        <f t="shared" si="14"/>
        <v>0</v>
      </c>
      <c r="CA5" s="47">
        <f t="shared" si="14"/>
        <v>0</v>
      </c>
      <c r="CB5" s="47">
        <f t="shared" si="14"/>
        <v>0</v>
      </c>
      <c r="CC5" s="47">
        <f t="shared" si="14"/>
        <v>0</v>
      </c>
      <c r="CD5" s="47">
        <f t="shared" si="14"/>
        <v>0</v>
      </c>
      <c r="CE5" s="47">
        <f t="shared" si="14"/>
        <v>0</v>
      </c>
      <c r="CF5" s="47">
        <f t="shared" si="14"/>
        <v>0</v>
      </c>
      <c r="CG5" s="47">
        <f t="shared" si="14"/>
        <v>0</v>
      </c>
      <c r="CH5" s="47">
        <f t="shared" si="14"/>
        <v>0</v>
      </c>
      <c r="CI5" s="47">
        <f t="shared" si="14"/>
        <v>0</v>
      </c>
      <c r="CJ5" s="47">
        <f t="shared" si="14"/>
        <v>0</v>
      </c>
      <c r="CK5" s="47">
        <f t="shared" si="14"/>
        <v>0</v>
      </c>
      <c r="CL5" s="47">
        <f t="shared" si="14"/>
        <v>0</v>
      </c>
      <c r="CM5" s="47">
        <f t="shared" si="14"/>
        <v>0</v>
      </c>
      <c r="CN5" s="47">
        <f t="shared" si="14"/>
        <v>0</v>
      </c>
      <c r="CO5" s="47">
        <f t="shared" si="14"/>
        <v>0</v>
      </c>
      <c r="CP5" s="47">
        <f t="shared" si="14"/>
        <v>0</v>
      </c>
      <c r="CQ5" s="47">
        <f t="shared" si="14"/>
        <v>0</v>
      </c>
      <c r="CR5" s="47">
        <f t="shared" si="14"/>
        <v>0</v>
      </c>
      <c r="CS5" s="47">
        <f t="shared" si="14"/>
        <v>0</v>
      </c>
      <c r="CT5" s="47">
        <f t="shared" si="14"/>
        <v>0</v>
      </c>
      <c r="CU5" s="47">
        <f t="shared" si="14"/>
        <v>0</v>
      </c>
      <c r="CV5" s="47">
        <f t="shared" si="14"/>
        <v>0</v>
      </c>
      <c r="CW5" s="47">
        <f t="shared" si="14"/>
        <v>0</v>
      </c>
      <c r="CX5" s="47">
        <f t="shared" si="14"/>
        <v>0</v>
      </c>
      <c r="CY5" s="47">
        <f t="shared" si="14"/>
        <v>0</v>
      </c>
      <c r="CZ5" s="47">
        <f t="shared" si="14"/>
        <v>0</v>
      </c>
      <c r="DA5" s="47">
        <f t="shared" si="14"/>
        <v>0</v>
      </c>
      <c r="DB5" s="47">
        <f t="shared" si="14"/>
        <v>0</v>
      </c>
      <c r="DC5" s="47">
        <f t="shared" si="14"/>
        <v>0</v>
      </c>
      <c r="DD5" s="47">
        <f t="shared" si="14"/>
        <v>0</v>
      </c>
      <c r="DE5" s="47">
        <f t="shared" si="14"/>
        <v>0</v>
      </c>
      <c r="DF5" s="47">
        <f t="shared" si="14"/>
        <v>0</v>
      </c>
      <c r="DG5" s="47">
        <f t="shared" si="14"/>
        <v>0</v>
      </c>
      <c r="DH5" s="47">
        <f t="shared" si="14"/>
        <v>0</v>
      </c>
      <c r="DI5" s="47">
        <f t="shared" si="14"/>
        <v>0</v>
      </c>
      <c r="DJ5" s="47">
        <f t="shared" si="14"/>
        <v>0</v>
      </c>
      <c r="DK5" s="47">
        <f t="shared" si="14"/>
        <v>0</v>
      </c>
      <c r="DL5" s="47">
        <f t="shared" si="14"/>
        <v>0</v>
      </c>
      <c r="DM5" s="47">
        <f t="shared" si="14"/>
        <v>0</v>
      </c>
      <c r="DN5" s="47">
        <f t="shared" si="14"/>
        <v>0</v>
      </c>
      <c r="DO5" s="47">
        <f t="shared" si="14"/>
        <v>0</v>
      </c>
      <c r="DP5" s="47">
        <f t="shared" si="14"/>
        <v>0</v>
      </c>
      <c r="DQ5" s="47">
        <f t="shared" si="14"/>
        <v>0</v>
      </c>
      <c r="DR5" s="47">
        <f t="shared" si="14"/>
        <v>0</v>
      </c>
      <c r="DS5" s="47">
        <f t="shared" si="14"/>
        <v>0</v>
      </c>
      <c r="DT5" s="47">
        <f t="shared" si="14"/>
        <v>0</v>
      </c>
      <c r="DU5" s="47">
        <f t="shared" si="14"/>
        <v>0</v>
      </c>
      <c r="DV5" s="47">
        <f t="shared" si="14"/>
        <v>0</v>
      </c>
      <c r="DW5" s="47">
        <f t="shared" si="14"/>
        <v>0</v>
      </c>
      <c r="DX5" s="47">
        <f t="shared" si="14"/>
        <v>0</v>
      </c>
      <c r="DY5" s="47">
        <f t="shared" si="14"/>
        <v>0</v>
      </c>
      <c r="DZ5" s="47">
        <f t="shared" si="14"/>
        <v>0</v>
      </c>
      <c r="EA5" s="47">
        <f t="shared" si="14"/>
        <v>0</v>
      </c>
      <c r="EB5" s="47">
        <f t="shared" si="14"/>
        <v>0</v>
      </c>
      <c r="EC5" s="47">
        <f t="shared" si="14"/>
        <v>0</v>
      </c>
      <c r="ED5" s="47">
        <f t="shared" si="14"/>
        <v>0</v>
      </c>
      <c r="EE5" s="47">
        <f t="shared" si="14"/>
        <v>0</v>
      </c>
      <c r="EF5" s="47">
        <f t="shared" ref="EF5:GQ5" si="15">IF((EF$3&gt;=$D5)*(EF$3&lt;=$E5),1,0)</f>
        <v>0</v>
      </c>
      <c r="EG5" s="47">
        <f t="shared" si="15"/>
        <v>0</v>
      </c>
      <c r="EH5" s="47">
        <f t="shared" si="15"/>
        <v>0</v>
      </c>
      <c r="EI5" s="47">
        <f t="shared" si="15"/>
        <v>0</v>
      </c>
      <c r="EJ5" s="47">
        <f t="shared" si="15"/>
        <v>0</v>
      </c>
      <c r="EK5" s="47">
        <f t="shared" si="15"/>
        <v>0</v>
      </c>
      <c r="EL5" s="47">
        <f t="shared" si="15"/>
        <v>0</v>
      </c>
      <c r="EM5" s="47">
        <f t="shared" si="15"/>
        <v>0</v>
      </c>
      <c r="EN5" s="47">
        <f t="shared" si="15"/>
        <v>0</v>
      </c>
      <c r="EO5" s="47">
        <f t="shared" si="15"/>
        <v>0</v>
      </c>
      <c r="EP5" s="47">
        <f t="shared" si="15"/>
        <v>0</v>
      </c>
      <c r="EQ5" s="47">
        <f t="shared" si="15"/>
        <v>0</v>
      </c>
      <c r="ER5" s="47">
        <f t="shared" si="15"/>
        <v>0</v>
      </c>
      <c r="ES5" s="47">
        <f t="shared" si="15"/>
        <v>0</v>
      </c>
      <c r="ET5" s="47">
        <f t="shared" si="15"/>
        <v>0</v>
      </c>
      <c r="EU5" s="47">
        <f t="shared" si="15"/>
        <v>0</v>
      </c>
      <c r="EV5" s="47">
        <f t="shared" si="15"/>
        <v>0</v>
      </c>
      <c r="EW5" s="47">
        <f t="shared" si="15"/>
        <v>0</v>
      </c>
      <c r="EX5" s="47">
        <f t="shared" si="15"/>
        <v>0</v>
      </c>
      <c r="EY5" s="47">
        <f t="shared" si="15"/>
        <v>0</v>
      </c>
      <c r="EZ5" s="47">
        <f t="shared" si="15"/>
        <v>0</v>
      </c>
      <c r="FA5" s="47">
        <f t="shared" si="15"/>
        <v>0</v>
      </c>
      <c r="FB5" s="47">
        <f t="shared" si="15"/>
        <v>0</v>
      </c>
      <c r="FC5" s="47">
        <f t="shared" si="15"/>
        <v>0</v>
      </c>
      <c r="FD5" s="47">
        <f t="shared" si="15"/>
        <v>0</v>
      </c>
      <c r="FE5" s="47">
        <f t="shared" si="15"/>
        <v>1</v>
      </c>
      <c r="FF5" s="47">
        <f t="shared" si="15"/>
        <v>1</v>
      </c>
      <c r="FG5" s="47">
        <f t="shared" si="15"/>
        <v>1</v>
      </c>
      <c r="FH5" s="47">
        <f t="shared" si="15"/>
        <v>1</v>
      </c>
      <c r="FI5" s="47">
        <f t="shared" si="15"/>
        <v>1</v>
      </c>
      <c r="FJ5" s="47">
        <f t="shared" si="15"/>
        <v>1</v>
      </c>
      <c r="FK5" s="47">
        <f t="shared" si="15"/>
        <v>1</v>
      </c>
      <c r="FL5" s="47">
        <f t="shared" si="15"/>
        <v>1</v>
      </c>
      <c r="FM5" s="47">
        <f t="shared" si="15"/>
        <v>1</v>
      </c>
      <c r="FN5" s="47">
        <f t="shared" si="15"/>
        <v>1</v>
      </c>
      <c r="FO5" s="47">
        <f t="shared" si="15"/>
        <v>1</v>
      </c>
      <c r="FP5" s="47">
        <f t="shared" si="15"/>
        <v>1</v>
      </c>
      <c r="FQ5" s="47">
        <f t="shared" si="15"/>
        <v>1</v>
      </c>
      <c r="FR5" s="47">
        <f t="shared" si="15"/>
        <v>1</v>
      </c>
      <c r="FS5" s="47">
        <f t="shared" si="15"/>
        <v>1</v>
      </c>
      <c r="FT5" s="47">
        <f t="shared" si="15"/>
        <v>1</v>
      </c>
      <c r="FU5" s="47">
        <f t="shared" si="15"/>
        <v>1</v>
      </c>
      <c r="FV5" s="47">
        <f t="shared" si="15"/>
        <v>1</v>
      </c>
      <c r="FW5" s="47">
        <f t="shared" si="15"/>
        <v>1</v>
      </c>
      <c r="FX5" s="47">
        <f t="shared" si="15"/>
        <v>1</v>
      </c>
      <c r="FY5" s="47">
        <f t="shared" si="15"/>
        <v>0</v>
      </c>
      <c r="FZ5" s="47">
        <f t="shared" si="15"/>
        <v>0</v>
      </c>
      <c r="GA5" s="47">
        <f t="shared" si="15"/>
        <v>0</v>
      </c>
      <c r="GB5" s="47">
        <f t="shared" si="15"/>
        <v>0</v>
      </c>
      <c r="GC5" s="47">
        <f t="shared" si="15"/>
        <v>0</v>
      </c>
      <c r="GD5" s="47">
        <f t="shared" si="15"/>
        <v>0</v>
      </c>
      <c r="GE5" s="47">
        <f t="shared" si="15"/>
        <v>0</v>
      </c>
      <c r="GF5" s="47">
        <f t="shared" si="15"/>
        <v>0</v>
      </c>
      <c r="GG5" s="47">
        <f t="shared" si="15"/>
        <v>0</v>
      </c>
      <c r="GH5" s="47">
        <f t="shared" si="15"/>
        <v>0</v>
      </c>
      <c r="GI5" s="47">
        <f t="shared" si="15"/>
        <v>0</v>
      </c>
      <c r="GJ5" s="47">
        <f t="shared" si="15"/>
        <v>0</v>
      </c>
      <c r="GK5" s="47">
        <f t="shared" si="15"/>
        <v>0</v>
      </c>
      <c r="GL5" s="47">
        <f t="shared" si="15"/>
        <v>0</v>
      </c>
      <c r="GM5" s="47">
        <f t="shared" si="15"/>
        <v>0</v>
      </c>
      <c r="GN5" s="47">
        <f t="shared" si="15"/>
        <v>0</v>
      </c>
      <c r="GO5" s="47">
        <f t="shared" si="15"/>
        <v>0</v>
      </c>
      <c r="GP5" s="47">
        <f t="shared" si="15"/>
        <v>0</v>
      </c>
      <c r="GQ5" s="47">
        <f t="shared" si="15"/>
        <v>0</v>
      </c>
      <c r="GR5" s="47">
        <f t="shared" ref="GR5:JC5" si="16">IF((GR$3&gt;=$D5)*(GR$3&lt;=$E5),1,0)</f>
        <v>0</v>
      </c>
      <c r="GS5" s="47">
        <f t="shared" si="16"/>
        <v>0</v>
      </c>
      <c r="GT5" s="47">
        <f t="shared" si="16"/>
        <v>0</v>
      </c>
      <c r="GU5" s="47">
        <f t="shared" si="16"/>
        <v>0</v>
      </c>
      <c r="GV5" s="47">
        <f t="shared" si="16"/>
        <v>0</v>
      </c>
      <c r="GW5" s="47">
        <f t="shared" si="16"/>
        <v>0</v>
      </c>
      <c r="GX5" s="47">
        <f t="shared" si="16"/>
        <v>0</v>
      </c>
      <c r="GY5" s="47">
        <f t="shared" si="16"/>
        <v>0</v>
      </c>
      <c r="GZ5" s="47">
        <f t="shared" si="16"/>
        <v>0</v>
      </c>
      <c r="HA5" s="47">
        <f t="shared" si="16"/>
        <v>0</v>
      </c>
      <c r="HB5" s="47">
        <f t="shared" si="16"/>
        <v>0</v>
      </c>
      <c r="HC5" s="47">
        <f t="shared" si="16"/>
        <v>0</v>
      </c>
      <c r="HD5" s="47">
        <f t="shared" si="16"/>
        <v>0</v>
      </c>
      <c r="HE5" s="47">
        <f t="shared" si="16"/>
        <v>0</v>
      </c>
      <c r="HF5" s="47">
        <f t="shared" si="16"/>
        <v>0</v>
      </c>
      <c r="HG5" s="47">
        <f t="shared" si="16"/>
        <v>0</v>
      </c>
      <c r="HH5" s="47">
        <f t="shared" si="16"/>
        <v>0</v>
      </c>
      <c r="HI5" s="47">
        <f t="shared" si="16"/>
        <v>0</v>
      </c>
      <c r="HJ5" s="47">
        <f t="shared" si="16"/>
        <v>0</v>
      </c>
      <c r="HK5" s="47">
        <f t="shared" si="16"/>
        <v>0</v>
      </c>
      <c r="HL5" s="47">
        <f t="shared" si="16"/>
        <v>0</v>
      </c>
      <c r="HM5" s="47">
        <f t="shared" si="16"/>
        <v>0</v>
      </c>
      <c r="HN5" s="47">
        <f t="shared" si="16"/>
        <v>0</v>
      </c>
      <c r="HO5" s="47">
        <f t="shared" si="16"/>
        <v>0</v>
      </c>
      <c r="HP5" s="47">
        <f t="shared" si="16"/>
        <v>0</v>
      </c>
      <c r="HQ5" s="47">
        <f t="shared" si="16"/>
        <v>0</v>
      </c>
      <c r="HR5" s="47">
        <f t="shared" si="16"/>
        <v>0</v>
      </c>
      <c r="HS5" s="47">
        <f t="shared" si="16"/>
        <v>0</v>
      </c>
      <c r="HT5" s="47">
        <f t="shared" si="16"/>
        <v>0</v>
      </c>
      <c r="HU5" s="47">
        <f t="shared" si="16"/>
        <v>0</v>
      </c>
      <c r="HV5" s="47">
        <f t="shared" si="16"/>
        <v>0</v>
      </c>
      <c r="HW5" s="47">
        <f t="shared" si="16"/>
        <v>0</v>
      </c>
      <c r="HX5" s="47">
        <f t="shared" si="16"/>
        <v>0</v>
      </c>
      <c r="HY5" s="47">
        <f t="shared" si="16"/>
        <v>0</v>
      </c>
      <c r="HZ5" s="47">
        <f t="shared" si="16"/>
        <v>0</v>
      </c>
      <c r="IA5" s="47">
        <f t="shared" si="16"/>
        <v>0</v>
      </c>
      <c r="IB5" s="47">
        <f t="shared" si="16"/>
        <v>0</v>
      </c>
      <c r="IC5" s="47">
        <f t="shared" si="16"/>
        <v>0</v>
      </c>
      <c r="ID5" s="47">
        <f t="shared" si="16"/>
        <v>0</v>
      </c>
      <c r="IE5" s="47">
        <f t="shared" si="16"/>
        <v>0</v>
      </c>
      <c r="IF5" s="47">
        <f t="shared" si="16"/>
        <v>0</v>
      </c>
      <c r="IG5" s="47">
        <f t="shared" si="16"/>
        <v>0</v>
      </c>
      <c r="IH5" s="47">
        <f t="shared" si="16"/>
        <v>0</v>
      </c>
      <c r="II5" s="47">
        <f t="shared" si="16"/>
        <v>0</v>
      </c>
      <c r="IJ5" s="47">
        <f t="shared" si="16"/>
        <v>0</v>
      </c>
      <c r="IK5" s="47">
        <f t="shared" si="16"/>
        <v>0</v>
      </c>
      <c r="IL5" s="47">
        <f t="shared" si="16"/>
        <v>0</v>
      </c>
      <c r="IM5" s="47">
        <f t="shared" si="16"/>
        <v>0</v>
      </c>
      <c r="IN5" s="47">
        <f t="shared" si="16"/>
        <v>0</v>
      </c>
      <c r="IO5" s="47">
        <f t="shared" si="16"/>
        <v>0</v>
      </c>
      <c r="IP5" s="47">
        <f t="shared" si="16"/>
        <v>0</v>
      </c>
      <c r="IQ5" s="47">
        <f t="shared" si="16"/>
        <v>0</v>
      </c>
      <c r="IR5" s="47">
        <f t="shared" si="16"/>
        <v>0</v>
      </c>
      <c r="IS5" s="47">
        <f t="shared" si="16"/>
        <v>0</v>
      </c>
      <c r="IT5" s="47">
        <f t="shared" si="16"/>
        <v>0</v>
      </c>
      <c r="IU5" s="47">
        <f t="shared" si="16"/>
        <v>0</v>
      </c>
      <c r="IV5" s="47">
        <f t="shared" si="16"/>
        <v>0</v>
      </c>
      <c r="IW5" s="47">
        <f t="shared" si="16"/>
        <v>0</v>
      </c>
      <c r="IX5" s="47">
        <f t="shared" si="16"/>
        <v>0</v>
      </c>
      <c r="IY5" s="47">
        <f t="shared" si="16"/>
        <v>0</v>
      </c>
      <c r="IZ5" s="47">
        <f t="shared" si="16"/>
        <v>0</v>
      </c>
      <c r="JA5" s="47">
        <f t="shared" si="16"/>
        <v>0</v>
      </c>
      <c r="JB5" s="47">
        <f t="shared" si="16"/>
        <v>0</v>
      </c>
      <c r="JC5" s="47">
        <f t="shared" si="16"/>
        <v>0</v>
      </c>
      <c r="JD5" s="47">
        <f t="shared" ref="JD5:LO5" si="17">IF((JD$3&gt;=$D5)*(JD$3&lt;=$E5),1,0)</f>
        <v>0</v>
      </c>
      <c r="JE5" s="47">
        <f t="shared" si="17"/>
        <v>0</v>
      </c>
      <c r="JF5" s="47">
        <f t="shared" si="17"/>
        <v>0</v>
      </c>
      <c r="JG5" s="47">
        <f t="shared" si="17"/>
        <v>0</v>
      </c>
      <c r="JH5" s="47">
        <f t="shared" si="17"/>
        <v>0</v>
      </c>
      <c r="JI5" s="47">
        <f t="shared" si="17"/>
        <v>0</v>
      </c>
      <c r="JJ5" s="47">
        <f t="shared" si="17"/>
        <v>0</v>
      </c>
      <c r="JK5" s="47">
        <f t="shared" si="17"/>
        <v>0</v>
      </c>
      <c r="JL5" s="47">
        <f t="shared" si="17"/>
        <v>0</v>
      </c>
      <c r="JM5" s="47">
        <f t="shared" si="17"/>
        <v>0</v>
      </c>
      <c r="JN5" s="47">
        <f t="shared" si="17"/>
        <v>0</v>
      </c>
      <c r="JO5" s="47">
        <f t="shared" si="17"/>
        <v>0</v>
      </c>
      <c r="JP5" s="47">
        <f t="shared" si="17"/>
        <v>0</v>
      </c>
      <c r="JQ5" s="47">
        <f t="shared" si="17"/>
        <v>0</v>
      </c>
      <c r="JR5" s="47">
        <f t="shared" si="17"/>
        <v>0</v>
      </c>
      <c r="JS5" s="47">
        <f t="shared" si="17"/>
        <v>0</v>
      </c>
      <c r="JT5" s="47">
        <f t="shared" si="17"/>
        <v>0</v>
      </c>
      <c r="JU5" s="47">
        <f t="shared" si="17"/>
        <v>0</v>
      </c>
      <c r="JV5" s="47">
        <f t="shared" si="17"/>
        <v>0</v>
      </c>
      <c r="JW5" s="47">
        <f t="shared" si="17"/>
        <v>0</v>
      </c>
      <c r="JX5" s="47">
        <f t="shared" si="17"/>
        <v>0</v>
      </c>
      <c r="JY5" s="47">
        <f t="shared" si="17"/>
        <v>0</v>
      </c>
      <c r="JZ5" s="47">
        <f t="shared" si="17"/>
        <v>0</v>
      </c>
      <c r="KA5" s="47">
        <f t="shared" si="17"/>
        <v>0</v>
      </c>
      <c r="KB5" s="47">
        <f t="shared" si="17"/>
        <v>0</v>
      </c>
      <c r="KC5" s="47">
        <f t="shared" si="17"/>
        <v>0</v>
      </c>
      <c r="KD5" s="47">
        <f t="shared" si="17"/>
        <v>0</v>
      </c>
      <c r="KE5" s="47">
        <f t="shared" si="17"/>
        <v>0</v>
      </c>
      <c r="KF5" s="47">
        <f t="shared" si="17"/>
        <v>0</v>
      </c>
      <c r="KG5" s="47">
        <f t="shared" si="17"/>
        <v>0</v>
      </c>
      <c r="KH5" s="47">
        <f t="shared" si="17"/>
        <v>0</v>
      </c>
      <c r="KI5" s="47">
        <f t="shared" si="17"/>
        <v>0</v>
      </c>
      <c r="KJ5" s="47">
        <f t="shared" si="17"/>
        <v>0</v>
      </c>
      <c r="KK5" s="47">
        <f t="shared" si="17"/>
        <v>0</v>
      </c>
      <c r="KL5" s="47">
        <f t="shared" si="17"/>
        <v>0</v>
      </c>
      <c r="KM5" s="47">
        <f t="shared" si="17"/>
        <v>0</v>
      </c>
      <c r="KN5" s="47">
        <f t="shared" si="17"/>
        <v>0</v>
      </c>
      <c r="KO5" s="47">
        <f t="shared" si="17"/>
        <v>0</v>
      </c>
      <c r="KP5" s="47">
        <f t="shared" si="17"/>
        <v>0</v>
      </c>
      <c r="KQ5" s="47">
        <f t="shared" si="17"/>
        <v>0</v>
      </c>
      <c r="KR5" s="47">
        <f t="shared" si="17"/>
        <v>0</v>
      </c>
      <c r="KS5" s="47">
        <f t="shared" si="17"/>
        <v>0</v>
      </c>
      <c r="KT5" s="47">
        <f t="shared" si="17"/>
        <v>0</v>
      </c>
      <c r="KU5" s="47">
        <f t="shared" si="17"/>
        <v>0</v>
      </c>
      <c r="KV5" s="47">
        <f t="shared" si="17"/>
        <v>0</v>
      </c>
      <c r="KW5" s="47">
        <f t="shared" si="17"/>
        <v>0</v>
      </c>
      <c r="KX5" s="47">
        <f t="shared" si="17"/>
        <v>0</v>
      </c>
      <c r="KY5" s="47">
        <f t="shared" si="17"/>
        <v>0</v>
      </c>
      <c r="KZ5" s="47">
        <f t="shared" si="17"/>
        <v>0</v>
      </c>
      <c r="LA5" s="47">
        <f t="shared" si="17"/>
        <v>0</v>
      </c>
      <c r="LB5" s="47">
        <f t="shared" si="17"/>
        <v>0</v>
      </c>
      <c r="LC5" s="47">
        <f t="shared" si="17"/>
        <v>0</v>
      </c>
      <c r="LD5" s="47">
        <f t="shared" si="17"/>
        <v>0</v>
      </c>
      <c r="LE5" s="47">
        <f t="shared" si="17"/>
        <v>0</v>
      </c>
      <c r="LF5" s="47">
        <f t="shared" si="17"/>
        <v>0</v>
      </c>
      <c r="LG5" s="47">
        <f t="shared" si="17"/>
        <v>0</v>
      </c>
      <c r="LH5" s="47">
        <f t="shared" si="17"/>
        <v>0</v>
      </c>
      <c r="LI5" s="47">
        <f t="shared" si="17"/>
        <v>0</v>
      </c>
      <c r="LJ5" s="47">
        <f t="shared" si="17"/>
        <v>0</v>
      </c>
      <c r="LK5" s="47">
        <f t="shared" si="17"/>
        <v>0</v>
      </c>
      <c r="LL5" s="47">
        <f t="shared" si="17"/>
        <v>0</v>
      </c>
      <c r="LM5" s="47">
        <f t="shared" si="17"/>
        <v>0</v>
      </c>
      <c r="LN5" s="47">
        <f t="shared" si="17"/>
        <v>0</v>
      </c>
      <c r="LO5" s="47">
        <f t="shared" si="17"/>
        <v>0</v>
      </c>
      <c r="LP5" s="47">
        <f t="shared" ref="LP5:NG6" si="18">IF((LP$3&gt;=$D5)*(LP$3&lt;=$E5),1,0)</f>
        <v>0</v>
      </c>
      <c r="LQ5" s="47">
        <f t="shared" si="18"/>
        <v>0</v>
      </c>
      <c r="LR5" s="47">
        <f t="shared" si="18"/>
        <v>0</v>
      </c>
      <c r="LS5" s="47">
        <f t="shared" si="18"/>
        <v>0</v>
      </c>
      <c r="LT5" s="47">
        <f t="shared" si="18"/>
        <v>0</v>
      </c>
      <c r="LU5" s="47">
        <f t="shared" si="18"/>
        <v>0</v>
      </c>
      <c r="LV5" s="47">
        <f t="shared" si="18"/>
        <v>0</v>
      </c>
      <c r="LW5" s="47">
        <f t="shared" si="18"/>
        <v>0</v>
      </c>
      <c r="LX5" s="47">
        <f t="shared" si="18"/>
        <v>0</v>
      </c>
      <c r="LY5" s="47">
        <f t="shared" si="18"/>
        <v>0</v>
      </c>
      <c r="LZ5" s="47">
        <f t="shared" si="18"/>
        <v>0</v>
      </c>
      <c r="MA5" s="47">
        <f t="shared" si="18"/>
        <v>0</v>
      </c>
      <c r="MB5" s="47">
        <f t="shared" si="18"/>
        <v>0</v>
      </c>
      <c r="MC5" s="47">
        <f t="shared" si="18"/>
        <v>0</v>
      </c>
      <c r="MD5" s="47">
        <f t="shared" si="18"/>
        <v>0</v>
      </c>
      <c r="ME5" s="47">
        <f t="shared" si="18"/>
        <v>0</v>
      </c>
      <c r="MF5" s="47">
        <f t="shared" si="18"/>
        <v>0</v>
      </c>
      <c r="MG5" s="47">
        <f t="shared" si="18"/>
        <v>0</v>
      </c>
      <c r="MH5" s="47">
        <f t="shared" si="18"/>
        <v>0</v>
      </c>
      <c r="MI5" s="47">
        <f t="shared" si="18"/>
        <v>0</v>
      </c>
      <c r="MJ5" s="47">
        <f t="shared" si="18"/>
        <v>0</v>
      </c>
      <c r="MK5" s="47">
        <f t="shared" si="18"/>
        <v>0</v>
      </c>
      <c r="ML5" s="47">
        <f t="shared" si="18"/>
        <v>0</v>
      </c>
      <c r="MM5" s="47">
        <f t="shared" si="18"/>
        <v>0</v>
      </c>
      <c r="MN5" s="47">
        <f t="shared" si="18"/>
        <v>0</v>
      </c>
      <c r="MO5" s="47">
        <f t="shared" si="18"/>
        <v>0</v>
      </c>
      <c r="MP5" s="47">
        <f t="shared" si="18"/>
        <v>0</v>
      </c>
      <c r="MQ5" s="47">
        <f t="shared" si="18"/>
        <v>0</v>
      </c>
      <c r="MR5" s="47">
        <f t="shared" si="18"/>
        <v>0</v>
      </c>
      <c r="MS5" s="47">
        <f t="shared" si="18"/>
        <v>0</v>
      </c>
      <c r="MT5" s="47">
        <f t="shared" si="18"/>
        <v>0</v>
      </c>
      <c r="MU5" s="47">
        <f t="shared" si="18"/>
        <v>0</v>
      </c>
      <c r="MV5" s="47">
        <f t="shared" si="18"/>
        <v>0</v>
      </c>
      <c r="MW5" s="47">
        <f t="shared" si="18"/>
        <v>0</v>
      </c>
      <c r="MX5" s="47">
        <f t="shared" si="18"/>
        <v>0</v>
      </c>
      <c r="MY5" s="47">
        <f t="shared" si="18"/>
        <v>0</v>
      </c>
      <c r="MZ5" s="47">
        <f t="shared" si="18"/>
        <v>0</v>
      </c>
      <c r="NA5" s="47">
        <f t="shared" si="18"/>
        <v>0</v>
      </c>
      <c r="NB5" s="47">
        <f t="shared" si="18"/>
        <v>0</v>
      </c>
      <c r="NC5" s="47">
        <f t="shared" si="18"/>
        <v>0</v>
      </c>
      <c r="ND5" s="47">
        <f t="shared" si="18"/>
        <v>0</v>
      </c>
      <c r="NE5" s="47">
        <f t="shared" si="18"/>
        <v>0</v>
      </c>
      <c r="NF5" s="47">
        <f t="shared" si="18"/>
        <v>0</v>
      </c>
      <c r="NG5" s="85">
        <f t="shared" si="18"/>
        <v>0</v>
      </c>
    </row>
    <row r="6" spans="1:371" x14ac:dyDescent="0.2">
      <c r="A6" s="183"/>
      <c r="B6" s="185"/>
      <c r="C6" s="48"/>
      <c r="D6" s="53"/>
      <c r="E6" s="53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84">
        <f t="shared" si="18"/>
        <v>0</v>
      </c>
    </row>
    <row r="7" spans="1:371" x14ac:dyDescent="0.2">
      <c r="A7" s="184"/>
      <c r="B7" s="186"/>
      <c r="C7" s="49"/>
      <c r="D7" s="54"/>
      <c r="E7" s="54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  <c r="IW7" s="47"/>
      <c r="IX7" s="47"/>
      <c r="IY7" s="47"/>
      <c r="IZ7" s="47"/>
      <c r="JA7" s="47"/>
      <c r="JB7" s="47"/>
      <c r="JC7" s="47"/>
      <c r="JD7" s="47"/>
      <c r="JE7" s="47"/>
      <c r="JF7" s="47"/>
      <c r="JG7" s="47"/>
      <c r="JH7" s="47"/>
      <c r="JI7" s="47"/>
      <c r="JJ7" s="47"/>
      <c r="JK7" s="47"/>
      <c r="JL7" s="47"/>
      <c r="JM7" s="47"/>
      <c r="JN7" s="47"/>
      <c r="JO7" s="47"/>
      <c r="JP7" s="47"/>
      <c r="JQ7" s="47"/>
      <c r="JR7" s="47"/>
      <c r="JS7" s="47"/>
      <c r="JT7" s="47"/>
      <c r="JU7" s="47"/>
      <c r="JV7" s="47"/>
      <c r="JW7" s="47"/>
      <c r="JX7" s="47"/>
      <c r="JY7" s="47"/>
      <c r="JZ7" s="47"/>
      <c r="KA7" s="47"/>
      <c r="KB7" s="47"/>
      <c r="KC7" s="47"/>
      <c r="KD7" s="47"/>
      <c r="KE7" s="47"/>
      <c r="KF7" s="47"/>
      <c r="KG7" s="47"/>
      <c r="KH7" s="47"/>
      <c r="KI7" s="47"/>
      <c r="KJ7" s="47"/>
      <c r="KK7" s="47"/>
      <c r="KL7" s="47"/>
      <c r="KM7" s="47"/>
      <c r="KN7" s="47"/>
      <c r="KO7" s="47"/>
      <c r="KP7" s="47"/>
      <c r="KQ7" s="47"/>
      <c r="KR7" s="47"/>
      <c r="KS7" s="47"/>
      <c r="KT7" s="47"/>
      <c r="KU7" s="47"/>
      <c r="KV7" s="47"/>
      <c r="KW7" s="47"/>
      <c r="KX7" s="47"/>
      <c r="KY7" s="47"/>
      <c r="KZ7" s="47"/>
      <c r="LA7" s="47"/>
      <c r="LB7" s="47"/>
      <c r="LC7" s="47"/>
      <c r="LD7" s="47"/>
      <c r="LE7" s="47"/>
      <c r="LF7" s="47"/>
      <c r="LG7" s="47"/>
      <c r="LH7" s="47"/>
      <c r="LI7" s="47"/>
      <c r="LJ7" s="47"/>
      <c r="LK7" s="47"/>
      <c r="LL7" s="47"/>
      <c r="LM7" s="47"/>
      <c r="LN7" s="47"/>
      <c r="LO7" s="47"/>
      <c r="LP7" s="47"/>
      <c r="LQ7" s="47"/>
      <c r="LR7" s="47"/>
      <c r="LS7" s="47"/>
      <c r="LT7" s="47"/>
      <c r="LU7" s="47"/>
      <c r="LV7" s="47"/>
      <c r="LW7" s="47"/>
      <c r="LX7" s="47"/>
      <c r="LY7" s="47"/>
      <c r="LZ7" s="47"/>
      <c r="MA7" s="47"/>
      <c r="MB7" s="47"/>
      <c r="MC7" s="47"/>
      <c r="MD7" s="47"/>
      <c r="ME7" s="47"/>
      <c r="MF7" s="47"/>
      <c r="MG7" s="47"/>
      <c r="MH7" s="47"/>
      <c r="MI7" s="47"/>
      <c r="MJ7" s="47"/>
      <c r="MK7" s="47"/>
      <c r="ML7" s="47"/>
      <c r="MM7" s="47"/>
      <c r="MN7" s="47"/>
      <c r="MO7" s="47"/>
      <c r="MP7" s="47"/>
      <c r="MQ7" s="47"/>
      <c r="MR7" s="47"/>
      <c r="MS7" s="47"/>
      <c r="MT7" s="47"/>
      <c r="MU7" s="47"/>
      <c r="MV7" s="47"/>
      <c r="MW7" s="47"/>
      <c r="MX7" s="47"/>
      <c r="MY7" s="47"/>
      <c r="MZ7" s="47"/>
      <c r="NA7" s="47"/>
      <c r="NB7" s="47"/>
      <c r="NC7" s="47"/>
      <c r="ND7" s="47"/>
      <c r="NE7" s="47"/>
      <c r="NF7" s="47"/>
      <c r="NG7" s="85">
        <f t="shared" ref="NG7:NG9" si="19">IF((NG$3&gt;=$D7)*(NG$3&lt;=$E7),1,0)</f>
        <v>0</v>
      </c>
    </row>
    <row r="8" spans="1:371" x14ac:dyDescent="0.2">
      <c r="A8" s="183"/>
      <c r="B8" s="185"/>
      <c r="C8" s="48"/>
      <c r="D8" s="53"/>
      <c r="E8" s="53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84">
        <f t="shared" ref="NG8" si="20">IF((NG$3&gt;=$D8)*(NG$3&lt;=$E8),1,0)</f>
        <v>0</v>
      </c>
    </row>
    <row r="9" spans="1:371" x14ac:dyDescent="0.2">
      <c r="A9" s="184"/>
      <c r="B9" s="186"/>
      <c r="C9" s="49"/>
      <c r="D9" s="54"/>
      <c r="E9" s="54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7"/>
      <c r="JA9" s="47"/>
      <c r="JB9" s="47"/>
      <c r="JC9" s="47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7"/>
      <c r="JO9" s="47"/>
      <c r="JP9" s="47"/>
      <c r="JQ9" s="47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7"/>
      <c r="KC9" s="47"/>
      <c r="KD9" s="47"/>
      <c r="KE9" s="47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7"/>
      <c r="KQ9" s="47"/>
      <c r="KR9" s="47"/>
      <c r="KS9" s="47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7"/>
      <c r="LE9" s="47"/>
      <c r="LF9" s="47"/>
      <c r="LG9" s="47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7"/>
      <c r="LS9" s="47"/>
      <c r="LT9" s="47"/>
      <c r="LU9" s="47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7"/>
      <c r="MG9" s="47"/>
      <c r="MH9" s="47"/>
      <c r="MI9" s="47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7"/>
      <c r="MU9" s="47"/>
      <c r="MV9" s="47"/>
      <c r="MW9" s="47"/>
      <c r="MX9" s="47"/>
      <c r="MY9" s="47"/>
      <c r="MZ9" s="47"/>
      <c r="NA9" s="47"/>
      <c r="NB9" s="47"/>
      <c r="NC9" s="47"/>
      <c r="ND9" s="47"/>
      <c r="NE9" s="47"/>
      <c r="NF9" s="47"/>
      <c r="NG9" s="85">
        <f t="shared" si="19"/>
        <v>0</v>
      </c>
    </row>
    <row r="10" spans="1:371" x14ac:dyDescent="0.2">
      <c r="A10" s="183"/>
      <c r="B10" s="185"/>
      <c r="C10" s="48"/>
      <c r="D10" s="53"/>
      <c r="E10" s="53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84">
        <f t="shared" ref="NG10:NG24" si="21">IF((NG$3&gt;=$D10)*(NG$3&lt;=$E10),1,0)</f>
        <v>0</v>
      </c>
    </row>
    <row r="11" spans="1:371" x14ac:dyDescent="0.2">
      <c r="A11" s="184"/>
      <c r="B11" s="186"/>
      <c r="C11" s="49"/>
      <c r="D11" s="54"/>
      <c r="E11" s="54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IS11" s="47"/>
      <c r="IT11" s="47"/>
      <c r="IU11" s="47"/>
      <c r="IV11" s="47"/>
      <c r="IW11" s="47"/>
      <c r="IX11" s="47"/>
      <c r="IY11" s="47"/>
      <c r="IZ11" s="47"/>
      <c r="JA11" s="47"/>
      <c r="JB11" s="47"/>
      <c r="JC11" s="47"/>
      <c r="JD11" s="47"/>
      <c r="JE11" s="47"/>
      <c r="JF11" s="47"/>
      <c r="JG11" s="47"/>
      <c r="JH11" s="47"/>
      <c r="JI11" s="47"/>
      <c r="JJ11" s="47"/>
      <c r="JK11" s="47"/>
      <c r="JL11" s="47"/>
      <c r="JM11" s="47"/>
      <c r="JN11" s="47"/>
      <c r="JO11" s="47"/>
      <c r="JP11" s="47"/>
      <c r="JQ11" s="47"/>
      <c r="JR11" s="47"/>
      <c r="JS11" s="47"/>
      <c r="JT11" s="47"/>
      <c r="JU11" s="47"/>
      <c r="JV11" s="47"/>
      <c r="JW11" s="47"/>
      <c r="JX11" s="47"/>
      <c r="JY11" s="47"/>
      <c r="JZ11" s="47"/>
      <c r="KA11" s="47"/>
      <c r="KB11" s="47"/>
      <c r="KC11" s="47"/>
      <c r="KD11" s="47"/>
      <c r="KE11" s="47"/>
      <c r="KF11" s="47"/>
      <c r="KG11" s="47"/>
      <c r="KH11" s="47"/>
      <c r="KI11" s="47"/>
      <c r="KJ11" s="47"/>
      <c r="KK11" s="47"/>
      <c r="KL11" s="47"/>
      <c r="KM11" s="47"/>
      <c r="KN11" s="47"/>
      <c r="KO11" s="47"/>
      <c r="KP11" s="47"/>
      <c r="KQ11" s="47"/>
      <c r="KR11" s="47"/>
      <c r="KS11" s="47"/>
      <c r="KT11" s="47"/>
      <c r="KU11" s="47"/>
      <c r="KV11" s="47"/>
      <c r="KW11" s="47"/>
      <c r="KX11" s="47"/>
      <c r="KY11" s="47"/>
      <c r="KZ11" s="47"/>
      <c r="LA11" s="47"/>
      <c r="LB11" s="47"/>
      <c r="LC11" s="47"/>
      <c r="LD11" s="47"/>
      <c r="LE11" s="47"/>
      <c r="LF11" s="47"/>
      <c r="LG11" s="47"/>
      <c r="LH11" s="47"/>
      <c r="LI11" s="47"/>
      <c r="LJ11" s="47"/>
      <c r="LK11" s="47"/>
      <c r="LL11" s="47"/>
      <c r="LM11" s="47"/>
      <c r="LN11" s="47"/>
      <c r="LO11" s="47"/>
      <c r="LP11" s="47"/>
      <c r="LQ11" s="47"/>
      <c r="LR11" s="47"/>
      <c r="LS11" s="47"/>
      <c r="LT11" s="47"/>
      <c r="LU11" s="47"/>
      <c r="LV11" s="47"/>
      <c r="LW11" s="47"/>
      <c r="LX11" s="47"/>
      <c r="LY11" s="47"/>
      <c r="LZ11" s="47"/>
      <c r="MA11" s="47"/>
      <c r="MB11" s="47"/>
      <c r="MC11" s="47"/>
      <c r="MD11" s="47"/>
      <c r="ME11" s="47"/>
      <c r="MF11" s="47"/>
      <c r="MG11" s="47"/>
      <c r="MH11" s="47"/>
      <c r="MI11" s="47"/>
      <c r="MJ11" s="47"/>
      <c r="MK11" s="47"/>
      <c r="ML11" s="47"/>
      <c r="MM11" s="47"/>
      <c r="MN11" s="47"/>
      <c r="MO11" s="47"/>
      <c r="MP11" s="47"/>
      <c r="MQ11" s="47"/>
      <c r="MR11" s="47"/>
      <c r="MS11" s="47"/>
      <c r="MT11" s="47"/>
      <c r="MU11" s="47"/>
      <c r="MV11" s="47"/>
      <c r="MW11" s="47"/>
      <c r="MX11" s="47"/>
      <c r="MY11" s="47"/>
      <c r="MZ11" s="47"/>
      <c r="NA11" s="47"/>
      <c r="NB11" s="47"/>
      <c r="NC11" s="47"/>
      <c r="ND11" s="47"/>
      <c r="NE11" s="47"/>
      <c r="NF11" s="47"/>
      <c r="NG11" s="85">
        <f t="shared" si="21"/>
        <v>0</v>
      </c>
    </row>
    <row r="12" spans="1:371" x14ac:dyDescent="0.2">
      <c r="A12" s="183"/>
      <c r="B12" s="185"/>
      <c r="C12" s="48"/>
      <c r="D12" s="53"/>
      <c r="E12" s="53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  <c r="IX12" s="46"/>
      <c r="IY12" s="46"/>
      <c r="IZ12" s="46"/>
      <c r="JA12" s="46"/>
      <c r="JB12" s="46"/>
      <c r="JC12" s="46"/>
      <c r="JD12" s="46"/>
      <c r="JE12" s="46"/>
      <c r="JF12" s="46"/>
      <c r="JG12" s="46"/>
      <c r="JH12" s="46"/>
      <c r="JI12" s="46"/>
      <c r="JJ12" s="46"/>
      <c r="JK12" s="46"/>
      <c r="JL12" s="46"/>
      <c r="JM12" s="46"/>
      <c r="JN12" s="46"/>
      <c r="JO12" s="46"/>
      <c r="JP12" s="46"/>
      <c r="JQ12" s="46"/>
      <c r="JR12" s="46"/>
      <c r="JS12" s="46"/>
      <c r="JT12" s="46"/>
      <c r="JU12" s="46"/>
      <c r="JV12" s="46"/>
      <c r="JW12" s="46"/>
      <c r="JX12" s="46"/>
      <c r="JY12" s="46"/>
      <c r="JZ12" s="46"/>
      <c r="KA12" s="46"/>
      <c r="KB12" s="46"/>
      <c r="KC12" s="46"/>
      <c r="KD12" s="46"/>
      <c r="KE12" s="46"/>
      <c r="KF12" s="46"/>
      <c r="KG12" s="46"/>
      <c r="KH12" s="46"/>
      <c r="KI12" s="46"/>
      <c r="KJ12" s="46"/>
      <c r="KK12" s="46"/>
      <c r="KL12" s="46"/>
      <c r="KM12" s="46"/>
      <c r="KN12" s="46"/>
      <c r="KO12" s="46"/>
      <c r="KP12" s="46"/>
      <c r="KQ12" s="46"/>
      <c r="KR12" s="46"/>
      <c r="KS12" s="46"/>
      <c r="KT12" s="46"/>
      <c r="KU12" s="46"/>
      <c r="KV12" s="46"/>
      <c r="KW12" s="46"/>
      <c r="KX12" s="46"/>
      <c r="KY12" s="46"/>
      <c r="KZ12" s="46"/>
      <c r="LA12" s="46"/>
      <c r="LB12" s="46"/>
      <c r="LC12" s="46"/>
      <c r="LD12" s="46"/>
      <c r="LE12" s="46"/>
      <c r="LF12" s="46"/>
      <c r="LG12" s="46"/>
      <c r="LH12" s="46"/>
      <c r="LI12" s="46"/>
      <c r="LJ12" s="46"/>
      <c r="LK12" s="46"/>
      <c r="LL12" s="46"/>
      <c r="LM12" s="46"/>
      <c r="LN12" s="46"/>
      <c r="LO12" s="46"/>
      <c r="LP12" s="46"/>
      <c r="LQ12" s="46"/>
      <c r="LR12" s="46"/>
      <c r="LS12" s="46"/>
      <c r="LT12" s="46"/>
      <c r="LU12" s="46"/>
      <c r="LV12" s="46"/>
      <c r="LW12" s="46"/>
      <c r="LX12" s="46"/>
      <c r="LY12" s="46"/>
      <c r="LZ12" s="46"/>
      <c r="MA12" s="46"/>
      <c r="MB12" s="46"/>
      <c r="MC12" s="46"/>
      <c r="MD12" s="46"/>
      <c r="ME12" s="46"/>
      <c r="MF12" s="46"/>
      <c r="MG12" s="46"/>
      <c r="MH12" s="46"/>
      <c r="MI12" s="46"/>
      <c r="MJ12" s="46"/>
      <c r="MK12" s="46"/>
      <c r="ML12" s="46"/>
      <c r="MM12" s="46"/>
      <c r="MN12" s="46"/>
      <c r="MO12" s="46"/>
      <c r="MP12" s="46"/>
      <c r="MQ12" s="46"/>
      <c r="MR12" s="46"/>
      <c r="MS12" s="46"/>
      <c r="MT12" s="46"/>
      <c r="MU12" s="46"/>
      <c r="MV12" s="46"/>
      <c r="MW12" s="46"/>
      <c r="MX12" s="46"/>
      <c r="MY12" s="46"/>
      <c r="MZ12" s="46"/>
      <c r="NA12" s="46"/>
      <c r="NB12" s="46"/>
      <c r="NC12" s="46"/>
      <c r="ND12" s="46"/>
      <c r="NE12" s="46"/>
      <c r="NF12" s="46"/>
      <c r="NG12" s="84">
        <f t="shared" si="21"/>
        <v>0</v>
      </c>
    </row>
    <row r="13" spans="1:371" x14ac:dyDescent="0.2">
      <c r="A13" s="184"/>
      <c r="B13" s="186"/>
      <c r="C13" s="49"/>
      <c r="D13" s="54"/>
      <c r="E13" s="54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  <c r="IU13" s="47"/>
      <c r="IV13" s="47"/>
      <c r="IW13" s="47"/>
      <c r="IX13" s="47"/>
      <c r="IY13" s="47"/>
      <c r="IZ13" s="47"/>
      <c r="JA13" s="47"/>
      <c r="JB13" s="47"/>
      <c r="JC13" s="47"/>
      <c r="JD13" s="47"/>
      <c r="JE13" s="47"/>
      <c r="JF13" s="47"/>
      <c r="JG13" s="47"/>
      <c r="JH13" s="47"/>
      <c r="JI13" s="47"/>
      <c r="JJ13" s="47"/>
      <c r="JK13" s="47"/>
      <c r="JL13" s="47"/>
      <c r="JM13" s="47"/>
      <c r="JN13" s="47"/>
      <c r="JO13" s="47"/>
      <c r="JP13" s="47"/>
      <c r="JQ13" s="47"/>
      <c r="JR13" s="47"/>
      <c r="JS13" s="47"/>
      <c r="JT13" s="47"/>
      <c r="JU13" s="47"/>
      <c r="JV13" s="47"/>
      <c r="JW13" s="47"/>
      <c r="JX13" s="47"/>
      <c r="JY13" s="47"/>
      <c r="JZ13" s="47"/>
      <c r="KA13" s="47"/>
      <c r="KB13" s="47"/>
      <c r="KC13" s="47"/>
      <c r="KD13" s="47"/>
      <c r="KE13" s="47"/>
      <c r="KF13" s="47"/>
      <c r="KG13" s="47"/>
      <c r="KH13" s="47"/>
      <c r="KI13" s="47"/>
      <c r="KJ13" s="47"/>
      <c r="KK13" s="47"/>
      <c r="KL13" s="47"/>
      <c r="KM13" s="47"/>
      <c r="KN13" s="47"/>
      <c r="KO13" s="47"/>
      <c r="KP13" s="47"/>
      <c r="KQ13" s="47"/>
      <c r="KR13" s="47"/>
      <c r="KS13" s="47"/>
      <c r="KT13" s="47"/>
      <c r="KU13" s="47"/>
      <c r="KV13" s="47"/>
      <c r="KW13" s="47"/>
      <c r="KX13" s="47"/>
      <c r="KY13" s="47"/>
      <c r="KZ13" s="47"/>
      <c r="LA13" s="47"/>
      <c r="LB13" s="47"/>
      <c r="LC13" s="47"/>
      <c r="LD13" s="47"/>
      <c r="LE13" s="47"/>
      <c r="LF13" s="47"/>
      <c r="LG13" s="47"/>
      <c r="LH13" s="47"/>
      <c r="LI13" s="47"/>
      <c r="LJ13" s="47"/>
      <c r="LK13" s="47"/>
      <c r="LL13" s="47"/>
      <c r="LM13" s="47"/>
      <c r="LN13" s="47"/>
      <c r="LO13" s="47"/>
      <c r="LP13" s="47"/>
      <c r="LQ13" s="47"/>
      <c r="LR13" s="47"/>
      <c r="LS13" s="47"/>
      <c r="LT13" s="47"/>
      <c r="LU13" s="47"/>
      <c r="LV13" s="47"/>
      <c r="LW13" s="47"/>
      <c r="LX13" s="47"/>
      <c r="LY13" s="47"/>
      <c r="LZ13" s="47"/>
      <c r="MA13" s="47"/>
      <c r="MB13" s="47"/>
      <c r="MC13" s="47"/>
      <c r="MD13" s="47"/>
      <c r="ME13" s="47"/>
      <c r="MF13" s="47"/>
      <c r="MG13" s="47"/>
      <c r="MH13" s="47"/>
      <c r="MI13" s="47"/>
      <c r="MJ13" s="47"/>
      <c r="MK13" s="47"/>
      <c r="ML13" s="47"/>
      <c r="MM13" s="47"/>
      <c r="MN13" s="47"/>
      <c r="MO13" s="47"/>
      <c r="MP13" s="47"/>
      <c r="MQ13" s="47"/>
      <c r="MR13" s="47"/>
      <c r="MS13" s="47"/>
      <c r="MT13" s="47"/>
      <c r="MU13" s="47"/>
      <c r="MV13" s="47"/>
      <c r="MW13" s="47"/>
      <c r="MX13" s="47"/>
      <c r="MY13" s="47"/>
      <c r="MZ13" s="47"/>
      <c r="NA13" s="47"/>
      <c r="NB13" s="47"/>
      <c r="NC13" s="47"/>
      <c r="ND13" s="47"/>
      <c r="NE13" s="47"/>
      <c r="NF13" s="47"/>
      <c r="NG13" s="85">
        <f t="shared" si="21"/>
        <v>0</v>
      </c>
    </row>
    <row r="14" spans="1:371" x14ac:dyDescent="0.2">
      <c r="A14" s="183"/>
      <c r="B14" s="185"/>
      <c r="C14" s="48"/>
      <c r="D14" s="53"/>
      <c r="E14" s="53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46"/>
      <c r="IV14" s="46"/>
      <c r="IW14" s="46"/>
      <c r="IX14" s="46"/>
      <c r="IY14" s="46"/>
      <c r="IZ14" s="46"/>
      <c r="JA14" s="46"/>
      <c r="JB14" s="46"/>
      <c r="JC14" s="46"/>
      <c r="JD14" s="46"/>
      <c r="JE14" s="46"/>
      <c r="JF14" s="46"/>
      <c r="JG14" s="46"/>
      <c r="JH14" s="46"/>
      <c r="JI14" s="46"/>
      <c r="JJ14" s="46"/>
      <c r="JK14" s="46"/>
      <c r="JL14" s="46"/>
      <c r="JM14" s="46"/>
      <c r="JN14" s="46"/>
      <c r="JO14" s="46"/>
      <c r="JP14" s="46"/>
      <c r="JQ14" s="46"/>
      <c r="JR14" s="46"/>
      <c r="JS14" s="46"/>
      <c r="JT14" s="46"/>
      <c r="JU14" s="46"/>
      <c r="JV14" s="46"/>
      <c r="JW14" s="46"/>
      <c r="JX14" s="46"/>
      <c r="JY14" s="46"/>
      <c r="JZ14" s="46"/>
      <c r="KA14" s="46"/>
      <c r="KB14" s="46"/>
      <c r="KC14" s="46"/>
      <c r="KD14" s="46"/>
      <c r="KE14" s="46"/>
      <c r="KF14" s="46"/>
      <c r="KG14" s="46"/>
      <c r="KH14" s="46"/>
      <c r="KI14" s="46"/>
      <c r="KJ14" s="46"/>
      <c r="KK14" s="46"/>
      <c r="KL14" s="46"/>
      <c r="KM14" s="46"/>
      <c r="KN14" s="46"/>
      <c r="KO14" s="46"/>
      <c r="KP14" s="46"/>
      <c r="KQ14" s="46"/>
      <c r="KR14" s="46"/>
      <c r="KS14" s="46"/>
      <c r="KT14" s="46"/>
      <c r="KU14" s="46"/>
      <c r="KV14" s="46"/>
      <c r="KW14" s="46"/>
      <c r="KX14" s="46"/>
      <c r="KY14" s="46"/>
      <c r="KZ14" s="46"/>
      <c r="LA14" s="46"/>
      <c r="LB14" s="46"/>
      <c r="LC14" s="46"/>
      <c r="LD14" s="46"/>
      <c r="LE14" s="46"/>
      <c r="LF14" s="46"/>
      <c r="LG14" s="46"/>
      <c r="LH14" s="46"/>
      <c r="LI14" s="46"/>
      <c r="LJ14" s="46"/>
      <c r="LK14" s="46"/>
      <c r="LL14" s="46"/>
      <c r="LM14" s="46"/>
      <c r="LN14" s="46"/>
      <c r="LO14" s="46"/>
      <c r="LP14" s="46"/>
      <c r="LQ14" s="46"/>
      <c r="LR14" s="46"/>
      <c r="LS14" s="46"/>
      <c r="LT14" s="46"/>
      <c r="LU14" s="46"/>
      <c r="LV14" s="46"/>
      <c r="LW14" s="46"/>
      <c r="LX14" s="46"/>
      <c r="LY14" s="46"/>
      <c r="LZ14" s="46"/>
      <c r="MA14" s="46"/>
      <c r="MB14" s="46"/>
      <c r="MC14" s="46"/>
      <c r="MD14" s="46"/>
      <c r="ME14" s="46"/>
      <c r="MF14" s="46"/>
      <c r="MG14" s="46"/>
      <c r="MH14" s="46"/>
      <c r="MI14" s="46"/>
      <c r="MJ14" s="46"/>
      <c r="MK14" s="46"/>
      <c r="ML14" s="46"/>
      <c r="MM14" s="46"/>
      <c r="MN14" s="46"/>
      <c r="MO14" s="46"/>
      <c r="MP14" s="46"/>
      <c r="MQ14" s="46"/>
      <c r="MR14" s="46"/>
      <c r="MS14" s="46"/>
      <c r="MT14" s="46"/>
      <c r="MU14" s="46"/>
      <c r="MV14" s="46"/>
      <c r="MW14" s="46"/>
      <c r="MX14" s="46"/>
      <c r="MY14" s="46"/>
      <c r="MZ14" s="46"/>
      <c r="NA14" s="46"/>
      <c r="NB14" s="46"/>
      <c r="NC14" s="46"/>
      <c r="ND14" s="46"/>
      <c r="NE14" s="46"/>
      <c r="NF14" s="46"/>
      <c r="NG14" s="84">
        <f t="shared" si="21"/>
        <v>0</v>
      </c>
    </row>
    <row r="15" spans="1:371" x14ac:dyDescent="0.2">
      <c r="A15" s="184"/>
      <c r="B15" s="186"/>
      <c r="C15" s="49"/>
      <c r="D15" s="54"/>
      <c r="E15" s="54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  <c r="IU15" s="47"/>
      <c r="IV15" s="47"/>
      <c r="IW15" s="47"/>
      <c r="IX15" s="47"/>
      <c r="IY15" s="47"/>
      <c r="IZ15" s="47"/>
      <c r="JA15" s="47"/>
      <c r="JB15" s="47"/>
      <c r="JC15" s="47"/>
      <c r="JD15" s="47"/>
      <c r="JE15" s="47"/>
      <c r="JF15" s="47"/>
      <c r="JG15" s="47"/>
      <c r="JH15" s="47"/>
      <c r="JI15" s="47"/>
      <c r="JJ15" s="47"/>
      <c r="JK15" s="47"/>
      <c r="JL15" s="47"/>
      <c r="JM15" s="47"/>
      <c r="JN15" s="47"/>
      <c r="JO15" s="47"/>
      <c r="JP15" s="47"/>
      <c r="JQ15" s="47"/>
      <c r="JR15" s="47"/>
      <c r="JS15" s="47"/>
      <c r="JT15" s="47"/>
      <c r="JU15" s="47"/>
      <c r="JV15" s="47"/>
      <c r="JW15" s="47"/>
      <c r="JX15" s="47"/>
      <c r="JY15" s="47"/>
      <c r="JZ15" s="47"/>
      <c r="KA15" s="47"/>
      <c r="KB15" s="47"/>
      <c r="KC15" s="47"/>
      <c r="KD15" s="47"/>
      <c r="KE15" s="47"/>
      <c r="KF15" s="47"/>
      <c r="KG15" s="47"/>
      <c r="KH15" s="47"/>
      <c r="KI15" s="47"/>
      <c r="KJ15" s="47"/>
      <c r="KK15" s="47"/>
      <c r="KL15" s="47"/>
      <c r="KM15" s="47"/>
      <c r="KN15" s="47"/>
      <c r="KO15" s="47"/>
      <c r="KP15" s="47"/>
      <c r="KQ15" s="47"/>
      <c r="KR15" s="47"/>
      <c r="KS15" s="47"/>
      <c r="KT15" s="47"/>
      <c r="KU15" s="47"/>
      <c r="KV15" s="47"/>
      <c r="KW15" s="47"/>
      <c r="KX15" s="47"/>
      <c r="KY15" s="47"/>
      <c r="KZ15" s="47"/>
      <c r="LA15" s="47"/>
      <c r="LB15" s="47"/>
      <c r="LC15" s="47"/>
      <c r="LD15" s="47"/>
      <c r="LE15" s="47"/>
      <c r="LF15" s="47"/>
      <c r="LG15" s="47"/>
      <c r="LH15" s="47"/>
      <c r="LI15" s="47"/>
      <c r="LJ15" s="47"/>
      <c r="LK15" s="47"/>
      <c r="LL15" s="47"/>
      <c r="LM15" s="47"/>
      <c r="LN15" s="47"/>
      <c r="LO15" s="47"/>
      <c r="LP15" s="47"/>
      <c r="LQ15" s="47"/>
      <c r="LR15" s="47"/>
      <c r="LS15" s="47"/>
      <c r="LT15" s="47"/>
      <c r="LU15" s="47"/>
      <c r="LV15" s="47"/>
      <c r="LW15" s="47"/>
      <c r="LX15" s="47"/>
      <c r="LY15" s="47"/>
      <c r="LZ15" s="47"/>
      <c r="MA15" s="47"/>
      <c r="MB15" s="47"/>
      <c r="MC15" s="47"/>
      <c r="MD15" s="47"/>
      <c r="ME15" s="47"/>
      <c r="MF15" s="47"/>
      <c r="MG15" s="47"/>
      <c r="MH15" s="47"/>
      <c r="MI15" s="47"/>
      <c r="MJ15" s="47"/>
      <c r="MK15" s="47"/>
      <c r="ML15" s="47"/>
      <c r="MM15" s="47"/>
      <c r="MN15" s="47"/>
      <c r="MO15" s="47"/>
      <c r="MP15" s="47"/>
      <c r="MQ15" s="47"/>
      <c r="MR15" s="47"/>
      <c r="MS15" s="47"/>
      <c r="MT15" s="47"/>
      <c r="MU15" s="47"/>
      <c r="MV15" s="47"/>
      <c r="MW15" s="47"/>
      <c r="MX15" s="47"/>
      <c r="MY15" s="47"/>
      <c r="MZ15" s="47"/>
      <c r="NA15" s="47"/>
      <c r="NB15" s="47"/>
      <c r="NC15" s="47"/>
      <c r="ND15" s="47"/>
      <c r="NE15" s="47"/>
      <c r="NF15" s="47"/>
      <c r="NG15" s="85">
        <f t="shared" si="21"/>
        <v>0</v>
      </c>
    </row>
    <row r="16" spans="1:371" x14ac:dyDescent="0.2">
      <c r="A16" s="183"/>
      <c r="B16" s="185"/>
      <c r="C16" s="48"/>
      <c r="D16" s="53"/>
      <c r="E16" s="53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IS16" s="46"/>
      <c r="IT16" s="46"/>
      <c r="IU16" s="46"/>
      <c r="IV16" s="46"/>
      <c r="IW16" s="46"/>
      <c r="IX16" s="46"/>
      <c r="IY16" s="46"/>
      <c r="IZ16" s="46"/>
      <c r="JA16" s="46"/>
      <c r="JB16" s="46"/>
      <c r="JC16" s="46"/>
      <c r="JD16" s="46"/>
      <c r="JE16" s="46"/>
      <c r="JF16" s="46"/>
      <c r="JG16" s="46"/>
      <c r="JH16" s="46"/>
      <c r="JI16" s="46"/>
      <c r="JJ16" s="46"/>
      <c r="JK16" s="46"/>
      <c r="JL16" s="46"/>
      <c r="JM16" s="46"/>
      <c r="JN16" s="46"/>
      <c r="JO16" s="46"/>
      <c r="JP16" s="46"/>
      <c r="JQ16" s="46"/>
      <c r="JR16" s="46"/>
      <c r="JS16" s="46"/>
      <c r="JT16" s="46"/>
      <c r="JU16" s="46"/>
      <c r="JV16" s="46"/>
      <c r="JW16" s="46"/>
      <c r="JX16" s="46"/>
      <c r="JY16" s="46"/>
      <c r="JZ16" s="46"/>
      <c r="KA16" s="46"/>
      <c r="KB16" s="46"/>
      <c r="KC16" s="46"/>
      <c r="KD16" s="46"/>
      <c r="KE16" s="46"/>
      <c r="KF16" s="46"/>
      <c r="KG16" s="46"/>
      <c r="KH16" s="46"/>
      <c r="KI16" s="46"/>
      <c r="KJ16" s="46"/>
      <c r="KK16" s="46"/>
      <c r="KL16" s="46"/>
      <c r="KM16" s="46"/>
      <c r="KN16" s="46"/>
      <c r="KO16" s="46"/>
      <c r="KP16" s="46"/>
      <c r="KQ16" s="46"/>
      <c r="KR16" s="46"/>
      <c r="KS16" s="46"/>
      <c r="KT16" s="46"/>
      <c r="KU16" s="46"/>
      <c r="KV16" s="46"/>
      <c r="KW16" s="46"/>
      <c r="KX16" s="46"/>
      <c r="KY16" s="46"/>
      <c r="KZ16" s="46"/>
      <c r="LA16" s="46"/>
      <c r="LB16" s="46"/>
      <c r="LC16" s="46"/>
      <c r="LD16" s="46"/>
      <c r="LE16" s="46"/>
      <c r="LF16" s="46"/>
      <c r="LG16" s="46"/>
      <c r="LH16" s="46"/>
      <c r="LI16" s="46"/>
      <c r="LJ16" s="46"/>
      <c r="LK16" s="46"/>
      <c r="LL16" s="46"/>
      <c r="LM16" s="46"/>
      <c r="LN16" s="46"/>
      <c r="LO16" s="46"/>
      <c r="LP16" s="46"/>
      <c r="LQ16" s="46"/>
      <c r="LR16" s="46"/>
      <c r="LS16" s="46"/>
      <c r="LT16" s="46"/>
      <c r="LU16" s="46"/>
      <c r="LV16" s="46"/>
      <c r="LW16" s="46"/>
      <c r="LX16" s="46"/>
      <c r="LY16" s="46"/>
      <c r="LZ16" s="46"/>
      <c r="MA16" s="46"/>
      <c r="MB16" s="46"/>
      <c r="MC16" s="46"/>
      <c r="MD16" s="46"/>
      <c r="ME16" s="46"/>
      <c r="MF16" s="46"/>
      <c r="MG16" s="46"/>
      <c r="MH16" s="46"/>
      <c r="MI16" s="46"/>
      <c r="MJ16" s="46"/>
      <c r="MK16" s="46"/>
      <c r="ML16" s="46"/>
      <c r="MM16" s="46"/>
      <c r="MN16" s="46"/>
      <c r="MO16" s="46"/>
      <c r="MP16" s="46"/>
      <c r="MQ16" s="46"/>
      <c r="MR16" s="46"/>
      <c r="MS16" s="46"/>
      <c r="MT16" s="46"/>
      <c r="MU16" s="46"/>
      <c r="MV16" s="46"/>
      <c r="MW16" s="46"/>
      <c r="MX16" s="46"/>
      <c r="MY16" s="46"/>
      <c r="MZ16" s="46"/>
      <c r="NA16" s="46"/>
      <c r="NB16" s="46"/>
      <c r="NC16" s="46"/>
      <c r="ND16" s="46"/>
      <c r="NE16" s="46"/>
      <c r="NF16" s="46"/>
      <c r="NG16" s="84">
        <f t="shared" si="21"/>
        <v>0</v>
      </c>
    </row>
    <row r="17" spans="1:371" x14ac:dyDescent="0.2">
      <c r="A17" s="184"/>
      <c r="B17" s="186"/>
      <c r="C17" s="49"/>
      <c r="D17" s="54"/>
      <c r="E17" s="54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85">
        <f t="shared" si="21"/>
        <v>0</v>
      </c>
    </row>
    <row r="18" spans="1:371" x14ac:dyDescent="0.2">
      <c r="A18" s="183"/>
      <c r="B18" s="185"/>
      <c r="C18" s="48"/>
      <c r="D18" s="53"/>
      <c r="E18" s="53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  <c r="IX18" s="46"/>
      <c r="IY18" s="46"/>
      <c r="IZ18" s="46"/>
      <c r="JA18" s="46"/>
      <c r="JB18" s="46"/>
      <c r="JC18" s="46"/>
      <c r="JD18" s="46"/>
      <c r="JE18" s="46"/>
      <c r="JF18" s="46"/>
      <c r="JG18" s="46"/>
      <c r="JH18" s="46"/>
      <c r="JI18" s="46"/>
      <c r="JJ18" s="46"/>
      <c r="JK18" s="46"/>
      <c r="JL18" s="46"/>
      <c r="JM18" s="46"/>
      <c r="JN18" s="46"/>
      <c r="JO18" s="46"/>
      <c r="JP18" s="46"/>
      <c r="JQ18" s="46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6"/>
      <c r="KC18" s="46"/>
      <c r="KD18" s="46"/>
      <c r="KE18" s="46"/>
      <c r="KF18" s="46"/>
      <c r="KG18" s="46"/>
      <c r="KH18" s="46"/>
      <c r="KI18" s="46"/>
      <c r="KJ18" s="46"/>
      <c r="KK18" s="46"/>
      <c r="KL18" s="46"/>
      <c r="KM18" s="46"/>
      <c r="KN18" s="46"/>
      <c r="KO18" s="46"/>
      <c r="KP18" s="46"/>
      <c r="KQ18" s="46"/>
      <c r="KR18" s="46"/>
      <c r="KS18" s="46"/>
      <c r="KT18" s="46"/>
      <c r="KU18" s="46"/>
      <c r="KV18" s="46"/>
      <c r="KW18" s="46"/>
      <c r="KX18" s="46"/>
      <c r="KY18" s="46"/>
      <c r="KZ18" s="46"/>
      <c r="LA18" s="46"/>
      <c r="LB18" s="46"/>
      <c r="LC18" s="46"/>
      <c r="LD18" s="46"/>
      <c r="LE18" s="46"/>
      <c r="LF18" s="46"/>
      <c r="LG18" s="46"/>
      <c r="LH18" s="46"/>
      <c r="LI18" s="46"/>
      <c r="LJ18" s="46"/>
      <c r="LK18" s="46"/>
      <c r="LL18" s="46"/>
      <c r="LM18" s="46"/>
      <c r="LN18" s="46"/>
      <c r="LO18" s="46"/>
      <c r="LP18" s="46"/>
      <c r="LQ18" s="46"/>
      <c r="LR18" s="46"/>
      <c r="LS18" s="46"/>
      <c r="LT18" s="46"/>
      <c r="LU18" s="46"/>
      <c r="LV18" s="46"/>
      <c r="LW18" s="46"/>
      <c r="LX18" s="46"/>
      <c r="LY18" s="46"/>
      <c r="LZ18" s="46"/>
      <c r="MA18" s="46"/>
      <c r="MB18" s="46"/>
      <c r="MC18" s="46"/>
      <c r="MD18" s="46"/>
      <c r="ME18" s="46"/>
      <c r="MF18" s="46"/>
      <c r="MG18" s="46"/>
      <c r="MH18" s="46"/>
      <c r="MI18" s="46"/>
      <c r="MJ18" s="46"/>
      <c r="MK18" s="46"/>
      <c r="ML18" s="46"/>
      <c r="MM18" s="46"/>
      <c r="MN18" s="46"/>
      <c r="MO18" s="46"/>
      <c r="MP18" s="46"/>
      <c r="MQ18" s="46"/>
      <c r="MR18" s="46"/>
      <c r="MS18" s="46"/>
      <c r="MT18" s="46"/>
      <c r="MU18" s="46"/>
      <c r="MV18" s="46"/>
      <c r="MW18" s="46"/>
      <c r="MX18" s="46"/>
      <c r="MY18" s="46"/>
      <c r="MZ18" s="46"/>
      <c r="NA18" s="46"/>
      <c r="NB18" s="46"/>
      <c r="NC18" s="46"/>
      <c r="ND18" s="46"/>
      <c r="NE18" s="46"/>
      <c r="NF18" s="46"/>
      <c r="NG18" s="84">
        <f t="shared" si="21"/>
        <v>0</v>
      </c>
    </row>
    <row r="19" spans="1:371" x14ac:dyDescent="0.2">
      <c r="A19" s="184"/>
      <c r="B19" s="186"/>
      <c r="C19" s="49"/>
      <c r="D19" s="54"/>
      <c r="E19" s="54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  <c r="IV19" s="47"/>
      <c r="IW19" s="47"/>
      <c r="IX19" s="47"/>
      <c r="IY19" s="47"/>
      <c r="IZ19" s="47"/>
      <c r="JA19" s="47"/>
      <c r="JB19" s="47"/>
      <c r="JC19" s="47"/>
      <c r="JD19" s="47"/>
      <c r="JE19" s="47"/>
      <c r="JF19" s="47"/>
      <c r="JG19" s="47"/>
      <c r="JH19" s="47"/>
      <c r="JI19" s="47"/>
      <c r="JJ19" s="47"/>
      <c r="JK19" s="47"/>
      <c r="JL19" s="47"/>
      <c r="JM19" s="47"/>
      <c r="JN19" s="47"/>
      <c r="JO19" s="47"/>
      <c r="JP19" s="47"/>
      <c r="JQ19" s="47"/>
      <c r="JR19" s="47"/>
      <c r="JS19" s="47"/>
      <c r="JT19" s="47"/>
      <c r="JU19" s="47"/>
      <c r="JV19" s="47"/>
      <c r="JW19" s="47"/>
      <c r="JX19" s="47"/>
      <c r="JY19" s="47"/>
      <c r="JZ19" s="47"/>
      <c r="KA19" s="47"/>
      <c r="KB19" s="47"/>
      <c r="KC19" s="47"/>
      <c r="KD19" s="47"/>
      <c r="KE19" s="47"/>
      <c r="KF19" s="47"/>
      <c r="KG19" s="47"/>
      <c r="KH19" s="47"/>
      <c r="KI19" s="47"/>
      <c r="KJ19" s="47"/>
      <c r="KK19" s="47"/>
      <c r="KL19" s="47"/>
      <c r="KM19" s="47"/>
      <c r="KN19" s="47"/>
      <c r="KO19" s="47"/>
      <c r="KP19" s="47"/>
      <c r="KQ19" s="47"/>
      <c r="KR19" s="47"/>
      <c r="KS19" s="47"/>
      <c r="KT19" s="47"/>
      <c r="KU19" s="47"/>
      <c r="KV19" s="47"/>
      <c r="KW19" s="47"/>
      <c r="KX19" s="47"/>
      <c r="KY19" s="47"/>
      <c r="KZ19" s="47"/>
      <c r="LA19" s="47"/>
      <c r="LB19" s="47"/>
      <c r="LC19" s="47"/>
      <c r="LD19" s="47"/>
      <c r="LE19" s="47"/>
      <c r="LF19" s="47"/>
      <c r="LG19" s="47"/>
      <c r="LH19" s="47"/>
      <c r="LI19" s="47"/>
      <c r="LJ19" s="47"/>
      <c r="LK19" s="47"/>
      <c r="LL19" s="47"/>
      <c r="LM19" s="47"/>
      <c r="LN19" s="47"/>
      <c r="LO19" s="47"/>
      <c r="LP19" s="47"/>
      <c r="LQ19" s="47"/>
      <c r="LR19" s="47"/>
      <c r="LS19" s="47"/>
      <c r="LT19" s="47"/>
      <c r="LU19" s="47"/>
      <c r="LV19" s="47"/>
      <c r="LW19" s="47"/>
      <c r="LX19" s="47"/>
      <c r="LY19" s="47"/>
      <c r="LZ19" s="47"/>
      <c r="MA19" s="47"/>
      <c r="MB19" s="47"/>
      <c r="MC19" s="47"/>
      <c r="MD19" s="47"/>
      <c r="ME19" s="47"/>
      <c r="MF19" s="47"/>
      <c r="MG19" s="47"/>
      <c r="MH19" s="47"/>
      <c r="MI19" s="47"/>
      <c r="MJ19" s="47"/>
      <c r="MK19" s="47"/>
      <c r="ML19" s="47"/>
      <c r="MM19" s="47"/>
      <c r="MN19" s="47"/>
      <c r="MO19" s="47"/>
      <c r="MP19" s="47"/>
      <c r="MQ19" s="47"/>
      <c r="MR19" s="47"/>
      <c r="MS19" s="47"/>
      <c r="MT19" s="47"/>
      <c r="MU19" s="47"/>
      <c r="MV19" s="47"/>
      <c r="MW19" s="47"/>
      <c r="MX19" s="47"/>
      <c r="MY19" s="47"/>
      <c r="MZ19" s="47"/>
      <c r="NA19" s="47"/>
      <c r="NB19" s="47"/>
      <c r="NC19" s="47"/>
      <c r="ND19" s="47"/>
      <c r="NE19" s="47"/>
      <c r="NF19" s="47"/>
      <c r="NG19" s="85">
        <f t="shared" si="21"/>
        <v>0</v>
      </c>
    </row>
    <row r="20" spans="1:371" x14ac:dyDescent="0.2">
      <c r="A20" s="183"/>
      <c r="B20" s="185"/>
      <c r="C20" s="48"/>
      <c r="D20" s="53"/>
      <c r="E20" s="53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46"/>
      <c r="JB20" s="46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46"/>
      <c r="JO20" s="46"/>
      <c r="JP20" s="46"/>
      <c r="JQ20" s="46"/>
      <c r="JR20" s="46"/>
      <c r="JS20" s="46"/>
      <c r="JT20" s="46"/>
      <c r="JU20" s="46"/>
      <c r="JV20" s="46"/>
      <c r="JW20" s="46"/>
      <c r="JX20" s="46"/>
      <c r="JY20" s="46"/>
      <c r="JZ20" s="46"/>
      <c r="KA20" s="46"/>
      <c r="KB20" s="46"/>
      <c r="KC20" s="46"/>
      <c r="KD20" s="46"/>
      <c r="KE20" s="46"/>
      <c r="KF20" s="46"/>
      <c r="KG20" s="46"/>
      <c r="KH20" s="46"/>
      <c r="KI20" s="46"/>
      <c r="KJ20" s="46"/>
      <c r="KK20" s="46"/>
      <c r="KL20" s="46"/>
      <c r="KM20" s="46"/>
      <c r="KN20" s="46"/>
      <c r="KO20" s="46"/>
      <c r="KP20" s="46"/>
      <c r="KQ20" s="46"/>
      <c r="KR20" s="46"/>
      <c r="KS20" s="46"/>
      <c r="KT20" s="46"/>
      <c r="KU20" s="46"/>
      <c r="KV20" s="46"/>
      <c r="KW20" s="46"/>
      <c r="KX20" s="46"/>
      <c r="KY20" s="46"/>
      <c r="KZ20" s="46"/>
      <c r="LA20" s="46"/>
      <c r="LB20" s="46"/>
      <c r="LC20" s="46"/>
      <c r="LD20" s="46"/>
      <c r="LE20" s="46"/>
      <c r="LF20" s="46"/>
      <c r="LG20" s="46"/>
      <c r="LH20" s="46"/>
      <c r="LI20" s="46"/>
      <c r="LJ20" s="46"/>
      <c r="LK20" s="46"/>
      <c r="LL20" s="46"/>
      <c r="LM20" s="46"/>
      <c r="LN20" s="46"/>
      <c r="LO20" s="46"/>
      <c r="LP20" s="46"/>
      <c r="LQ20" s="46"/>
      <c r="LR20" s="46"/>
      <c r="LS20" s="46"/>
      <c r="LT20" s="46"/>
      <c r="LU20" s="46"/>
      <c r="LV20" s="46"/>
      <c r="LW20" s="46"/>
      <c r="LX20" s="46"/>
      <c r="LY20" s="46"/>
      <c r="LZ20" s="46"/>
      <c r="MA20" s="46"/>
      <c r="MB20" s="46"/>
      <c r="MC20" s="46"/>
      <c r="MD20" s="46"/>
      <c r="ME20" s="46"/>
      <c r="MF20" s="46"/>
      <c r="MG20" s="46"/>
      <c r="MH20" s="46"/>
      <c r="MI20" s="46"/>
      <c r="MJ20" s="46"/>
      <c r="MK20" s="46"/>
      <c r="ML20" s="46"/>
      <c r="MM20" s="46"/>
      <c r="MN20" s="46"/>
      <c r="MO20" s="46"/>
      <c r="MP20" s="46"/>
      <c r="MQ20" s="46"/>
      <c r="MR20" s="46"/>
      <c r="MS20" s="46"/>
      <c r="MT20" s="46"/>
      <c r="MU20" s="46"/>
      <c r="MV20" s="46"/>
      <c r="MW20" s="46"/>
      <c r="MX20" s="46"/>
      <c r="MY20" s="46"/>
      <c r="MZ20" s="46"/>
      <c r="NA20" s="46"/>
      <c r="NB20" s="46"/>
      <c r="NC20" s="46"/>
      <c r="ND20" s="46"/>
      <c r="NE20" s="46"/>
      <c r="NF20" s="46"/>
      <c r="NG20" s="84">
        <f t="shared" si="21"/>
        <v>0</v>
      </c>
    </row>
    <row r="21" spans="1:371" x14ac:dyDescent="0.2">
      <c r="A21" s="184"/>
      <c r="B21" s="186"/>
      <c r="C21" s="49"/>
      <c r="D21" s="54"/>
      <c r="E21" s="54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  <c r="IU21" s="47"/>
      <c r="IV21" s="47"/>
      <c r="IW21" s="47"/>
      <c r="IX21" s="47"/>
      <c r="IY21" s="47"/>
      <c r="IZ21" s="47"/>
      <c r="JA21" s="47"/>
      <c r="JB21" s="47"/>
      <c r="JC21" s="47"/>
      <c r="JD21" s="47"/>
      <c r="JE21" s="47"/>
      <c r="JF21" s="47"/>
      <c r="JG21" s="47"/>
      <c r="JH21" s="47"/>
      <c r="JI21" s="47"/>
      <c r="JJ21" s="47"/>
      <c r="JK21" s="47"/>
      <c r="JL21" s="47"/>
      <c r="JM21" s="47"/>
      <c r="JN21" s="47"/>
      <c r="JO21" s="47"/>
      <c r="JP21" s="47"/>
      <c r="JQ21" s="47"/>
      <c r="JR21" s="47"/>
      <c r="JS21" s="47"/>
      <c r="JT21" s="47"/>
      <c r="JU21" s="47"/>
      <c r="JV21" s="47"/>
      <c r="JW21" s="47"/>
      <c r="JX21" s="47"/>
      <c r="JY21" s="47"/>
      <c r="JZ21" s="47"/>
      <c r="KA21" s="47"/>
      <c r="KB21" s="47"/>
      <c r="KC21" s="47"/>
      <c r="KD21" s="47"/>
      <c r="KE21" s="47"/>
      <c r="KF21" s="47"/>
      <c r="KG21" s="47"/>
      <c r="KH21" s="47"/>
      <c r="KI21" s="47"/>
      <c r="KJ21" s="47"/>
      <c r="KK21" s="47"/>
      <c r="KL21" s="47"/>
      <c r="KM21" s="47"/>
      <c r="KN21" s="47"/>
      <c r="KO21" s="47"/>
      <c r="KP21" s="47"/>
      <c r="KQ21" s="47"/>
      <c r="KR21" s="47"/>
      <c r="KS21" s="47"/>
      <c r="KT21" s="47"/>
      <c r="KU21" s="47"/>
      <c r="KV21" s="47"/>
      <c r="KW21" s="47"/>
      <c r="KX21" s="47"/>
      <c r="KY21" s="47"/>
      <c r="KZ21" s="47"/>
      <c r="LA21" s="47"/>
      <c r="LB21" s="47"/>
      <c r="LC21" s="47"/>
      <c r="LD21" s="47"/>
      <c r="LE21" s="47"/>
      <c r="LF21" s="47"/>
      <c r="LG21" s="47"/>
      <c r="LH21" s="47"/>
      <c r="LI21" s="47"/>
      <c r="LJ21" s="47"/>
      <c r="LK21" s="47"/>
      <c r="LL21" s="47"/>
      <c r="LM21" s="47"/>
      <c r="LN21" s="47"/>
      <c r="LO21" s="47"/>
      <c r="LP21" s="47"/>
      <c r="LQ21" s="47"/>
      <c r="LR21" s="47"/>
      <c r="LS21" s="47"/>
      <c r="LT21" s="47"/>
      <c r="LU21" s="47"/>
      <c r="LV21" s="47"/>
      <c r="LW21" s="47"/>
      <c r="LX21" s="47"/>
      <c r="LY21" s="47"/>
      <c r="LZ21" s="47"/>
      <c r="MA21" s="47"/>
      <c r="MB21" s="47"/>
      <c r="MC21" s="47"/>
      <c r="MD21" s="47"/>
      <c r="ME21" s="47"/>
      <c r="MF21" s="47"/>
      <c r="MG21" s="47"/>
      <c r="MH21" s="47"/>
      <c r="MI21" s="47"/>
      <c r="MJ21" s="47"/>
      <c r="MK21" s="47"/>
      <c r="ML21" s="47"/>
      <c r="MM21" s="47"/>
      <c r="MN21" s="47"/>
      <c r="MO21" s="47"/>
      <c r="MP21" s="47"/>
      <c r="MQ21" s="47"/>
      <c r="MR21" s="47"/>
      <c r="MS21" s="47"/>
      <c r="MT21" s="47"/>
      <c r="MU21" s="47"/>
      <c r="MV21" s="47"/>
      <c r="MW21" s="47"/>
      <c r="MX21" s="47"/>
      <c r="MY21" s="47"/>
      <c r="MZ21" s="47"/>
      <c r="NA21" s="47"/>
      <c r="NB21" s="47"/>
      <c r="NC21" s="47"/>
      <c r="ND21" s="47"/>
      <c r="NE21" s="47"/>
      <c r="NF21" s="47"/>
      <c r="NG21" s="85">
        <f t="shared" si="21"/>
        <v>0</v>
      </c>
    </row>
    <row r="22" spans="1:371" x14ac:dyDescent="0.2">
      <c r="A22" s="183"/>
      <c r="B22" s="185"/>
      <c r="C22" s="48"/>
      <c r="D22" s="53"/>
      <c r="E22" s="53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/>
      <c r="LL22" s="46"/>
      <c r="LM22" s="46"/>
      <c r="LN22" s="46"/>
      <c r="LO22" s="46"/>
      <c r="LP22" s="46"/>
      <c r="LQ22" s="46"/>
      <c r="LR22" s="46"/>
      <c r="LS22" s="46"/>
      <c r="LT22" s="46"/>
      <c r="LU22" s="46"/>
      <c r="LV22" s="46"/>
      <c r="LW22" s="46"/>
      <c r="LX22" s="46"/>
      <c r="LY22" s="46"/>
      <c r="LZ22" s="46"/>
      <c r="MA22" s="46"/>
      <c r="MB22" s="46"/>
      <c r="MC22" s="46"/>
      <c r="MD22" s="46"/>
      <c r="ME22" s="46"/>
      <c r="MF22" s="46"/>
      <c r="MG22" s="46"/>
      <c r="MH22" s="46"/>
      <c r="MI22" s="46"/>
      <c r="MJ22" s="46"/>
      <c r="MK22" s="46"/>
      <c r="ML22" s="46"/>
      <c r="MM22" s="46"/>
      <c r="MN22" s="46"/>
      <c r="MO22" s="46"/>
      <c r="MP22" s="46"/>
      <c r="MQ22" s="46"/>
      <c r="MR22" s="46"/>
      <c r="MS22" s="46"/>
      <c r="MT22" s="46"/>
      <c r="MU22" s="46"/>
      <c r="MV22" s="46"/>
      <c r="MW22" s="46"/>
      <c r="MX22" s="46"/>
      <c r="MY22" s="46"/>
      <c r="MZ22" s="46"/>
      <c r="NA22" s="46"/>
      <c r="NB22" s="46"/>
      <c r="NC22" s="46"/>
      <c r="ND22" s="46"/>
      <c r="NE22" s="46"/>
      <c r="NF22" s="46"/>
      <c r="NG22" s="84">
        <f t="shared" si="21"/>
        <v>0</v>
      </c>
    </row>
    <row r="23" spans="1:371" x14ac:dyDescent="0.2">
      <c r="A23" s="184"/>
      <c r="B23" s="186"/>
      <c r="C23" s="49"/>
      <c r="D23" s="54"/>
      <c r="E23" s="54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7"/>
      <c r="JA23" s="47"/>
      <c r="JB23" s="47"/>
      <c r="JC23" s="47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7"/>
      <c r="JO23" s="47"/>
      <c r="JP23" s="47"/>
      <c r="JQ23" s="47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7"/>
      <c r="KC23" s="47"/>
      <c r="KD23" s="47"/>
      <c r="KE23" s="47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7"/>
      <c r="KQ23" s="47"/>
      <c r="KR23" s="47"/>
      <c r="KS23" s="47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7"/>
      <c r="LE23" s="47"/>
      <c r="LF23" s="47"/>
      <c r="LG23" s="47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7"/>
      <c r="LS23" s="47"/>
      <c r="LT23" s="47"/>
      <c r="LU23" s="47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7"/>
      <c r="MG23" s="47"/>
      <c r="MH23" s="47"/>
      <c r="MI23" s="47"/>
      <c r="MJ23" s="47"/>
      <c r="MK23" s="47"/>
      <c r="ML23" s="47"/>
      <c r="MM23" s="47"/>
      <c r="MN23" s="47"/>
      <c r="MO23" s="47"/>
      <c r="MP23" s="47"/>
      <c r="MQ23" s="47"/>
      <c r="MR23" s="47"/>
      <c r="MS23" s="47"/>
      <c r="MT23" s="47"/>
      <c r="MU23" s="47"/>
      <c r="MV23" s="47"/>
      <c r="MW23" s="47"/>
      <c r="MX23" s="47"/>
      <c r="MY23" s="47"/>
      <c r="MZ23" s="47"/>
      <c r="NA23" s="47"/>
      <c r="NB23" s="47"/>
      <c r="NC23" s="47"/>
      <c r="ND23" s="47"/>
      <c r="NE23" s="47"/>
      <c r="NF23" s="47"/>
      <c r="NG23" s="85">
        <f t="shared" si="21"/>
        <v>0</v>
      </c>
    </row>
    <row r="24" spans="1:371" x14ac:dyDescent="0.2">
      <c r="A24" s="183"/>
      <c r="B24" s="185"/>
      <c r="C24" s="48"/>
      <c r="D24" s="53"/>
      <c r="E24" s="53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6"/>
      <c r="KC24" s="46"/>
      <c r="KD24" s="46"/>
      <c r="KE24" s="46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6"/>
      <c r="KQ24" s="46"/>
      <c r="KR24" s="46"/>
      <c r="KS24" s="46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6"/>
      <c r="LE24" s="46"/>
      <c r="LF24" s="46"/>
      <c r="LG24" s="46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6"/>
      <c r="LS24" s="46"/>
      <c r="LT24" s="46"/>
      <c r="LU24" s="46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6"/>
      <c r="MG24" s="46"/>
      <c r="MH24" s="46"/>
      <c r="MI24" s="46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6"/>
      <c r="MU24" s="46"/>
      <c r="MV24" s="46"/>
      <c r="MW24" s="46"/>
      <c r="MX24" s="46"/>
      <c r="MY24" s="46"/>
      <c r="MZ24" s="46"/>
      <c r="NA24" s="46"/>
      <c r="NB24" s="46"/>
      <c r="NC24" s="46"/>
      <c r="ND24" s="46"/>
      <c r="NE24" s="46"/>
      <c r="NF24" s="46"/>
      <c r="NG24" s="84">
        <f t="shared" si="21"/>
        <v>0</v>
      </c>
    </row>
    <row r="25" spans="1:371" x14ac:dyDescent="0.2">
      <c r="A25" s="184"/>
      <c r="B25" s="186"/>
      <c r="C25" s="49"/>
      <c r="D25" s="54"/>
      <c r="E25" s="54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  <c r="IW25" s="47"/>
      <c r="IX25" s="47"/>
      <c r="IY25" s="47"/>
      <c r="IZ25" s="47"/>
      <c r="JA25" s="47"/>
      <c r="JB25" s="47"/>
      <c r="JC25" s="47"/>
      <c r="JD25" s="47"/>
      <c r="JE25" s="47"/>
      <c r="JF25" s="47"/>
      <c r="JG25" s="47"/>
      <c r="JH25" s="47"/>
      <c r="JI25" s="47"/>
      <c r="JJ25" s="47"/>
      <c r="JK25" s="47"/>
      <c r="JL25" s="47"/>
      <c r="JM25" s="47"/>
      <c r="JN25" s="47"/>
      <c r="JO25" s="47"/>
      <c r="JP25" s="47"/>
      <c r="JQ25" s="47"/>
      <c r="JR25" s="47"/>
      <c r="JS25" s="47"/>
      <c r="JT25" s="47"/>
      <c r="JU25" s="47"/>
      <c r="JV25" s="47"/>
      <c r="JW25" s="47"/>
      <c r="JX25" s="47"/>
      <c r="JY25" s="47"/>
      <c r="JZ25" s="47"/>
      <c r="KA25" s="47"/>
      <c r="KB25" s="47"/>
      <c r="KC25" s="47"/>
      <c r="KD25" s="47"/>
      <c r="KE25" s="47"/>
      <c r="KF25" s="47"/>
      <c r="KG25" s="47"/>
      <c r="KH25" s="47"/>
      <c r="KI25" s="47"/>
      <c r="KJ25" s="47"/>
      <c r="KK25" s="47"/>
      <c r="KL25" s="47"/>
      <c r="KM25" s="47"/>
      <c r="KN25" s="47"/>
      <c r="KO25" s="47"/>
      <c r="KP25" s="47"/>
      <c r="KQ25" s="47"/>
      <c r="KR25" s="47"/>
      <c r="KS25" s="47"/>
      <c r="KT25" s="47"/>
      <c r="KU25" s="47"/>
      <c r="KV25" s="47"/>
      <c r="KW25" s="47"/>
      <c r="KX25" s="47"/>
      <c r="KY25" s="47"/>
      <c r="KZ25" s="47"/>
      <c r="LA25" s="47"/>
      <c r="LB25" s="47"/>
      <c r="LC25" s="47"/>
      <c r="LD25" s="47"/>
      <c r="LE25" s="47"/>
      <c r="LF25" s="47"/>
      <c r="LG25" s="47"/>
      <c r="LH25" s="47"/>
      <c r="LI25" s="47"/>
      <c r="LJ25" s="47"/>
      <c r="LK25" s="47"/>
      <c r="LL25" s="47"/>
      <c r="LM25" s="47"/>
      <c r="LN25" s="47"/>
      <c r="LO25" s="47"/>
      <c r="LP25" s="47"/>
      <c r="LQ25" s="47"/>
      <c r="LR25" s="47"/>
      <c r="LS25" s="47"/>
      <c r="LT25" s="47"/>
      <c r="LU25" s="47"/>
      <c r="LV25" s="47"/>
      <c r="LW25" s="47"/>
      <c r="LX25" s="47"/>
      <c r="LY25" s="47"/>
      <c r="LZ25" s="47"/>
      <c r="MA25" s="47"/>
      <c r="MB25" s="47"/>
      <c r="MC25" s="47"/>
      <c r="MD25" s="47"/>
      <c r="ME25" s="47"/>
      <c r="MF25" s="47"/>
      <c r="MG25" s="47"/>
      <c r="MH25" s="47"/>
      <c r="MI25" s="47"/>
      <c r="MJ25" s="47"/>
      <c r="MK25" s="47"/>
      <c r="ML25" s="47"/>
      <c r="MM25" s="47"/>
      <c r="MN25" s="47"/>
      <c r="MO25" s="47"/>
      <c r="MP25" s="47"/>
      <c r="MQ25" s="47"/>
      <c r="MR25" s="47"/>
      <c r="MS25" s="47"/>
      <c r="MT25" s="47"/>
      <c r="MU25" s="47"/>
      <c r="MV25" s="47"/>
      <c r="MW25" s="47"/>
      <c r="MX25" s="47"/>
      <c r="MY25" s="47"/>
      <c r="MZ25" s="47"/>
      <c r="NA25" s="47"/>
      <c r="NB25" s="47"/>
      <c r="NC25" s="47"/>
      <c r="ND25" s="47"/>
      <c r="NE25" s="47"/>
      <c r="NF25" s="47"/>
      <c r="NG25" s="85">
        <f t="shared" ref="NG25" si="22">IF((NG$3&gt;=$D25)*(NG$3&lt;=$E25),1,0)</f>
        <v>0</v>
      </c>
    </row>
    <row r="26" spans="1:371" x14ac:dyDescent="0.2">
      <c r="F26" s="41">
        <f t="shared" ref="F26:BQ26" si="23">SUM(F4:F25)</f>
        <v>1</v>
      </c>
      <c r="G26" s="41">
        <f t="shared" si="23"/>
        <v>1</v>
      </c>
      <c r="H26" s="41">
        <f t="shared" si="23"/>
        <v>1</v>
      </c>
      <c r="I26" s="41">
        <f t="shared" si="23"/>
        <v>1</v>
      </c>
      <c r="J26" s="41">
        <f t="shared" si="23"/>
        <v>1</v>
      </c>
      <c r="K26" s="41">
        <f t="shared" si="23"/>
        <v>1</v>
      </c>
      <c r="L26" s="41">
        <f t="shared" si="23"/>
        <v>1</v>
      </c>
      <c r="M26" s="41">
        <f t="shared" si="23"/>
        <v>1</v>
      </c>
      <c r="N26" s="41">
        <f t="shared" si="23"/>
        <v>1</v>
      </c>
      <c r="O26" s="41">
        <f t="shared" si="23"/>
        <v>1</v>
      </c>
      <c r="P26" s="41">
        <f t="shared" si="23"/>
        <v>1</v>
      </c>
      <c r="Q26" s="41">
        <f t="shared" si="23"/>
        <v>1</v>
      </c>
      <c r="R26" s="41">
        <f t="shared" si="23"/>
        <v>1</v>
      </c>
      <c r="S26" s="41">
        <f t="shared" si="23"/>
        <v>1</v>
      </c>
      <c r="T26" s="41">
        <f t="shared" si="23"/>
        <v>1</v>
      </c>
      <c r="U26" s="41">
        <f t="shared" si="23"/>
        <v>1</v>
      </c>
      <c r="V26" s="41">
        <f t="shared" si="23"/>
        <v>1</v>
      </c>
      <c r="W26" s="41">
        <f t="shared" si="23"/>
        <v>1</v>
      </c>
      <c r="X26" s="41">
        <f t="shared" si="23"/>
        <v>1</v>
      </c>
      <c r="Y26" s="41">
        <f t="shared" si="23"/>
        <v>1</v>
      </c>
      <c r="Z26" s="41">
        <f t="shared" si="23"/>
        <v>1</v>
      </c>
      <c r="AA26" s="41">
        <f t="shared" si="23"/>
        <v>1</v>
      </c>
      <c r="AB26" s="41">
        <f t="shared" si="23"/>
        <v>1</v>
      </c>
      <c r="AC26" s="41">
        <f t="shared" si="23"/>
        <v>1</v>
      </c>
      <c r="AD26" s="41">
        <f t="shared" si="23"/>
        <v>1</v>
      </c>
      <c r="AE26" s="41">
        <f t="shared" si="23"/>
        <v>1</v>
      </c>
      <c r="AF26" s="41">
        <f t="shared" si="23"/>
        <v>1</v>
      </c>
      <c r="AG26" s="41">
        <f t="shared" si="23"/>
        <v>1</v>
      </c>
      <c r="AH26" s="41">
        <f t="shared" si="23"/>
        <v>1</v>
      </c>
      <c r="AI26" s="41">
        <f t="shared" si="23"/>
        <v>1</v>
      </c>
      <c r="AJ26" s="41">
        <f t="shared" si="23"/>
        <v>1</v>
      </c>
      <c r="AK26" s="41">
        <f t="shared" si="23"/>
        <v>1</v>
      </c>
      <c r="AL26" s="41">
        <f t="shared" si="23"/>
        <v>1</v>
      </c>
      <c r="AM26" s="41">
        <f t="shared" si="23"/>
        <v>1</v>
      </c>
      <c r="AN26" s="41">
        <f t="shared" si="23"/>
        <v>1</v>
      </c>
      <c r="AO26" s="41">
        <f t="shared" si="23"/>
        <v>1</v>
      </c>
      <c r="AP26" s="41">
        <f t="shared" si="23"/>
        <v>1</v>
      </c>
      <c r="AQ26" s="41">
        <f t="shared" si="23"/>
        <v>1</v>
      </c>
      <c r="AR26" s="41">
        <f t="shared" si="23"/>
        <v>1</v>
      </c>
      <c r="AS26" s="41">
        <f t="shared" si="23"/>
        <v>1</v>
      </c>
      <c r="AT26" s="41">
        <f t="shared" si="23"/>
        <v>1</v>
      </c>
      <c r="AU26" s="41">
        <f t="shared" si="23"/>
        <v>1</v>
      </c>
      <c r="AV26" s="41">
        <f t="shared" si="23"/>
        <v>1</v>
      </c>
      <c r="AW26" s="41">
        <f t="shared" si="23"/>
        <v>1</v>
      </c>
      <c r="AX26" s="41">
        <f t="shared" si="23"/>
        <v>1</v>
      </c>
      <c r="AY26" s="41">
        <f t="shared" si="23"/>
        <v>1</v>
      </c>
      <c r="AZ26" s="41">
        <f t="shared" si="23"/>
        <v>1</v>
      </c>
      <c r="BA26" s="41">
        <f t="shared" si="23"/>
        <v>1</v>
      </c>
      <c r="BB26" s="41">
        <f t="shared" si="23"/>
        <v>1</v>
      </c>
      <c r="BC26" s="41">
        <f t="shared" si="23"/>
        <v>1</v>
      </c>
      <c r="BD26" s="41">
        <f t="shared" si="23"/>
        <v>1</v>
      </c>
      <c r="BE26" s="41">
        <f t="shared" si="23"/>
        <v>1</v>
      </c>
      <c r="BF26" s="41">
        <f t="shared" si="23"/>
        <v>1</v>
      </c>
      <c r="BG26" s="41">
        <f t="shared" si="23"/>
        <v>1</v>
      </c>
      <c r="BH26" s="41">
        <f t="shared" si="23"/>
        <v>1</v>
      </c>
      <c r="BI26" s="41">
        <f t="shared" si="23"/>
        <v>1</v>
      </c>
      <c r="BJ26" s="41">
        <f t="shared" si="23"/>
        <v>1</v>
      </c>
      <c r="BK26" s="41">
        <f t="shared" si="23"/>
        <v>1</v>
      </c>
      <c r="BL26" s="41">
        <f t="shared" si="23"/>
        <v>1</v>
      </c>
      <c r="BM26" s="41">
        <f t="shared" si="23"/>
        <v>1</v>
      </c>
      <c r="BN26" s="41">
        <f t="shared" si="23"/>
        <v>1</v>
      </c>
      <c r="BO26" s="41">
        <f t="shared" si="23"/>
        <v>1</v>
      </c>
      <c r="BP26" s="41">
        <f t="shared" si="23"/>
        <v>1</v>
      </c>
      <c r="BQ26" s="41">
        <f t="shared" si="23"/>
        <v>1</v>
      </c>
      <c r="BR26" s="41">
        <f t="shared" ref="BR26:EC26" si="24">SUM(BR4:BR25)</f>
        <v>1</v>
      </c>
      <c r="BS26" s="41">
        <f t="shared" si="24"/>
        <v>1</v>
      </c>
      <c r="BT26" s="41">
        <f t="shared" si="24"/>
        <v>1</v>
      </c>
      <c r="BU26" s="41">
        <f t="shared" si="24"/>
        <v>1</v>
      </c>
      <c r="BV26" s="41">
        <f t="shared" si="24"/>
        <v>1</v>
      </c>
      <c r="BW26" s="41">
        <f t="shared" si="24"/>
        <v>1</v>
      </c>
      <c r="BX26" s="41">
        <f t="shared" si="24"/>
        <v>1</v>
      </c>
      <c r="BY26" s="41">
        <f t="shared" si="24"/>
        <v>1</v>
      </c>
      <c r="BZ26" s="41">
        <f t="shared" si="24"/>
        <v>1</v>
      </c>
      <c r="CA26" s="41">
        <f t="shared" si="24"/>
        <v>1</v>
      </c>
      <c r="CB26" s="41">
        <f t="shared" si="24"/>
        <v>1</v>
      </c>
      <c r="CC26" s="41">
        <f t="shared" si="24"/>
        <v>1</v>
      </c>
      <c r="CD26" s="41">
        <f t="shared" si="24"/>
        <v>1</v>
      </c>
      <c r="CE26" s="41">
        <f t="shared" si="24"/>
        <v>1</v>
      </c>
      <c r="CF26" s="41">
        <f t="shared" si="24"/>
        <v>1</v>
      </c>
      <c r="CG26" s="41">
        <f t="shared" si="24"/>
        <v>1</v>
      </c>
      <c r="CH26" s="41">
        <f t="shared" si="24"/>
        <v>1</v>
      </c>
      <c r="CI26" s="41">
        <f t="shared" si="24"/>
        <v>1</v>
      </c>
      <c r="CJ26" s="41">
        <f t="shared" si="24"/>
        <v>1</v>
      </c>
      <c r="CK26" s="41">
        <f t="shared" si="24"/>
        <v>1</v>
      </c>
      <c r="CL26" s="41">
        <f t="shared" si="24"/>
        <v>1</v>
      </c>
      <c r="CM26" s="41">
        <f t="shared" si="24"/>
        <v>1</v>
      </c>
      <c r="CN26" s="41">
        <f t="shared" si="24"/>
        <v>1</v>
      </c>
      <c r="CO26" s="41">
        <f t="shared" si="24"/>
        <v>1</v>
      </c>
      <c r="CP26" s="41">
        <f t="shared" si="24"/>
        <v>1</v>
      </c>
      <c r="CQ26" s="41">
        <f t="shared" si="24"/>
        <v>1</v>
      </c>
      <c r="CR26" s="41">
        <f t="shared" si="24"/>
        <v>1</v>
      </c>
      <c r="CS26" s="41">
        <f t="shared" si="24"/>
        <v>1</v>
      </c>
      <c r="CT26" s="41">
        <f t="shared" si="24"/>
        <v>1</v>
      </c>
      <c r="CU26" s="41">
        <f t="shared" si="24"/>
        <v>1</v>
      </c>
      <c r="CV26" s="41">
        <f t="shared" si="24"/>
        <v>1</v>
      </c>
      <c r="CW26" s="41">
        <f t="shared" si="24"/>
        <v>1</v>
      </c>
      <c r="CX26" s="41">
        <f t="shared" si="24"/>
        <v>1</v>
      </c>
      <c r="CY26" s="41">
        <f t="shared" si="24"/>
        <v>1</v>
      </c>
      <c r="CZ26" s="41">
        <f t="shared" si="24"/>
        <v>1</v>
      </c>
      <c r="DA26" s="41">
        <f t="shared" si="24"/>
        <v>1</v>
      </c>
      <c r="DB26" s="41">
        <f t="shared" si="24"/>
        <v>1</v>
      </c>
      <c r="DC26" s="41">
        <f t="shared" si="24"/>
        <v>1</v>
      </c>
      <c r="DD26" s="41">
        <f t="shared" si="24"/>
        <v>1</v>
      </c>
      <c r="DE26" s="41">
        <f t="shared" si="24"/>
        <v>1</v>
      </c>
      <c r="DF26" s="41">
        <f t="shared" si="24"/>
        <v>1</v>
      </c>
      <c r="DG26" s="41">
        <f t="shared" si="24"/>
        <v>1</v>
      </c>
      <c r="DH26" s="41">
        <f t="shared" si="24"/>
        <v>1</v>
      </c>
      <c r="DI26" s="41">
        <f t="shared" si="24"/>
        <v>1</v>
      </c>
      <c r="DJ26" s="41">
        <f t="shared" si="24"/>
        <v>1</v>
      </c>
      <c r="DK26" s="41">
        <f t="shared" si="24"/>
        <v>1</v>
      </c>
      <c r="DL26" s="41">
        <f t="shared" si="24"/>
        <v>1</v>
      </c>
      <c r="DM26" s="41">
        <f t="shared" si="24"/>
        <v>1</v>
      </c>
      <c r="DN26" s="41">
        <f t="shared" si="24"/>
        <v>1</v>
      </c>
      <c r="DO26" s="41">
        <f t="shared" si="24"/>
        <v>1</v>
      </c>
      <c r="DP26" s="41">
        <f t="shared" si="24"/>
        <v>1</v>
      </c>
      <c r="DQ26" s="41">
        <f t="shared" si="24"/>
        <v>1</v>
      </c>
      <c r="DR26" s="41">
        <f t="shared" si="24"/>
        <v>1</v>
      </c>
      <c r="DS26" s="41">
        <f t="shared" si="24"/>
        <v>1</v>
      </c>
      <c r="DT26" s="41">
        <f t="shared" si="24"/>
        <v>1</v>
      </c>
      <c r="DU26" s="41">
        <f t="shared" si="24"/>
        <v>1</v>
      </c>
      <c r="DV26" s="41">
        <f t="shared" si="24"/>
        <v>1</v>
      </c>
      <c r="DW26" s="41">
        <f t="shared" si="24"/>
        <v>1</v>
      </c>
      <c r="DX26" s="41">
        <f t="shared" si="24"/>
        <v>1</v>
      </c>
      <c r="DY26" s="41">
        <f t="shared" si="24"/>
        <v>1</v>
      </c>
      <c r="DZ26" s="41">
        <f t="shared" si="24"/>
        <v>1</v>
      </c>
      <c r="EA26" s="41">
        <f t="shared" si="24"/>
        <v>1</v>
      </c>
      <c r="EB26" s="41">
        <f t="shared" si="24"/>
        <v>1</v>
      </c>
      <c r="EC26" s="41">
        <f t="shared" si="24"/>
        <v>1</v>
      </c>
      <c r="ED26" s="41">
        <f t="shared" ref="ED26:GO26" si="25">SUM(ED4:ED25)</f>
        <v>1</v>
      </c>
      <c r="EE26" s="41">
        <f t="shared" si="25"/>
        <v>1</v>
      </c>
      <c r="EF26" s="41">
        <f t="shared" si="25"/>
        <v>1</v>
      </c>
      <c r="EG26" s="41">
        <f t="shared" si="25"/>
        <v>1</v>
      </c>
      <c r="EH26" s="41">
        <f t="shared" si="25"/>
        <v>1</v>
      </c>
      <c r="EI26" s="41">
        <f t="shared" si="25"/>
        <v>1</v>
      </c>
      <c r="EJ26" s="41">
        <f t="shared" si="25"/>
        <v>1</v>
      </c>
      <c r="EK26" s="41">
        <f t="shared" si="25"/>
        <v>1</v>
      </c>
      <c r="EL26" s="41">
        <f t="shared" si="25"/>
        <v>1</v>
      </c>
      <c r="EM26" s="41">
        <f t="shared" si="25"/>
        <v>1</v>
      </c>
      <c r="EN26" s="41">
        <f t="shared" si="25"/>
        <v>1</v>
      </c>
      <c r="EO26" s="41">
        <f t="shared" si="25"/>
        <v>1</v>
      </c>
      <c r="EP26" s="41">
        <f t="shared" si="25"/>
        <v>1</v>
      </c>
      <c r="EQ26" s="41">
        <f t="shared" si="25"/>
        <v>1</v>
      </c>
      <c r="ER26" s="41">
        <f t="shared" si="25"/>
        <v>1</v>
      </c>
      <c r="ES26" s="41">
        <f t="shared" si="25"/>
        <v>1</v>
      </c>
      <c r="ET26" s="41">
        <f t="shared" si="25"/>
        <v>1</v>
      </c>
      <c r="EU26" s="41">
        <f t="shared" si="25"/>
        <v>1</v>
      </c>
      <c r="EV26" s="41">
        <f t="shared" si="25"/>
        <v>1</v>
      </c>
      <c r="EW26" s="41">
        <f t="shared" si="25"/>
        <v>1</v>
      </c>
      <c r="EX26" s="41">
        <f t="shared" si="25"/>
        <v>1</v>
      </c>
      <c r="EY26" s="41">
        <f t="shared" si="25"/>
        <v>1</v>
      </c>
      <c r="EZ26" s="41">
        <f t="shared" si="25"/>
        <v>1</v>
      </c>
      <c r="FA26" s="41">
        <f t="shared" si="25"/>
        <v>1</v>
      </c>
      <c r="FB26" s="41">
        <f t="shared" si="25"/>
        <v>1</v>
      </c>
      <c r="FC26" s="41">
        <f t="shared" si="25"/>
        <v>1</v>
      </c>
      <c r="FD26" s="41">
        <f t="shared" si="25"/>
        <v>1</v>
      </c>
      <c r="FE26" s="41">
        <f t="shared" si="25"/>
        <v>2</v>
      </c>
      <c r="FF26" s="41">
        <f t="shared" si="25"/>
        <v>2</v>
      </c>
      <c r="FG26" s="41">
        <f t="shared" si="25"/>
        <v>2</v>
      </c>
      <c r="FH26" s="41">
        <f t="shared" si="25"/>
        <v>2</v>
      </c>
      <c r="FI26" s="41">
        <f t="shared" si="25"/>
        <v>2</v>
      </c>
      <c r="FJ26" s="41">
        <f t="shared" si="25"/>
        <v>2</v>
      </c>
      <c r="FK26" s="41">
        <f t="shared" si="25"/>
        <v>2</v>
      </c>
      <c r="FL26" s="41">
        <f t="shared" si="25"/>
        <v>2</v>
      </c>
      <c r="FM26" s="41">
        <f t="shared" si="25"/>
        <v>2</v>
      </c>
      <c r="FN26" s="41">
        <f t="shared" si="25"/>
        <v>2</v>
      </c>
      <c r="FO26" s="41">
        <f t="shared" si="25"/>
        <v>2</v>
      </c>
      <c r="FP26" s="41">
        <f t="shared" si="25"/>
        <v>2</v>
      </c>
      <c r="FQ26" s="41">
        <f t="shared" si="25"/>
        <v>2</v>
      </c>
      <c r="FR26" s="41">
        <f t="shared" si="25"/>
        <v>2</v>
      </c>
      <c r="FS26" s="41">
        <f t="shared" si="25"/>
        <v>2</v>
      </c>
      <c r="FT26" s="41">
        <f t="shared" si="25"/>
        <v>2</v>
      </c>
      <c r="FU26" s="41">
        <f t="shared" si="25"/>
        <v>2</v>
      </c>
      <c r="FV26" s="41">
        <f t="shared" si="25"/>
        <v>2</v>
      </c>
      <c r="FW26" s="41">
        <f t="shared" si="25"/>
        <v>2</v>
      </c>
      <c r="FX26" s="41">
        <f t="shared" si="25"/>
        <v>2</v>
      </c>
      <c r="FY26" s="41">
        <f t="shared" si="25"/>
        <v>1</v>
      </c>
      <c r="FZ26" s="41">
        <f t="shared" si="25"/>
        <v>1</v>
      </c>
      <c r="GA26" s="41">
        <f t="shared" si="25"/>
        <v>1</v>
      </c>
      <c r="GB26" s="41">
        <f t="shared" si="25"/>
        <v>1</v>
      </c>
      <c r="GC26" s="41">
        <f t="shared" si="25"/>
        <v>1</v>
      </c>
      <c r="GD26" s="41">
        <f t="shared" si="25"/>
        <v>1</v>
      </c>
      <c r="GE26" s="41">
        <f t="shared" si="25"/>
        <v>1</v>
      </c>
      <c r="GF26" s="41">
        <f t="shared" si="25"/>
        <v>1</v>
      </c>
      <c r="GG26" s="41">
        <f t="shared" si="25"/>
        <v>1</v>
      </c>
      <c r="GH26" s="41">
        <f t="shared" si="25"/>
        <v>1</v>
      </c>
      <c r="GI26" s="41">
        <f t="shared" si="25"/>
        <v>1</v>
      </c>
      <c r="GJ26" s="41">
        <f t="shared" si="25"/>
        <v>1</v>
      </c>
      <c r="GK26" s="41">
        <f t="shared" si="25"/>
        <v>1</v>
      </c>
      <c r="GL26" s="41">
        <f t="shared" si="25"/>
        <v>1</v>
      </c>
      <c r="GM26" s="41">
        <f t="shared" si="25"/>
        <v>1</v>
      </c>
      <c r="GN26" s="41">
        <f t="shared" si="25"/>
        <v>1</v>
      </c>
      <c r="GO26" s="41">
        <f t="shared" si="25"/>
        <v>1</v>
      </c>
      <c r="GP26" s="41">
        <f t="shared" ref="GP26:JA26" si="26">SUM(GP4:GP25)</f>
        <v>1</v>
      </c>
      <c r="GQ26" s="41">
        <f t="shared" si="26"/>
        <v>1</v>
      </c>
      <c r="GR26" s="41">
        <f t="shared" si="26"/>
        <v>1</v>
      </c>
      <c r="GS26" s="41">
        <f t="shared" si="26"/>
        <v>1</v>
      </c>
      <c r="GT26" s="41">
        <f t="shared" si="26"/>
        <v>1</v>
      </c>
      <c r="GU26" s="41">
        <f t="shared" si="26"/>
        <v>1</v>
      </c>
      <c r="GV26" s="41">
        <f t="shared" si="26"/>
        <v>1</v>
      </c>
      <c r="GW26" s="41">
        <f t="shared" si="26"/>
        <v>1</v>
      </c>
      <c r="GX26" s="41">
        <f t="shared" si="26"/>
        <v>1</v>
      </c>
      <c r="GY26" s="41">
        <f t="shared" si="26"/>
        <v>1</v>
      </c>
      <c r="GZ26" s="41">
        <f t="shared" si="26"/>
        <v>1</v>
      </c>
      <c r="HA26" s="41">
        <f t="shared" si="26"/>
        <v>1</v>
      </c>
      <c r="HB26" s="41">
        <f t="shared" si="26"/>
        <v>1</v>
      </c>
      <c r="HC26" s="41">
        <f t="shared" si="26"/>
        <v>1</v>
      </c>
      <c r="HD26" s="41">
        <f t="shared" si="26"/>
        <v>1</v>
      </c>
      <c r="HE26" s="41">
        <f t="shared" si="26"/>
        <v>1</v>
      </c>
      <c r="HF26" s="41">
        <f t="shared" si="26"/>
        <v>1</v>
      </c>
      <c r="HG26" s="41">
        <f t="shared" si="26"/>
        <v>1</v>
      </c>
      <c r="HH26" s="41">
        <f t="shared" si="26"/>
        <v>1</v>
      </c>
      <c r="HI26" s="41">
        <f t="shared" si="26"/>
        <v>1</v>
      </c>
      <c r="HJ26" s="41">
        <f t="shared" si="26"/>
        <v>1</v>
      </c>
      <c r="HK26" s="41">
        <f t="shared" si="26"/>
        <v>1</v>
      </c>
      <c r="HL26" s="41">
        <f t="shared" si="26"/>
        <v>1</v>
      </c>
      <c r="HM26" s="41">
        <f t="shared" si="26"/>
        <v>1</v>
      </c>
      <c r="HN26" s="41">
        <f t="shared" si="26"/>
        <v>1</v>
      </c>
      <c r="HO26" s="41">
        <f t="shared" si="26"/>
        <v>1</v>
      </c>
      <c r="HP26" s="41">
        <f t="shared" si="26"/>
        <v>1</v>
      </c>
      <c r="HQ26" s="41">
        <f t="shared" si="26"/>
        <v>1</v>
      </c>
      <c r="HR26" s="41">
        <f t="shared" si="26"/>
        <v>1</v>
      </c>
      <c r="HS26" s="41">
        <f t="shared" si="26"/>
        <v>1</v>
      </c>
      <c r="HT26" s="41">
        <f t="shared" si="26"/>
        <v>1</v>
      </c>
      <c r="HU26" s="41">
        <f t="shared" si="26"/>
        <v>1</v>
      </c>
      <c r="HV26" s="41">
        <f t="shared" si="26"/>
        <v>1</v>
      </c>
      <c r="HW26" s="41">
        <f t="shared" si="26"/>
        <v>1</v>
      </c>
      <c r="HX26" s="41">
        <f t="shared" si="26"/>
        <v>1</v>
      </c>
      <c r="HY26" s="41">
        <f t="shared" si="26"/>
        <v>1</v>
      </c>
      <c r="HZ26" s="41">
        <f t="shared" si="26"/>
        <v>1</v>
      </c>
      <c r="IA26" s="41">
        <f t="shared" si="26"/>
        <v>1</v>
      </c>
      <c r="IB26" s="41">
        <f t="shared" si="26"/>
        <v>1</v>
      </c>
      <c r="IC26" s="41">
        <f t="shared" si="26"/>
        <v>1</v>
      </c>
      <c r="ID26" s="41">
        <f t="shared" si="26"/>
        <v>1</v>
      </c>
      <c r="IE26" s="41">
        <f t="shared" si="26"/>
        <v>1</v>
      </c>
      <c r="IF26" s="41">
        <f t="shared" si="26"/>
        <v>1</v>
      </c>
      <c r="IG26" s="41">
        <f t="shared" si="26"/>
        <v>1</v>
      </c>
      <c r="IH26" s="41">
        <f t="shared" si="26"/>
        <v>1</v>
      </c>
      <c r="II26" s="41">
        <f t="shared" si="26"/>
        <v>1</v>
      </c>
      <c r="IJ26" s="41">
        <f t="shared" si="26"/>
        <v>1</v>
      </c>
      <c r="IK26" s="41">
        <f t="shared" si="26"/>
        <v>1</v>
      </c>
      <c r="IL26" s="41">
        <f t="shared" si="26"/>
        <v>1</v>
      </c>
      <c r="IM26" s="41">
        <f t="shared" si="26"/>
        <v>1</v>
      </c>
      <c r="IN26" s="41">
        <f t="shared" si="26"/>
        <v>1</v>
      </c>
      <c r="IO26" s="41">
        <f t="shared" si="26"/>
        <v>1</v>
      </c>
      <c r="IP26" s="41">
        <f t="shared" si="26"/>
        <v>1</v>
      </c>
      <c r="IQ26" s="41">
        <f t="shared" si="26"/>
        <v>1</v>
      </c>
      <c r="IR26" s="41">
        <f t="shared" si="26"/>
        <v>1</v>
      </c>
      <c r="IS26" s="41">
        <f t="shared" si="26"/>
        <v>1</v>
      </c>
      <c r="IT26" s="41">
        <f t="shared" si="26"/>
        <v>1</v>
      </c>
      <c r="IU26" s="41">
        <f t="shared" si="26"/>
        <v>1</v>
      </c>
      <c r="IV26" s="41">
        <f t="shared" si="26"/>
        <v>1</v>
      </c>
      <c r="IW26" s="41">
        <f t="shared" si="26"/>
        <v>1</v>
      </c>
      <c r="IX26" s="41">
        <f t="shared" si="26"/>
        <v>1</v>
      </c>
      <c r="IY26" s="41">
        <f t="shared" si="26"/>
        <v>1</v>
      </c>
      <c r="IZ26" s="41">
        <f t="shared" si="26"/>
        <v>1</v>
      </c>
      <c r="JA26" s="41">
        <f t="shared" si="26"/>
        <v>1</v>
      </c>
      <c r="JB26" s="41">
        <f t="shared" ref="JB26:LM26" si="27">SUM(JB4:JB25)</f>
        <v>1</v>
      </c>
      <c r="JC26" s="41">
        <f t="shared" si="27"/>
        <v>1</v>
      </c>
      <c r="JD26" s="41">
        <f t="shared" si="27"/>
        <v>1</v>
      </c>
      <c r="JE26" s="41">
        <f t="shared" si="27"/>
        <v>1</v>
      </c>
      <c r="JF26" s="41">
        <f t="shared" si="27"/>
        <v>1</v>
      </c>
      <c r="JG26" s="41">
        <f t="shared" si="27"/>
        <v>1</v>
      </c>
      <c r="JH26" s="41">
        <f t="shared" si="27"/>
        <v>1</v>
      </c>
      <c r="JI26" s="41">
        <f t="shared" si="27"/>
        <v>1</v>
      </c>
      <c r="JJ26" s="41">
        <f t="shared" si="27"/>
        <v>1</v>
      </c>
      <c r="JK26" s="41">
        <f t="shared" si="27"/>
        <v>1</v>
      </c>
      <c r="JL26" s="41">
        <f t="shared" si="27"/>
        <v>1</v>
      </c>
      <c r="JM26" s="41">
        <f t="shared" si="27"/>
        <v>1</v>
      </c>
      <c r="JN26" s="41">
        <f t="shared" si="27"/>
        <v>1</v>
      </c>
      <c r="JO26" s="41">
        <f t="shared" si="27"/>
        <v>1</v>
      </c>
      <c r="JP26" s="41">
        <f t="shared" si="27"/>
        <v>1</v>
      </c>
      <c r="JQ26" s="41">
        <f t="shared" si="27"/>
        <v>1</v>
      </c>
      <c r="JR26" s="41">
        <f t="shared" si="27"/>
        <v>1</v>
      </c>
      <c r="JS26" s="41">
        <f t="shared" si="27"/>
        <v>1</v>
      </c>
      <c r="JT26" s="41">
        <f t="shared" si="27"/>
        <v>1</v>
      </c>
      <c r="JU26" s="41">
        <f t="shared" si="27"/>
        <v>1</v>
      </c>
      <c r="JV26" s="41">
        <f t="shared" si="27"/>
        <v>1</v>
      </c>
      <c r="JW26" s="41">
        <f t="shared" si="27"/>
        <v>1</v>
      </c>
      <c r="JX26" s="41">
        <f t="shared" si="27"/>
        <v>1</v>
      </c>
      <c r="JY26" s="41">
        <f t="shared" si="27"/>
        <v>1</v>
      </c>
      <c r="JZ26" s="41">
        <f t="shared" si="27"/>
        <v>1</v>
      </c>
      <c r="KA26" s="41">
        <f t="shared" si="27"/>
        <v>1</v>
      </c>
      <c r="KB26" s="41">
        <f t="shared" si="27"/>
        <v>1</v>
      </c>
      <c r="KC26" s="41">
        <f t="shared" si="27"/>
        <v>1</v>
      </c>
      <c r="KD26" s="41">
        <f t="shared" si="27"/>
        <v>1</v>
      </c>
      <c r="KE26" s="41">
        <f t="shared" si="27"/>
        <v>1</v>
      </c>
      <c r="KF26" s="41">
        <f t="shared" si="27"/>
        <v>1</v>
      </c>
      <c r="KG26" s="41">
        <f t="shared" si="27"/>
        <v>1</v>
      </c>
      <c r="KH26" s="41">
        <f t="shared" si="27"/>
        <v>1</v>
      </c>
      <c r="KI26" s="41">
        <f t="shared" si="27"/>
        <v>1</v>
      </c>
      <c r="KJ26" s="41">
        <f t="shared" si="27"/>
        <v>1</v>
      </c>
      <c r="KK26" s="41">
        <f t="shared" si="27"/>
        <v>1</v>
      </c>
      <c r="KL26" s="41">
        <f t="shared" si="27"/>
        <v>1</v>
      </c>
      <c r="KM26" s="41">
        <f t="shared" si="27"/>
        <v>1</v>
      </c>
      <c r="KN26" s="41">
        <f t="shared" si="27"/>
        <v>1</v>
      </c>
      <c r="KO26" s="41">
        <f t="shared" si="27"/>
        <v>1</v>
      </c>
      <c r="KP26" s="41">
        <f t="shared" si="27"/>
        <v>1</v>
      </c>
      <c r="KQ26" s="41">
        <f t="shared" si="27"/>
        <v>1</v>
      </c>
      <c r="KR26" s="41">
        <f t="shared" si="27"/>
        <v>1</v>
      </c>
      <c r="KS26" s="41">
        <f t="shared" si="27"/>
        <v>1</v>
      </c>
      <c r="KT26" s="41">
        <f t="shared" si="27"/>
        <v>1</v>
      </c>
      <c r="KU26" s="41">
        <f t="shared" si="27"/>
        <v>1</v>
      </c>
      <c r="KV26" s="41">
        <f t="shared" si="27"/>
        <v>1</v>
      </c>
      <c r="KW26" s="41">
        <f t="shared" si="27"/>
        <v>1</v>
      </c>
      <c r="KX26" s="41">
        <f t="shared" si="27"/>
        <v>1</v>
      </c>
      <c r="KY26" s="41">
        <f t="shared" si="27"/>
        <v>1</v>
      </c>
      <c r="KZ26" s="41">
        <f t="shared" si="27"/>
        <v>1</v>
      </c>
      <c r="LA26" s="41">
        <f t="shared" si="27"/>
        <v>1</v>
      </c>
      <c r="LB26" s="41">
        <f t="shared" si="27"/>
        <v>1</v>
      </c>
      <c r="LC26" s="41">
        <f t="shared" si="27"/>
        <v>1</v>
      </c>
      <c r="LD26" s="41">
        <f t="shared" si="27"/>
        <v>1</v>
      </c>
      <c r="LE26" s="41">
        <f t="shared" si="27"/>
        <v>1</v>
      </c>
      <c r="LF26" s="41">
        <f t="shared" si="27"/>
        <v>1</v>
      </c>
      <c r="LG26" s="41">
        <f t="shared" si="27"/>
        <v>1</v>
      </c>
      <c r="LH26" s="41">
        <f t="shared" si="27"/>
        <v>1</v>
      </c>
      <c r="LI26" s="41">
        <f t="shared" si="27"/>
        <v>1</v>
      </c>
      <c r="LJ26" s="41">
        <f t="shared" si="27"/>
        <v>1</v>
      </c>
      <c r="LK26" s="41">
        <f t="shared" si="27"/>
        <v>1</v>
      </c>
      <c r="LL26" s="41">
        <f t="shared" si="27"/>
        <v>1</v>
      </c>
      <c r="LM26" s="41">
        <f t="shared" si="27"/>
        <v>1</v>
      </c>
      <c r="LN26" s="41">
        <f t="shared" ref="LN26" si="28">SUM(LN4:LN25)</f>
        <v>1</v>
      </c>
      <c r="LO26" s="41">
        <f t="shared" ref="LO26:NG26" si="29">SUM(LO4:LO25)</f>
        <v>1</v>
      </c>
      <c r="LP26" s="41">
        <f t="shared" si="29"/>
        <v>1</v>
      </c>
      <c r="LQ26" s="41">
        <f t="shared" si="29"/>
        <v>1</v>
      </c>
      <c r="LR26" s="41">
        <f t="shared" si="29"/>
        <v>1</v>
      </c>
      <c r="LS26" s="41">
        <f t="shared" si="29"/>
        <v>1</v>
      </c>
      <c r="LT26" s="41">
        <f t="shared" si="29"/>
        <v>1</v>
      </c>
      <c r="LU26" s="41">
        <f t="shared" si="29"/>
        <v>1</v>
      </c>
      <c r="LV26" s="41">
        <f t="shared" si="29"/>
        <v>1</v>
      </c>
      <c r="LW26" s="41">
        <f t="shared" si="29"/>
        <v>1</v>
      </c>
      <c r="LX26" s="41">
        <f t="shared" si="29"/>
        <v>1</v>
      </c>
      <c r="LY26" s="41">
        <f t="shared" si="29"/>
        <v>1</v>
      </c>
      <c r="LZ26" s="41">
        <f t="shared" si="29"/>
        <v>1</v>
      </c>
      <c r="MA26" s="41">
        <f t="shared" si="29"/>
        <v>1</v>
      </c>
      <c r="MB26" s="41">
        <f t="shared" si="29"/>
        <v>1</v>
      </c>
      <c r="MC26" s="41">
        <f t="shared" si="29"/>
        <v>1</v>
      </c>
      <c r="MD26" s="41">
        <f t="shared" si="29"/>
        <v>1</v>
      </c>
      <c r="ME26" s="41">
        <f t="shared" si="29"/>
        <v>1</v>
      </c>
      <c r="MF26" s="41">
        <f t="shared" si="29"/>
        <v>1</v>
      </c>
      <c r="MG26" s="41">
        <f t="shared" si="29"/>
        <v>1</v>
      </c>
      <c r="MH26" s="41">
        <f t="shared" si="29"/>
        <v>1</v>
      </c>
      <c r="MI26" s="41">
        <f t="shared" si="29"/>
        <v>1</v>
      </c>
      <c r="MJ26" s="41">
        <f t="shared" si="29"/>
        <v>1</v>
      </c>
      <c r="MK26" s="41">
        <f t="shared" si="29"/>
        <v>1</v>
      </c>
      <c r="ML26" s="41">
        <f t="shared" si="29"/>
        <v>1</v>
      </c>
      <c r="MM26" s="41">
        <f t="shared" si="29"/>
        <v>1</v>
      </c>
      <c r="MN26" s="41">
        <f t="shared" si="29"/>
        <v>1</v>
      </c>
      <c r="MO26" s="41">
        <f t="shared" si="29"/>
        <v>1</v>
      </c>
      <c r="MP26" s="41">
        <f t="shared" si="29"/>
        <v>1</v>
      </c>
      <c r="MQ26" s="41">
        <f t="shared" si="29"/>
        <v>1</v>
      </c>
      <c r="MR26" s="41">
        <f t="shared" si="29"/>
        <v>1</v>
      </c>
      <c r="MS26" s="41">
        <f t="shared" si="29"/>
        <v>1</v>
      </c>
      <c r="MT26" s="41">
        <f t="shared" si="29"/>
        <v>1</v>
      </c>
      <c r="MU26" s="41">
        <f t="shared" si="29"/>
        <v>1</v>
      </c>
      <c r="MV26" s="41">
        <f t="shared" si="29"/>
        <v>1</v>
      </c>
      <c r="MW26" s="41">
        <f t="shared" si="29"/>
        <v>1</v>
      </c>
      <c r="MX26" s="41">
        <f t="shared" si="29"/>
        <v>1</v>
      </c>
      <c r="MY26" s="41">
        <f t="shared" si="29"/>
        <v>1</v>
      </c>
      <c r="MZ26" s="41">
        <f t="shared" si="29"/>
        <v>1</v>
      </c>
      <c r="NA26" s="41">
        <f t="shared" si="29"/>
        <v>1</v>
      </c>
      <c r="NB26" s="41">
        <f t="shared" si="29"/>
        <v>1</v>
      </c>
      <c r="NC26" s="41">
        <f t="shared" si="29"/>
        <v>1</v>
      </c>
      <c r="ND26" s="41">
        <f t="shared" si="29"/>
        <v>1</v>
      </c>
      <c r="NE26" s="41">
        <f t="shared" si="29"/>
        <v>1</v>
      </c>
      <c r="NF26" s="41">
        <f t="shared" si="29"/>
        <v>1</v>
      </c>
      <c r="NG26" s="41">
        <f t="shared" si="29"/>
        <v>1</v>
      </c>
    </row>
  </sheetData>
  <mergeCells count="39">
    <mergeCell ref="A20:A21"/>
    <mergeCell ref="A22:A23"/>
    <mergeCell ref="A24:A25"/>
    <mergeCell ref="B6:B7"/>
    <mergeCell ref="B10:B11"/>
    <mergeCell ref="B12:B13"/>
    <mergeCell ref="B14:B15"/>
    <mergeCell ref="B16:B17"/>
    <mergeCell ref="B18:B19"/>
    <mergeCell ref="B20:B21"/>
    <mergeCell ref="B22:B23"/>
    <mergeCell ref="B24:B25"/>
    <mergeCell ref="A8:A9"/>
    <mergeCell ref="B8:B9"/>
    <mergeCell ref="A10:A11"/>
    <mergeCell ref="A12:A13"/>
    <mergeCell ref="A14:A15"/>
    <mergeCell ref="A16:A17"/>
    <mergeCell ref="A18:A19"/>
    <mergeCell ref="F1:NG1"/>
    <mergeCell ref="A6:A7"/>
    <mergeCell ref="B4:B5"/>
    <mergeCell ref="A4:A5"/>
    <mergeCell ref="MC2:NG2"/>
    <mergeCell ref="F2:AJ2"/>
    <mergeCell ref="AK2:BM2"/>
    <mergeCell ref="BN2:CR2"/>
    <mergeCell ref="CS2:DV2"/>
    <mergeCell ref="DW2:FA2"/>
    <mergeCell ref="FB2:GE2"/>
    <mergeCell ref="GF2:HJ2"/>
    <mergeCell ref="HK2:IO2"/>
    <mergeCell ref="IP2:JS2"/>
    <mergeCell ref="JT2:KX2"/>
    <mergeCell ref="KY2:MB2"/>
    <mergeCell ref="A1:A2"/>
    <mergeCell ref="B1:B2"/>
    <mergeCell ref="C1:C2"/>
    <mergeCell ref="D1:E1"/>
  </mergeCells>
  <conditionalFormatting sqref="F4:NG25">
    <cfRule type="expression" dxfId="35" priority="2">
      <formula>AND(F$3&gt;=$D4,F$3&lt;=$E4,F$26&gt;1)</formula>
    </cfRule>
    <cfRule type="expression" dxfId="34" priority="166">
      <formula>AND(F$3&gt;=$D4,F$3&lt;=$E4)</formula>
    </cfRule>
  </conditionalFormatting>
  <conditionalFormatting sqref="Y5">
    <cfRule type="expression" priority="1">
      <formula>AND($N6&lt;0)</formula>
    </cfRule>
  </conditionalFormatting>
  <printOptions horizontalCentered="1"/>
  <pageMargins left="0.39370078740157483" right="0.39370078740157483" top="1.1811023622047245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/>
  <dimension ref="A1:H242"/>
  <sheetViews>
    <sheetView zoomScale="70" zoomScaleNormal="70" workbookViewId="0">
      <pane ySplit="1" topLeftCell="A2" activePane="bottomLeft" state="frozen"/>
      <selection pane="bottomLeft" activeCell="F4" sqref="F4"/>
    </sheetView>
  </sheetViews>
  <sheetFormatPr defaultRowHeight="20.25" x14ac:dyDescent="0.3"/>
  <cols>
    <col min="1" max="1" width="17.85546875" style="6" customWidth="1"/>
    <col min="2" max="2" width="116.28515625" style="7" customWidth="1"/>
    <col min="3" max="3" width="9.42578125" style="7" customWidth="1"/>
    <col min="4" max="4" width="11.28515625" style="7" customWidth="1"/>
    <col min="5" max="5" width="20.140625" style="8" customWidth="1"/>
    <col min="6" max="6" width="25.140625" style="8" customWidth="1"/>
    <col min="7" max="7" width="162.85546875" style="7" bestFit="1" customWidth="1"/>
    <col min="8" max="8" width="184.42578125" style="7" bestFit="1" customWidth="1"/>
    <col min="9" max="16384" width="9.140625" style="7"/>
  </cols>
  <sheetData>
    <row r="1" spans="1:8" s="17" customFormat="1" x14ac:dyDescent="0.2">
      <c r="A1" s="12" t="s">
        <v>11</v>
      </c>
      <c r="B1" s="13" t="s">
        <v>4</v>
      </c>
      <c r="C1" s="14" t="s">
        <v>3</v>
      </c>
      <c r="D1" s="14" t="s">
        <v>2</v>
      </c>
      <c r="E1" s="16" t="s">
        <v>9</v>
      </c>
      <c r="F1" s="16" t="s">
        <v>10</v>
      </c>
      <c r="G1" s="16" t="s">
        <v>12</v>
      </c>
      <c r="H1" s="16" t="s">
        <v>34</v>
      </c>
    </row>
    <row r="2" spans="1:8" x14ac:dyDescent="0.3">
      <c r="A2" s="9">
        <v>44197</v>
      </c>
      <c r="B2" s="11" t="s">
        <v>5</v>
      </c>
      <c r="C2" s="10">
        <f t="shared" ref="C2:C56" si="0">IF(OR(A2=""),"",DAY(A2))</f>
        <v>1</v>
      </c>
      <c r="D2" s="10">
        <f t="shared" ref="D2:D56" si="1">IF(OR(A2=""),"",MONTH(A2))</f>
        <v>1</v>
      </c>
      <c r="E2" s="5">
        <f>IF(OR(D2="",C2=""),"",DATE(Год,D2,C2))</f>
        <v>44197</v>
      </c>
      <c r="F2" s="5">
        <v>44198</v>
      </c>
      <c r="G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>01.01.2021 - Новый год;</v>
      </c>
      <c r="H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>Новый год   (с 01.01.2021 по 02.01.2021)</v>
      </c>
    </row>
    <row r="3" spans="1:8" x14ac:dyDescent="0.3">
      <c r="A3" s="9">
        <v>44228</v>
      </c>
      <c r="B3" s="11" t="s">
        <v>36</v>
      </c>
      <c r="C3" s="10">
        <f>IF(OR(A3=""),"",DAY(A3))</f>
        <v>1</v>
      </c>
      <c r="D3" s="10">
        <f>IF(OR(A3=""),"",MONTH(A3))</f>
        <v>2</v>
      </c>
      <c r="E3" s="5">
        <f>IF(OR(D3="",C3=""),"",DATE(Год,D3,C3))</f>
        <v>44228</v>
      </c>
      <c r="F3" s="5">
        <v>44231</v>
      </c>
      <c r="G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>01.02.2021 - НОВЫЙ ГОД;</v>
      </c>
      <c r="H3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>НОВЫЙ ГОД   (с 01.02.2021 по 04.02.2021)</v>
      </c>
    </row>
    <row r="4" spans="1:8" x14ac:dyDescent="0.3">
      <c r="A4" s="9"/>
      <c r="B4" s="11"/>
      <c r="C4" s="10" t="str">
        <f>IF(OR(A4=""),"",DAY(A4))</f>
        <v/>
      </c>
      <c r="D4" s="10" t="str">
        <f>IF(OR(A4=""),"",MONTH(A4))</f>
        <v/>
      </c>
      <c r="E4" s="5" t="str">
        <f>IF(OR(D4="",C4=""),"",DATE(Год,D4,C4))</f>
        <v/>
      </c>
      <c r="F4" s="5"/>
      <c r="G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" spans="1:8" x14ac:dyDescent="0.3">
      <c r="A5" s="9"/>
      <c r="B5" s="11"/>
      <c r="C5" s="10" t="str">
        <f t="shared" si="0"/>
        <v/>
      </c>
      <c r="D5" s="10" t="str">
        <f t="shared" si="1"/>
        <v/>
      </c>
      <c r="E5" s="5" t="str">
        <f>IF(OR(D5="",C5=""),"",DATE(Год,D5,C5))</f>
        <v/>
      </c>
      <c r="F5" s="5"/>
      <c r="G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" spans="1:8" x14ac:dyDescent="0.3">
      <c r="A6" s="9"/>
      <c r="B6" s="11"/>
      <c r="C6" s="10" t="str">
        <f>IF(OR(A6=""),"",DAY(A6))</f>
        <v/>
      </c>
      <c r="D6" s="10" t="str">
        <f>IF(OR(A6=""),"",MONTH(A6))</f>
        <v/>
      </c>
      <c r="E6" s="5" t="str">
        <f>IF(OR(D6="",C6=""),"",DATE(Год,D6,C6))</f>
        <v/>
      </c>
      <c r="F6" s="5"/>
      <c r="G6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" s="11" t="str">
        <f>CONCATENATE(IF(ISBLANK(Таблица1[[#This Row],[Праздник/Событие]]),"",CONCATENATE(Таблица1[[#This Row],[Праздник/Событие]])))</f>
        <v/>
      </c>
    </row>
    <row r="7" spans="1:8" x14ac:dyDescent="0.3">
      <c r="A7" s="9"/>
      <c r="B7" s="11"/>
      <c r="C7" s="10" t="str">
        <f t="shared" si="0"/>
        <v/>
      </c>
      <c r="D7" s="10" t="str">
        <f t="shared" si="1"/>
        <v/>
      </c>
      <c r="E7" s="5" t="str">
        <f t="shared" ref="E7:E38" si="2">IF(OR(D7="",C7=""),"",DATE(Год,D7,C7))</f>
        <v/>
      </c>
      <c r="F7" s="5"/>
      <c r="G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" spans="1:8" x14ac:dyDescent="0.3">
      <c r="A8" s="9"/>
      <c r="B8" s="11"/>
      <c r="C8" s="10" t="str">
        <f t="shared" si="0"/>
        <v/>
      </c>
      <c r="D8" s="10" t="str">
        <f t="shared" si="1"/>
        <v/>
      </c>
      <c r="E8" s="5" t="str">
        <f t="shared" si="2"/>
        <v/>
      </c>
      <c r="F8" s="5"/>
      <c r="G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9" spans="1:8" ht="21" thickBot="1" x14ac:dyDescent="0.35">
      <c r="A9" s="91"/>
      <c r="B9" s="92"/>
      <c r="C9" s="93" t="str">
        <f t="shared" si="0"/>
        <v/>
      </c>
      <c r="D9" s="93" t="str">
        <f t="shared" si="1"/>
        <v/>
      </c>
      <c r="E9" s="94" t="str">
        <f t="shared" si="2"/>
        <v/>
      </c>
      <c r="F9" s="94"/>
      <c r="G9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9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0" spans="1:8" ht="21" thickTop="1" x14ac:dyDescent="0.3">
      <c r="A10" s="96"/>
      <c r="B10" s="99"/>
      <c r="C10" s="97" t="str">
        <f>IF(OR(A10=""),"",DAY(A10))</f>
        <v/>
      </c>
      <c r="D10" s="97" t="str">
        <f>IF(OR(A10=""),"",MONTH(A10))</f>
        <v/>
      </c>
      <c r="E10" s="98" t="str">
        <f>IF(OR(D10="",C10=""),"",DATE(Год,D10,C10))</f>
        <v/>
      </c>
      <c r="F10" s="98"/>
      <c r="G10" s="99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0" s="99" t="str">
        <f>CONCATENATE(IF(ISBLANK(Таблица1[[#This Row],[Праздник/Событие]]),"",CONCATENATE(Таблица1[[#This Row],[Праздник/Событие]])))</f>
        <v/>
      </c>
    </row>
    <row r="11" spans="1:8" x14ac:dyDescent="0.3">
      <c r="A11" s="86"/>
      <c r="B11" s="87"/>
      <c r="C11" s="88" t="str">
        <f t="shared" si="0"/>
        <v/>
      </c>
      <c r="D11" s="88" t="str">
        <f t="shared" si="1"/>
        <v/>
      </c>
      <c r="E11" s="89" t="str">
        <f t="shared" si="2"/>
        <v/>
      </c>
      <c r="F11" s="89"/>
      <c r="G11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1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2" spans="1:8" x14ac:dyDescent="0.3">
      <c r="A12" s="9"/>
      <c r="B12" s="83"/>
      <c r="C12" s="10" t="str">
        <f t="shared" si="0"/>
        <v/>
      </c>
      <c r="D12" s="10" t="str">
        <f t="shared" si="1"/>
        <v/>
      </c>
      <c r="E12" s="5" t="str">
        <f t="shared" si="2"/>
        <v/>
      </c>
      <c r="F12" s="5"/>
      <c r="G1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3" spans="1:8" ht="21" thickBot="1" x14ac:dyDescent="0.35">
      <c r="A13" s="91"/>
      <c r="B13" s="95"/>
      <c r="C13" s="93" t="str">
        <f t="shared" si="0"/>
        <v/>
      </c>
      <c r="D13" s="93" t="str">
        <f t="shared" si="1"/>
        <v/>
      </c>
      <c r="E13" s="94" t="str">
        <f t="shared" si="2"/>
        <v/>
      </c>
      <c r="F13" s="94"/>
      <c r="G13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3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4" spans="1:8" ht="21" thickTop="1" x14ac:dyDescent="0.3">
      <c r="A14" s="86"/>
      <c r="B14" s="87"/>
      <c r="C14" s="88" t="str">
        <f t="shared" si="0"/>
        <v/>
      </c>
      <c r="D14" s="88" t="str">
        <f t="shared" si="1"/>
        <v/>
      </c>
      <c r="E14" s="89" t="str">
        <f t="shared" si="2"/>
        <v/>
      </c>
      <c r="F14" s="89"/>
      <c r="G14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4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5" spans="1:8" x14ac:dyDescent="0.3">
      <c r="A15" s="9"/>
      <c r="B15" s="83"/>
      <c r="C15" s="10" t="str">
        <f t="shared" si="0"/>
        <v/>
      </c>
      <c r="D15" s="10" t="str">
        <f t="shared" si="1"/>
        <v/>
      </c>
      <c r="E15" s="5" t="str">
        <f t="shared" si="2"/>
        <v/>
      </c>
      <c r="F15" s="5"/>
      <c r="G1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5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6" spans="1:8" x14ac:dyDescent="0.3">
      <c r="A16" s="9"/>
      <c r="B16" s="83"/>
      <c r="C16" s="10" t="str">
        <f t="shared" si="0"/>
        <v/>
      </c>
      <c r="D16" s="10" t="str">
        <f t="shared" si="1"/>
        <v/>
      </c>
      <c r="E16" s="5" t="str">
        <f t="shared" si="2"/>
        <v/>
      </c>
      <c r="F16" s="5"/>
      <c r="G16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6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7" spans="1:8" x14ac:dyDescent="0.3">
      <c r="A17" s="9"/>
      <c r="B17" s="83"/>
      <c r="C17" s="10" t="str">
        <f t="shared" si="0"/>
        <v/>
      </c>
      <c r="D17" s="10" t="str">
        <f t="shared" si="1"/>
        <v/>
      </c>
      <c r="E17" s="5" t="str">
        <f t="shared" si="2"/>
        <v/>
      </c>
      <c r="F17" s="5"/>
      <c r="G1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7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8" spans="1:8" x14ac:dyDescent="0.3">
      <c r="A18" s="9"/>
      <c r="B18" s="83"/>
      <c r="C18" s="10" t="str">
        <f t="shared" si="0"/>
        <v/>
      </c>
      <c r="D18" s="10" t="str">
        <f t="shared" si="1"/>
        <v/>
      </c>
      <c r="E18" s="5" t="str">
        <f t="shared" si="2"/>
        <v/>
      </c>
      <c r="F18" s="5"/>
      <c r="G1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19" spans="1:8" x14ac:dyDescent="0.3">
      <c r="A19" s="9"/>
      <c r="B19" s="83"/>
      <c r="C19" s="10" t="str">
        <f>IF(OR(A19=""),"",DAY(A19))</f>
        <v/>
      </c>
      <c r="D19" s="10" t="str">
        <f>IF(OR(A19=""),"",MONTH(A19))</f>
        <v/>
      </c>
      <c r="E19" s="5" t="str">
        <f>IF(OR(D19="",C19=""),"",DATE(Год,D19,C19))</f>
        <v/>
      </c>
      <c r="F19" s="5"/>
      <c r="G19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19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0" spans="1:8" ht="21" thickBot="1" x14ac:dyDescent="0.35">
      <c r="A20" s="91"/>
      <c r="B20" s="95"/>
      <c r="C20" s="93" t="str">
        <f t="shared" si="0"/>
        <v/>
      </c>
      <c r="D20" s="93" t="str">
        <f t="shared" si="1"/>
        <v/>
      </c>
      <c r="E20" s="94" t="str">
        <f t="shared" si="2"/>
        <v/>
      </c>
      <c r="F20" s="94"/>
      <c r="G20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0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1" spans="1:8" ht="21" thickTop="1" x14ac:dyDescent="0.3">
      <c r="A21" s="86"/>
      <c r="B21" s="87"/>
      <c r="C21" s="88" t="str">
        <f t="shared" si="0"/>
        <v/>
      </c>
      <c r="D21" s="88" t="str">
        <f t="shared" si="1"/>
        <v/>
      </c>
      <c r="E21" s="89" t="str">
        <f t="shared" si="2"/>
        <v/>
      </c>
      <c r="F21" s="89"/>
      <c r="G21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1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2" spans="1:8" x14ac:dyDescent="0.3">
      <c r="A22" s="9"/>
      <c r="B22" s="83"/>
      <c r="C22" s="10" t="str">
        <f t="shared" si="0"/>
        <v/>
      </c>
      <c r="D22" s="10" t="str">
        <f t="shared" si="1"/>
        <v/>
      </c>
      <c r="E22" s="5" t="str">
        <f t="shared" si="2"/>
        <v/>
      </c>
      <c r="F22" s="5"/>
      <c r="G2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3" spans="1:8" x14ac:dyDescent="0.3">
      <c r="A23" s="9"/>
      <c r="B23" s="83"/>
      <c r="C23" s="10" t="str">
        <f t="shared" si="0"/>
        <v/>
      </c>
      <c r="D23" s="10" t="str">
        <f t="shared" si="1"/>
        <v/>
      </c>
      <c r="E23" s="5" t="str">
        <f t="shared" si="2"/>
        <v/>
      </c>
      <c r="F23" s="5"/>
      <c r="G2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3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4" spans="1:8" x14ac:dyDescent="0.3">
      <c r="A24" s="9"/>
      <c r="B24" s="83"/>
      <c r="C24" s="10" t="str">
        <f>IF(OR(A24=""),"",DAY(A24))</f>
        <v/>
      </c>
      <c r="D24" s="10" t="str">
        <f>IF(OR(A24=""),"",MONTH(A24))</f>
        <v/>
      </c>
      <c r="E24" s="5" t="str">
        <f>IF(OR(D24="",C24=""),"",DATE(Год,D24,C24))</f>
        <v/>
      </c>
      <c r="F24" s="5"/>
      <c r="G2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5" spans="1:8" ht="21" thickBot="1" x14ac:dyDescent="0.35">
      <c r="A25" s="91"/>
      <c r="B25" s="95"/>
      <c r="C25" s="93" t="str">
        <f>IF(OR(A25=""),"",DAY(A25))</f>
        <v/>
      </c>
      <c r="D25" s="93" t="str">
        <f>IF(OR(A25=""),"",MONTH(A25))</f>
        <v/>
      </c>
      <c r="E25" s="94" t="str">
        <f>IF(OR(D25="",C25=""),"",DATE(Год,D25,C25))</f>
        <v/>
      </c>
      <c r="F25" s="94"/>
      <c r="G25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5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6" spans="1:8" ht="21" thickTop="1" x14ac:dyDescent="0.3">
      <c r="A26" s="86"/>
      <c r="B26" s="87"/>
      <c r="C26" s="88" t="str">
        <f t="shared" si="0"/>
        <v/>
      </c>
      <c r="D26" s="88" t="str">
        <f t="shared" si="1"/>
        <v/>
      </c>
      <c r="E26" s="89" t="str">
        <f t="shared" si="2"/>
        <v/>
      </c>
      <c r="F26" s="89"/>
      <c r="G26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6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7" spans="1:8" x14ac:dyDescent="0.3">
      <c r="A27" s="9"/>
      <c r="B27" s="83"/>
      <c r="C27" s="10" t="str">
        <f>IF(OR(A27=""),"",DAY(A27))</f>
        <v/>
      </c>
      <c r="D27" s="10" t="str">
        <f>IF(OR(A27=""),"",MONTH(A27))</f>
        <v/>
      </c>
      <c r="E27" s="5" t="str">
        <f>IF(OR(D27="",C27=""),"",DATE(Год,D27,C27))</f>
        <v/>
      </c>
      <c r="F27" s="5"/>
      <c r="G2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7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8" spans="1:8" x14ac:dyDescent="0.3">
      <c r="A28" s="9"/>
      <c r="B28" s="83"/>
      <c r="C28" s="10" t="str">
        <f t="shared" si="0"/>
        <v/>
      </c>
      <c r="D28" s="10" t="str">
        <f t="shared" si="1"/>
        <v/>
      </c>
      <c r="E28" s="5" t="str">
        <f t="shared" si="2"/>
        <v/>
      </c>
      <c r="F28" s="5"/>
      <c r="G2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29" spans="1:8" x14ac:dyDescent="0.3">
      <c r="A29" s="9"/>
      <c r="B29" s="83"/>
      <c r="C29" s="10" t="str">
        <f t="shared" si="0"/>
        <v/>
      </c>
      <c r="D29" s="10" t="str">
        <f t="shared" si="1"/>
        <v/>
      </c>
      <c r="E29" s="5" t="str">
        <f t="shared" si="2"/>
        <v/>
      </c>
      <c r="F29" s="5"/>
      <c r="G29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29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0" spans="1:8" x14ac:dyDescent="0.3">
      <c r="A30" s="9"/>
      <c r="B30" s="83"/>
      <c r="C30" s="10" t="str">
        <f t="shared" si="0"/>
        <v/>
      </c>
      <c r="D30" s="10" t="str">
        <f t="shared" si="1"/>
        <v/>
      </c>
      <c r="E30" s="5" t="str">
        <f t="shared" si="2"/>
        <v/>
      </c>
      <c r="F30" s="5"/>
      <c r="G3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0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1" spans="1:8" x14ac:dyDescent="0.3">
      <c r="A31" s="9"/>
      <c r="B31" s="83"/>
      <c r="C31" s="10" t="str">
        <f t="shared" si="0"/>
        <v/>
      </c>
      <c r="D31" s="10" t="str">
        <f t="shared" si="1"/>
        <v/>
      </c>
      <c r="E31" s="5" t="str">
        <f t="shared" si="2"/>
        <v/>
      </c>
      <c r="F31" s="5"/>
      <c r="G31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1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2" spans="1:8" x14ac:dyDescent="0.3">
      <c r="A32" s="9"/>
      <c r="B32" s="83"/>
      <c r="C32" s="10" t="str">
        <f>IF(OR(A32=""),"",DAY(A32))</f>
        <v/>
      </c>
      <c r="D32" s="10" t="str">
        <f>IF(OR(A32=""),"",MONTH(A32))</f>
        <v/>
      </c>
      <c r="E32" s="5" t="str">
        <f>IF(OR(D32="",C32=""),"",DATE(Год,D32,C32))</f>
        <v/>
      </c>
      <c r="F32" s="5"/>
      <c r="G3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3" spans="1:8" x14ac:dyDescent="0.3">
      <c r="A33" s="86"/>
      <c r="B33" s="87"/>
      <c r="C33" s="88" t="str">
        <f t="shared" si="0"/>
        <v/>
      </c>
      <c r="D33" s="88" t="str">
        <f t="shared" si="1"/>
        <v/>
      </c>
      <c r="E33" s="89" t="str">
        <f t="shared" si="2"/>
        <v/>
      </c>
      <c r="F33" s="89"/>
      <c r="G33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3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4" spans="1:8" x14ac:dyDescent="0.3">
      <c r="A34" s="9"/>
      <c r="B34" s="83"/>
      <c r="C34" s="10" t="str">
        <f t="shared" si="0"/>
        <v/>
      </c>
      <c r="D34" s="10" t="str">
        <f t="shared" si="1"/>
        <v/>
      </c>
      <c r="E34" s="5" t="str">
        <f t="shared" si="2"/>
        <v/>
      </c>
      <c r="F34" s="5"/>
      <c r="G3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5" spans="1:8" ht="21" thickBot="1" x14ac:dyDescent="0.35">
      <c r="A35" s="91"/>
      <c r="B35" s="95"/>
      <c r="C35" s="93" t="str">
        <f t="shared" si="0"/>
        <v/>
      </c>
      <c r="D35" s="93" t="str">
        <f t="shared" si="1"/>
        <v/>
      </c>
      <c r="E35" s="94" t="str">
        <f t="shared" si="2"/>
        <v/>
      </c>
      <c r="F35" s="94"/>
      <c r="G35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5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6" spans="1:8" ht="21" thickTop="1" x14ac:dyDescent="0.3">
      <c r="A36" s="86"/>
      <c r="B36" s="87"/>
      <c r="C36" s="88" t="str">
        <f t="shared" si="0"/>
        <v/>
      </c>
      <c r="D36" s="88" t="str">
        <f t="shared" si="1"/>
        <v/>
      </c>
      <c r="E36" s="89" t="str">
        <f t="shared" si="2"/>
        <v/>
      </c>
      <c r="F36" s="89"/>
      <c r="G36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6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7" spans="1:8" x14ac:dyDescent="0.3">
      <c r="A37" s="9"/>
      <c r="B37" s="83"/>
      <c r="C37" s="10" t="str">
        <f t="shared" si="0"/>
        <v/>
      </c>
      <c r="D37" s="10" t="str">
        <f t="shared" si="1"/>
        <v/>
      </c>
      <c r="E37" s="5" t="str">
        <f t="shared" si="2"/>
        <v/>
      </c>
      <c r="F37" s="5"/>
      <c r="G3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7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8" spans="1:8" x14ac:dyDescent="0.3">
      <c r="A38" s="9"/>
      <c r="B38" s="83"/>
      <c r="C38" s="10" t="str">
        <f t="shared" si="0"/>
        <v/>
      </c>
      <c r="D38" s="10" t="str">
        <f t="shared" si="1"/>
        <v/>
      </c>
      <c r="E38" s="5" t="str">
        <f t="shared" si="2"/>
        <v/>
      </c>
      <c r="F38" s="5"/>
      <c r="G3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39" spans="1:8" x14ac:dyDescent="0.3">
      <c r="A39" s="9"/>
      <c r="B39" s="83"/>
      <c r="C39" s="10" t="str">
        <f t="shared" si="0"/>
        <v/>
      </c>
      <c r="D39" s="10" t="str">
        <f t="shared" si="1"/>
        <v/>
      </c>
      <c r="E39" s="5" t="str">
        <f t="shared" ref="E39:E70" si="3">IF(OR(D39="",C39=""),"",DATE(Год,D39,C39))</f>
        <v/>
      </c>
      <c r="F39" s="5"/>
      <c r="G39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39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0" spans="1:8" x14ac:dyDescent="0.3">
      <c r="A40" s="9"/>
      <c r="B40" s="83"/>
      <c r="C40" s="10" t="str">
        <f t="shared" si="0"/>
        <v/>
      </c>
      <c r="D40" s="10" t="str">
        <f t="shared" si="1"/>
        <v/>
      </c>
      <c r="E40" s="5" t="str">
        <f t="shared" si="3"/>
        <v/>
      </c>
      <c r="F40" s="5"/>
      <c r="G4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0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1" spans="1:8" x14ac:dyDescent="0.3">
      <c r="A41" s="9"/>
      <c r="B41" s="83"/>
      <c r="C41" s="10" t="str">
        <f t="shared" si="0"/>
        <v/>
      </c>
      <c r="D41" s="10" t="str">
        <f t="shared" si="1"/>
        <v/>
      </c>
      <c r="E41" s="5" t="str">
        <f t="shared" si="3"/>
        <v/>
      </c>
      <c r="F41" s="5"/>
      <c r="G41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1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2" spans="1:8" ht="21" thickBot="1" x14ac:dyDescent="0.35">
      <c r="A42" s="91"/>
      <c r="B42" s="95"/>
      <c r="C42" s="93" t="str">
        <f t="shared" si="0"/>
        <v/>
      </c>
      <c r="D42" s="93" t="str">
        <f t="shared" si="1"/>
        <v/>
      </c>
      <c r="E42" s="94" t="str">
        <f t="shared" si="3"/>
        <v/>
      </c>
      <c r="F42" s="94"/>
      <c r="G42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2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3" spans="1:8" ht="21" thickTop="1" x14ac:dyDescent="0.3">
      <c r="A43" s="86"/>
      <c r="B43" s="87"/>
      <c r="C43" s="88" t="str">
        <f t="shared" si="0"/>
        <v/>
      </c>
      <c r="D43" s="88" t="str">
        <f t="shared" si="1"/>
        <v/>
      </c>
      <c r="E43" s="89" t="str">
        <f t="shared" si="3"/>
        <v/>
      </c>
      <c r="F43" s="89"/>
      <c r="G43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3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4" spans="1:8" x14ac:dyDescent="0.3">
      <c r="A44" s="9"/>
      <c r="B44" s="83"/>
      <c r="C44" s="10" t="str">
        <f t="shared" si="0"/>
        <v/>
      </c>
      <c r="D44" s="10" t="str">
        <f t="shared" si="1"/>
        <v/>
      </c>
      <c r="E44" s="5" t="str">
        <f t="shared" si="3"/>
        <v/>
      </c>
      <c r="F44" s="5"/>
      <c r="G4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5" spans="1:8" x14ac:dyDescent="0.3">
      <c r="A45" s="9"/>
      <c r="B45" s="83"/>
      <c r="C45" s="10" t="str">
        <f t="shared" si="0"/>
        <v/>
      </c>
      <c r="D45" s="10" t="str">
        <f t="shared" si="1"/>
        <v/>
      </c>
      <c r="E45" s="5" t="str">
        <f t="shared" si="3"/>
        <v/>
      </c>
      <c r="F45" s="5"/>
      <c r="G4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5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6" spans="1:8" x14ac:dyDescent="0.3">
      <c r="A46" s="9"/>
      <c r="B46" s="83"/>
      <c r="C46" s="10" t="str">
        <f t="shared" si="0"/>
        <v/>
      </c>
      <c r="D46" s="10" t="str">
        <f t="shared" si="1"/>
        <v/>
      </c>
      <c r="E46" s="5" t="str">
        <f t="shared" si="3"/>
        <v/>
      </c>
      <c r="F46" s="5"/>
      <c r="G46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6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7" spans="1:8" x14ac:dyDescent="0.3">
      <c r="A47" s="9"/>
      <c r="B47" s="83"/>
      <c r="C47" s="10" t="str">
        <f t="shared" si="0"/>
        <v/>
      </c>
      <c r="D47" s="10" t="str">
        <f t="shared" si="1"/>
        <v/>
      </c>
      <c r="E47" s="5" t="str">
        <f t="shared" si="3"/>
        <v/>
      </c>
      <c r="F47" s="5"/>
      <c r="G4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7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8" spans="1:8" x14ac:dyDescent="0.3">
      <c r="A48" s="9"/>
      <c r="B48" s="83"/>
      <c r="C48" s="10" t="str">
        <f t="shared" si="0"/>
        <v/>
      </c>
      <c r="D48" s="10" t="str">
        <f t="shared" si="1"/>
        <v/>
      </c>
      <c r="E48" s="5" t="str">
        <f t="shared" si="3"/>
        <v/>
      </c>
      <c r="F48" s="5"/>
      <c r="G4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49" spans="1:8" ht="21" thickBot="1" x14ac:dyDescent="0.35">
      <c r="A49" s="91"/>
      <c r="B49" s="95"/>
      <c r="C49" s="93" t="str">
        <f t="shared" si="0"/>
        <v/>
      </c>
      <c r="D49" s="93" t="str">
        <f t="shared" si="1"/>
        <v/>
      </c>
      <c r="E49" s="94" t="str">
        <f t="shared" si="3"/>
        <v/>
      </c>
      <c r="F49" s="94"/>
      <c r="G49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49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0" spans="1:8" ht="21" thickTop="1" x14ac:dyDescent="0.3">
      <c r="A50" s="9"/>
      <c r="B50" s="83"/>
      <c r="C50" s="10" t="str">
        <f>IF(OR(A50=""),"",DAY(A50))</f>
        <v/>
      </c>
      <c r="D50" s="10" t="str">
        <f>IF(OR(A50=""),"",MONTH(A50))</f>
        <v/>
      </c>
      <c r="E50" s="5" t="str">
        <f>IF(OR(D50="",C50=""),"",DATE(Год,D50,C50))</f>
        <v/>
      </c>
      <c r="F50" s="5"/>
      <c r="G5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0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1" spans="1:8" x14ac:dyDescent="0.3">
      <c r="A51" s="86"/>
      <c r="B51" s="87"/>
      <c r="C51" s="88" t="str">
        <f t="shared" si="0"/>
        <v/>
      </c>
      <c r="D51" s="88" t="str">
        <f t="shared" si="1"/>
        <v/>
      </c>
      <c r="E51" s="89" t="str">
        <f t="shared" si="3"/>
        <v/>
      </c>
      <c r="F51" s="89"/>
      <c r="G51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1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2" spans="1:8" x14ac:dyDescent="0.3">
      <c r="A52" s="9"/>
      <c r="B52" s="83"/>
      <c r="C52" s="10" t="str">
        <f t="shared" si="0"/>
        <v/>
      </c>
      <c r="D52" s="10" t="str">
        <f t="shared" si="1"/>
        <v/>
      </c>
      <c r="E52" s="5" t="str">
        <f t="shared" si="3"/>
        <v/>
      </c>
      <c r="F52" s="5"/>
      <c r="G5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3" spans="1:8" x14ac:dyDescent="0.3">
      <c r="A53" s="9"/>
      <c r="B53" s="83"/>
      <c r="C53" s="10" t="str">
        <f t="shared" si="0"/>
        <v/>
      </c>
      <c r="D53" s="10" t="str">
        <f t="shared" si="1"/>
        <v/>
      </c>
      <c r="E53" s="5" t="str">
        <f t="shared" si="3"/>
        <v/>
      </c>
      <c r="F53" s="5"/>
      <c r="G5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3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4" spans="1:8" x14ac:dyDescent="0.3">
      <c r="A54" s="9"/>
      <c r="B54" s="83"/>
      <c r="C54" s="10" t="str">
        <f t="shared" si="0"/>
        <v/>
      </c>
      <c r="D54" s="10" t="str">
        <f t="shared" si="1"/>
        <v/>
      </c>
      <c r="E54" s="5" t="str">
        <f t="shared" si="3"/>
        <v/>
      </c>
      <c r="F54" s="5"/>
      <c r="G5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5" spans="1:8" x14ac:dyDescent="0.3">
      <c r="A55" s="9"/>
      <c r="B55" s="83"/>
      <c r="C55" s="10" t="str">
        <f t="shared" si="0"/>
        <v/>
      </c>
      <c r="D55" s="10" t="str">
        <f t="shared" si="1"/>
        <v/>
      </c>
      <c r="E55" s="5" t="str">
        <f t="shared" si="3"/>
        <v/>
      </c>
      <c r="F55" s="5"/>
      <c r="G5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5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6" spans="1:8" ht="21" thickBot="1" x14ac:dyDescent="0.35">
      <c r="A56" s="91"/>
      <c r="B56" s="95"/>
      <c r="C56" s="93" t="str">
        <f t="shared" si="0"/>
        <v/>
      </c>
      <c r="D56" s="93" t="str">
        <f t="shared" si="1"/>
        <v/>
      </c>
      <c r="E56" s="94" t="str">
        <f t="shared" si="3"/>
        <v/>
      </c>
      <c r="F56" s="94"/>
      <c r="G56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6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7" spans="1:8" ht="21" thickTop="1" x14ac:dyDescent="0.3">
      <c r="A57" s="86"/>
      <c r="B57" s="87"/>
      <c r="C57" s="88" t="str">
        <f t="shared" ref="C57:C157" si="4">IF(OR(A57=""),"",DAY(A57))</f>
        <v/>
      </c>
      <c r="D57" s="88" t="str">
        <f t="shared" ref="D57:D157" si="5">IF(OR(A57=""),"",MONTH(A57))</f>
        <v/>
      </c>
      <c r="E57" s="89" t="str">
        <f t="shared" si="3"/>
        <v/>
      </c>
      <c r="F57" s="89"/>
      <c r="G57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7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8" spans="1:8" x14ac:dyDescent="0.3">
      <c r="A58" s="9"/>
      <c r="B58" s="83"/>
      <c r="C58" s="10" t="str">
        <f t="shared" si="4"/>
        <v/>
      </c>
      <c r="D58" s="10" t="str">
        <f t="shared" si="5"/>
        <v/>
      </c>
      <c r="E58" s="5" t="str">
        <f t="shared" si="3"/>
        <v/>
      </c>
      <c r="F58" s="5"/>
      <c r="G5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59" spans="1:8" x14ac:dyDescent="0.3">
      <c r="A59" s="9"/>
      <c r="B59" s="83"/>
      <c r="C59" s="10" t="str">
        <f t="shared" si="4"/>
        <v/>
      </c>
      <c r="D59" s="10" t="str">
        <f t="shared" si="5"/>
        <v/>
      </c>
      <c r="E59" s="5" t="str">
        <f t="shared" si="3"/>
        <v/>
      </c>
      <c r="F59" s="5"/>
      <c r="G59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59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0" spans="1:8" x14ac:dyDescent="0.3">
      <c r="A60" s="9"/>
      <c r="B60" s="83"/>
      <c r="C60" s="10" t="str">
        <f t="shared" si="4"/>
        <v/>
      </c>
      <c r="D60" s="10" t="str">
        <f t="shared" si="5"/>
        <v/>
      </c>
      <c r="E60" s="5" t="str">
        <f t="shared" si="3"/>
        <v/>
      </c>
      <c r="F60" s="5"/>
      <c r="G6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0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1" spans="1:8" x14ac:dyDescent="0.3">
      <c r="A61" s="9"/>
      <c r="B61" s="11"/>
      <c r="C61" s="10" t="str">
        <f t="shared" si="4"/>
        <v/>
      </c>
      <c r="D61" s="10" t="str">
        <f t="shared" si="5"/>
        <v/>
      </c>
      <c r="E61" s="5" t="str">
        <f t="shared" si="3"/>
        <v/>
      </c>
      <c r="F61" s="5"/>
      <c r="G61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1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2" spans="1:8" x14ac:dyDescent="0.3">
      <c r="A62" s="9"/>
      <c r="B62" s="11"/>
      <c r="C62" s="10" t="str">
        <f t="shared" si="4"/>
        <v/>
      </c>
      <c r="D62" s="10" t="str">
        <f t="shared" si="5"/>
        <v/>
      </c>
      <c r="E62" s="5" t="str">
        <f t="shared" si="3"/>
        <v/>
      </c>
      <c r="F62" s="5"/>
      <c r="G6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3" spans="1:8" x14ac:dyDescent="0.3">
      <c r="A63" s="9"/>
      <c r="B63" s="11"/>
      <c r="C63" s="10" t="str">
        <f t="shared" si="4"/>
        <v/>
      </c>
      <c r="D63" s="10" t="str">
        <f t="shared" si="5"/>
        <v/>
      </c>
      <c r="E63" s="5" t="str">
        <f t="shared" si="3"/>
        <v/>
      </c>
      <c r="F63" s="5"/>
      <c r="G6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3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4" spans="1:8" x14ac:dyDescent="0.3">
      <c r="A64" s="9"/>
      <c r="B64" s="11"/>
      <c r="C64" s="10" t="str">
        <f t="shared" si="4"/>
        <v/>
      </c>
      <c r="D64" s="10" t="str">
        <f t="shared" si="5"/>
        <v/>
      </c>
      <c r="E64" s="5" t="str">
        <f t="shared" si="3"/>
        <v/>
      </c>
      <c r="F64" s="5"/>
      <c r="G6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5" spans="1:8" x14ac:dyDescent="0.3">
      <c r="A65" s="9"/>
      <c r="B65" s="11"/>
      <c r="C65" s="10" t="str">
        <f>IF(OR(A65=""),"",DAY(A65))</f>
        <v/>
      </c>
      <c r="D65" s="10" t="str">
        <f>IF(OR(A65=""),"",MONTH(A65))</f>
        <v/>
      </c>
      <c r="E65" s="5" t="str">
        <f>IF(OR(D65="",C65=""),"",DATE(Год,D65,C65))</f>
        <v/>
      </c>
      <c r="F65" s="5"/>
      <c r="G6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5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6" spans="1:8" ht="21" thickBot="1" x14ac:dyDescent="0.35">
      <c r="A66" s="91"/>
      <c r="B66" s="92"/>
      <c r="C66" s="93" t="str">
        <f t="shared" si="4"/>
        <v/>
      </c>
      <c r="D66" s="93" t="str">
        <f t="shared" si="5"/>
        <v/>
      </c>
      <c r="E66" s="94" t="str">
        <f t="shared" si="3"/>
        <v/>
      </c>
      <c r="F66" s="94"/>
      <c r="G66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6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7" spans="1:8" ht="21" thickTop="1" x14ac:dyDescent="0.3">
      <c r="A67" s="86"/>
      <c r="B67" s="90"/>
      <c r="C67" s="88" t="str">
        <f t="shared" si="4"/>
        <v/>
      </c>
      <c r="D67" s="88" t="str">
        <f t="shared" si="5"/>
        <v/>
      </c>
      <c r="E67" s="89" t="str">
        <f t="shared" si="3"/>
        <v/>
      </c>
      <c r="F67" s="89"/>
      <c r="G67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7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8" spans="1:8" x14ac:dyDescent="0.3">
      <c r="A68" s="9"/>
      <c r="B68" s="11"/>
      <c r="C68" s="10" t="str">
        <f t="shared" si="4"/>
        <v/>
      </c>
      <c r="D68" s="10" t="str">
        <f t="shared" si="5"/>
        <v/>
      </c>
      <c r="E68" s="5" t="str">
        <f t="shared" si="3"/>
        <v/>
      </c>
      <c r="F68" s="5"/>
      <c r="G68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8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69" spans="1:8" x14ac:dyDescent="0.3">
      <c r="A69" s="9"/>
      <c r="B69" s="11"/>
      <c r="C69" s="10" t="str">
        <f t="shared" si="4"/>
        <v/>
      </c>
      <c r="D69" s="10" t="str">
        <f t="shared" si="5"/>
        <v/>
      </c>
      <c r="E69" s="5" t="str">
        <f t="shared" si="3"/>
        <v/>
      </c>
      <c r="F69" s="5"/>
      <c r="G69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69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0" spans="1:8" x14ac:dyDescent="0.3">
      <c r="A70" s="9"/>
      <c r="B70" s="11"/>
      <c r="C70" s="10" t="str">
        <f t="shared" si="4"/>
        <v/>
      </c>
      <c r="D70" s="10" t="str">
        <f t="shared" si="5"/>
        <v/>
      </c>
      <c r="E70" s="5" t="str">
        <f t="shared" si="3"/>
        <v/>
      </c>
      <c r="F70" s="5"/>
      <c r="G7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0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1" spans="1:8" x14ac:dyDescent="0.3">
      <c r="A71" s="9"/>
      <c r="B71" s="11"/>
      <c r="C71" s="10" t="str">
        <f t="shared" si="4"/>
        <v/>
      </c>
      <c r="D71" s="10" t="str">
        <f t="shared" si="5"/>
        <v/>
      </c>
      <c r="E71" s="5" t="str">
        <f t="shared" ref="E71:E148" si="6">IF(OR(D71="",C71=""),"",DATE(Год,D71,C71))</f>
        <v/>
      </c>
      <c r="F71" s="5"/>
      <c r="G71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1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2" spans="1:8" x14ac:dyDescent="0.3">
      <c r="A72" s="9"/>
      <c r="B72" s="11"/>
      <c r="C72" s="10" t="str">
        <f t="shared" si="4"/>
        <v/>
      </c>
      <c r="D72" s="10" t="str">
        <f t="shared" si="5"/>
        <v/>
      </c>
      <c r="E72" s="5" t="str">
        <f t="shared" si="6"/>
        <v/>
      </c>
      <c r="F72" s="5"/>
      <c r="G7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2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3" spans="1:8" x14ac:dyDescent="0.3">
      <c r="A73" s="9"/>
      <c r="B73" s="11"/>
      <c r="C73" s="10" t="str">
        <f t="shared" si="4"/>
        <v/>
      </c>
      <c r="D73" s="10" t="str">
        <f t="shared" si="5"/>
        <v/>
      </c>
      <c r="E73" s="5" t="str">
        <f t="shared" si="6"/>
        <v/>
      </c>
      <c r="F73" s="5"/>
      <c r="G7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3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4" spans="1:8" ht="21" thickBot="1" x14ac:dyDescent="0.35">
      <c r="A74" s="91"/>
      <c r="B74" s="92"/>
      <c r="C74" s="93" t="str">
        <f t="shared" si="4"/>
        <v/>
      </c>
      <c r="D74" s="93" t="str">
        <f t="shared" si="5"/>
        <v/>
      </c>
      <c r="E74" s="94" t="str">
        <f t="shared" si="6"/>
        <v/>
      </c>
      <c r="F74" s="94"/>
      <c r="G74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4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5" spans="1:8" ht="21" thickTop="1" x14ac:dyDescent="0.3">
      <c r="A75" s="86"/>
      <c r="B75" s="90"/>
      <c r="C75" s="88" t="str">
        <f t="shared" si="4"/>
        <v/>
      </c>
      <c r="D75" s="88" t="str">
        <f t="shared" si="5"/>
        <v/>
      </c>
      <c r="E75" s="89" t="str">
        <f t="shared" si="6"/>
        <v/>
      </c>
      <c r="F75" s="89"/>
      <c r="G75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5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6" spans="1:8" x14ac:dyDescent="0.3">
      <c r="A76" s="9"/>
      <c r="B76" s="11"/>
      <c r="C76" s="10" t="str">
        <f t="shared" si="4"/>
        <v/>
      </c>
      <c r="D76" s="10" t="str">
        <f t="shared" si="5"/>
        <v/>
      </c>
      <c r="E76" s="5" t="str">
        <f t="shared" si="6"/>
        <v/>
      </c>
      <c r="F76" s="5"/>
      <c r="G76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6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7" spans="1:8" x14ac:dyDescent="0.3">
      <c r="A77" s="9"/>
      <c r="B77" s="11"/>
      <c r="C77" s="10" t="str">
        <f>IF(OR(A77=""),"",DAY(A77))</f>
        <v/>
      </c>
      <c r="D77" s="10" t="str">
        <f>IF(OR(A77=""),"",MONTH(A77))</f>
        <v/>
      </c>
      <c r="E77" s="5" t="str">
        <f>IF(OR(D77="",C77=""),"",DATE(Год,D77,C77))</f>
        <v/>
      </c>
      <c r="F77" s="5"/>
      <c r="G77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7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8" spans="1:8" ht="21" thickBot="1" x14ac:dyDescent="0.35">
      <c r="A78" s="91"/>
      <c r="B78" s="92"/>
      <c r="C78" s="93" t="str">
        <f t="shared" si="4"/>
        <v/>
      </c>
      <c r="D78" s="93" t="str">
        <f t="shared" si="5"/>
        <v/>
      </c>
      <c r="E78" s="94" t="str">
        <f t="shared" si="6"/>
        <v/>
      </c>
      <c r="F78" s="94"/>
      <c r="G78" s="92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8" s="92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79" spans="1:8" ht="21" thickTop="1" x14ac:dyDescent="0.3">
      <c r="A79" s="86"/>
      <c r="B79" s="90"/>
      <c r="C79" s="88" t="str">
        <f t="shared" si="4"/>
        <v/>
      </c>
      <c r="D79" s="88" t="str">
        <f t="shared" si="5"/>
        <v/>
      </c>
      <c r="E79" s="89" t="str">
        <f t="shared" si="6"/>
        <v/>
      </c>
      <c r="F79" s="89"/>
      <c r="G79" s="90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79" s="90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0" spans="1:8" x14ac:dyDescent="0.3">
      <c r="A80" s="9"/>
      <c r="B80" s="11"/>
      <c r="C80" s="10" t="str">
        <f t="shared" si="4"/>
        <v/>
      </c>
      <c r="D80" s="10" t="str">
        <f t="shared" si="5"/>
        <v/>
      </c>
      <c r="E80" s="5" t="str">
        <f t="shared" si="6"/>
        <v/>
      </c>
      <c r="F80" s="5"/>
      <c r="G80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0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1" spans="1:8" x14ac:dyDescent="0.3">
      <c r="A81" s="9"/>
      <c r="B81" s="11"/>
      <c r="C81" s="10" t="str">
        <f t="shared" si="4"/>
        <v/>
      </c>
      <c r="D81" s="10" t="str">
        <f t="shared" si="5"/>
        <v/>
      </c>
      <c r="E81" s="5" t="str">
        <f t="shared" si="6"/>
        <v/>
      </c>
      <c r="F81" s="5"/>
      <c r="G81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1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2" spans="1:8" x14ac:dyDescent="0.3">
      <c r="A82" s="9"/>
      <c r="B82" s="11"/>
      <c r="C82" s="10" t="str">
        <f>IF(OR(A82=""),"",DAY(A82))</f>
        <v/>
      </c>
      <c r="D82" s="10" t="str">
        <f>IF(OR(A82=""),"",MONTH(A82))</f>
        <v/>
      </c>
      <c r="E82" s="5" t="str">
        <f>IF(OR(D82="",C82=""),"",DATE(Год,D82,C82))</f>
        <v/>
      </c>
      <c r="F82" s="5"/>
      <c r="G82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2" s="11" t="str">
        <f>CONCATENATE(IF(ISBLANK(Таблица1[[#This Row],[Праздник/Событие]]),"",CONCATENATE(Таблица1[[#This Row],[Праздник/Событие]])))</f>
        <v/>
      </c>
    </row>
    <row r="83" spans="1:8" x14ac:dyDescent="0.3">
      <c r="A83" s="9"/>
      <c r="B83" s="11"/>
      <c r="C83" s="10" t="str">
        <f>IF(OR(A83=""),"",DAY(A83))</f>
        <v/>
      </c>
      <c r="D83" s="10" t="str">
        <f>IF(OR(A83=""),"",MONTH(A83))</f>
        <v/>
      </c>
      <c r="E83" s="5" t="str">
        <f>IF(OR(D83="",C83=""),"",DATE(Год,D83,C83))</f>
        <v/>
      </c>
      <c r="F83" s="5"/>
      <c r="G83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3" s="11" t="str">
        <f>CONCATENATE(IF(ISBLANK(Таблица1[[#This Row],[Праздник/Событие]]),"",CONCATENATE(Таблица1[[#This Row],[Праздник/Событие]])))</f>
        <v/>
      </c>
    </row>
    <row r="84" spans="1:8" x14ac:dyDescent="0.3">
      <c r="A84" s="9"/>
      <c r="B84" s="11"/>
      <c r="C84" s="10" t="str">
        <f t="shared" si="4"/>
        <v/>
      </c>
      <c r="D84" s="10" t="str">
        <f t="shared" si="5"/>
        <v/>
      </c>
      <c r="E84" s="5" t="str">
        <f t="shared" si="6"/>
        <v/>
      </c>
      <c r="F84" s="5"/>
      <c r="G84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4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5" spans="1:8" x14ac:dyDescent="0.3">
      <c r="A85" s="9"/>
      <c r="B85" s="11"/>
      <c r="C85" s="10" t="str">
        <f t="shared" si="4"/>
        <v/>
      </c>
      <c r="D85" s="10" t="str">
        <f t="shared" si="5"/>
        <v/>
      </c>
      <c r="E85" s="5" t="str">
        <f t="shared" si="6"/>
        <v/>
      </c>
      <c r="F85" s="5"/>
      <c r="G85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5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6" spans="1:8" x14ac:dyDescent="0.3">
      <c r="A86" s="9"/>
      <c r="B86" s="11"/>
      <c r="C86" s="10" t="str">
        <f t="shared" si="4"/>
        <v/>
      </c>
      <c r="D86" s="10" t="str">
        <f t="shared" si="5"/>
        <v/>
      </c>
      <c r="E86" s="5" t="str">
        <f t="shared" si="6"/>
        <v/>
      </c>
      <c r="F86" s="5"/>
      <c r="G86" s="11" t="str">
        <f>CONCATENATE(IF(ISBLANK(Таблица1[[#This Row],[Дата]]),"",CONCATENATE(TEXT(Таблица1[[#This Row],[Дата]],"ДД.ММ.ГГГГ"),(IF(ISBLANK(Таблица1[[#This Row],[Праздник/Событие]]),"",CONCATENATE(" - ",Таблица1[[#This Row],[Праздник/Событие]]))),";")))</f>
        <v/>
      </c>
      <c r="H86" s="11" t="str">
        <f>CONCATENATE(IF(ISBLANK(Таблица1[[#This Row],[Праздник/Событие]]),"",CONCATENATE(Таблица1[[#This Row],[Праздник/Событие]],"  ")),IF(ISBLANK(Таблица1[[#This Row],[Дата окончания]]),"",CONCATENATE(" (с ",TEXT(Таблица1[[#This Row],[Дата начала]],"ДД.ММ.ГГГГ")," по ",TEXT(Таблица1[[#This Row],[Дата окончания]],"ДД.ММ.ГГГГ"),")")))</f>
        <v/>
      </c>
    </row>
    <row r="87" spans="1:8" x14ac:dyDescent="0.3">
      <c r="A87" s="9"/>
      <c r="B87" s="11"/>
      <c r="C87" s="10" t="str">
        <f t="shared" si="4"/>
        <v/>
      </c>
      <c r="D87" s="10" t="str">
        <f t="shared" si="5"/>
        <v/>
      </c>
      <c r="E87" s="5" t="str">
        <f t="shared" si="6"/>
        <v/>
      </c>
      <c r="F87" s="5"/>
      <c r="G87" s="11"/>
      <c r="H87" s="11"/>
    </row>
    <row r="88" spans="1:8" x14ac:dyDescent="0.3">
      <c r="A88" s="9"/>
      <c r="B88" s="11"/>
      <c r="C88" s="10" t="str">
        <f t="shared" si="4"/>
        <v/>
      </c>
      <c r="D88" s="10" t="str">
        <f t="shared" si="5"/>
        <v/>
      </c>
      <c r="E88" s="5" t="str">
        <f t="shared" si="6"/>
        <v/>
      </c>
      <c r="F88" s="5"/>
      <c r="G88" s="11"/>
      <c r="H88" s="11"/>
    </row>
    <row r="89" spans="1:8" x14ac:dyDescent="0.3">
      <c r="A89" s="9">
        <v>28856</v>
      </c>
      <c r="B89" s="11" t="s">
        <v>35</v>
      </c>
      <c r="C89" s="10">
        <f>IF(OR(A89=""),"",DAY(A89))</f>
        <v>1</v>
      </c>
      <c r="D89" s="10">
        <f>IF(OR(A89=""),"",MONTH(A89))</f>
        <v>1</v>
      </c>
      <c r="E89" s="5">
        <f>IF(OR(D89="",C89=""),"",DATE(Год,D89,C89))</f>
        <v>44197</v>
      </c>
      <c r="F89" s="5"/>
      <c r="G89" s="11" t="str">
        <f>CONCATENATE(IF(ISBLANK(A89:A257),"",CONCATENATE(TEXT(A89:A257,"ДД.ММ.ГГГГ"),(IF(ISBLANK(B89:B257),"",CONCATENATE(" - ",B89:B257))),"",CONCATENATE(" (",DATEDIF(A89:A257,E89:E257,"y")&amp;" лет ",");"))))</f>
        <v>01.01.1979 - Иванов Иван Иванович (42 лет );</v>
      </c>
      <c r="H89" s="11" t="str">
        <f>CONCATENATE(IF(ISBLANK(A89:A257),"",CONCATENATE(IF(ISBLANK(B89:B257),"",CONCATENATE(B89:B257)),"",CONCATENATE(" (",DATEDIF(A89:A257,E89:E257,"y")&amp;" лет ",");"))))</f>
        <v>Иванов Иван Иванович (42 лет );</v>
      </c>
    </row>
    <row r="90" spans="1:8" x14ac:dyDescent="0.3">
      <c r="A90" s="9"/>
      <c r="B90" s="11"/>
      <c r="C90" s="10" t="str">
        <f>IF(OR(A90=""),"",DAY(A90))</f>
        <v/>
      </c>
      <c r="D90" s="10" t="str">
        <f>IF(OR(A90=""),"",MONTH(A90))</f>
        <v/>
      </c>
      <c r="E90" s="5" t="str">
        <f>IF(OR(D90="",C90=""),"",DATE(Год,D90,C90))</f>
        <v/>
      </c>
      <c r="F90" s="5"/>
      <c r="G90" s="11" t="str">
        <f t="shared" ref="G90:G153" si="7">CONCATENATE(IF(ISBLANK(A90:A258),"",CONCATENATE(TEXT(A90:A258,"ДД.ММ.ГГГГ"),(IF(ISBLANK(B90:B258),"",CONCATENATE(" - ",B90:B258))),"",CONCATENATE(" (",DATEDIF(A90:A258,E90:E258,"y")&amp;" лет ",");"))))</f>
        <v/>
      </c>
      <c r="H90" s="11" t="str">
        <f t="shared" ref="H90:H153" si="8">CONCATENATE(IF(ISBLANK(A90:A258),"",CONCATENATE(IF(ISBLANK(B90:B258),"",CONCATENATE(B90:B258)),"",CONCATENATE(" (",DATEDIF(A90:A258,E90:E258,"y")&amp;" лет ",");"))))</f>
        <v/>
      </c>
    </row>
    <row r="91" spans="1:8" x14ac:dyDescent="0.3">
      <c r="A91" s="9"/>
      <c r="B91" s="11"/>
      <c r="C91" s="10" t="str">
        <f>IF(OR(A91=""),"",DAY(A91))</f>
        <v/>
      </c>
      <c r="D91" s="10" t="str">
        <f>IF(OR(A91=""),"",MONTH(A91))</f>
        <v/>
      </c>
      <c r="E91" s="5" t="str">
        <f>IF(OR(D91="",C91=""),"",DATE(Год,D91,C91))</f>
        <v/>
      </c>
      <c r="F91" s="5"/>
      <c r="G91" s="11" t="str">
        <f t="shared" si="7"/>
        <v/>
      </c>
      <c r="H91" s="11" t="str">
        <f t="shared" si="8"/>
        <v/>
      </c>
    </row>
    <row r="92" spans="1:8" ht="21" thickBot="1" x14ac:dyDescent="0.35">
      <c r="A92" s="91"/>
      <c r="B92" s="92"/>
      <c r="C92" s="93" t="str">
        <f t="shared" si="4"/>
        <v/>
      </c>
      <c r="D92" s="93" t="str">
        <f t="shared" si="5"/>
        <v/>
      </c>
      <c r="E92" s="94" t="str">
        <f t="shared" si="6"/>
        <v/>
      </c>
      <c r="F92" s="94"/>
      <c r="G92" s="11" t="str">
        <f t="shared" si="7"/>
        <v/>
      </c>
      <c r="H92" s="11" t="str">
        <f t="shared" si="8"/>
        <v/>
      </c>
    </row>
    <row r="93" spans="1:8" ht="21" thickTop="1" x14ac:dyDescent="0.3">
      <c r="A93" s="86"/>
      <c r="B93" s="90"/>
      <c r="C93" s="88" t="str">
        <f>IF(OR(A93=""),"",DAY(A93))</f>
        <v/>
      </c>
      <c r="D93" s="88" t="str">
        <f>IF(OR(A93=""),"",MONTH(A93))</f>
        <v/>
      </c>
      <c r="E93" s="89" t="str">
        <f>IF(OR(D93="",C93=""),"",DATE(Год,D93,C93))</f>
        <v/>
      </c>
      <c r="F93" s="89"/>
      <c r="G93" s="11" t="str">
        <f t="shared" si="7"/>
        <v/>
      </c>
      <c r="H93" s="11" t="str">
        <f t="shared" si="8"/>
        <v/>
      </c>
    </row>
    <row r="94" spans="1:8" ht="21" thickBot="1" x14ac:dyDescent="0.35">
      <c r="A94" s="100"/>
      <c r="B94" s="101"/>
      <c r="C94" s="102" t="str">
        <f>IF(OR(A94=""),"",DAY(A94))</f>
        <v/>
      </c>
      <c r="D94" s="102" t="str">
        <f>IF(OR(A94=""),"",MONTH(A94))</f>
        <v/>
      </c>
      <c r="E94" s="103" t="str">
        <f>IF(OR(D94="",C94=""),"",DATE(Год,D94,C94))</f>
        <v/>
      </c>
      <c r="F94" s="103"/>
      <c r="G94" s="11" t="str">
        <f t="shared" si="7"/>
        <v/>
      </c>
      <c r="H94" s="11" t="str">
        <f t="shared" si="8"/>
        <v/>
      </c>
    </row>
    <row r="95" spans="1:8" ht="21" thickTop="1" x14ac:dyDescent="0.3">
      <c r="A95" s="86"/>
      <c r="B95" s="90"/>
      <c r="C95" s="88" t="str">
        <f t="shared" si="4"/>
        <v/>
      </c>
      <c r="D95" s="88" t="str">
        <f t="shared" si="5"/>
        <v/>
      </c>
      <c r="E95" s="89" t="str">
        <f t="shared" si="6"/>
        <v/>
      </c>
      <c r="F95" s="89"/>
      <c r="G95" s="11" t="str">
        <f t="shared" si="7"/>
        <v/>
      </c>
      <c r="H95" s="11" t="str">
        <f t="shared" si="8"/>
        <v/>
      </c>
    </row>
    <row r="96" spans="1:8" x14ac:dyDescent="0.3">
      <c r="A96" s="86"/>
      <c r="B96" s="90"/>
      <c r="C96" s="88" t="str">
        <f t="shared" ref="C96:C101" si="9">IF(OR(A96=""),"",DAY(A96))</f>
        <v/>
      </c>
      <c r="D96" s="88" t="str">
        <f t="shared" ref="D96:D101" si="10">IF(OR(A96=""),"",MONTH(A96))</f>
        <v/>
      </c>
      <c r="E96" s="89" t="str">
        <f t="shared" ref="E96:E101" si="11">IF(OR(D96="",C96=""),"",DATE(Год,D96,C96))</f>
        <v/>
      </c>
      <c r="F96" s="89"/>
      <c r="G96" s="11" t="str">
        <f t="shared" si="7"/>
        <v/>
      </c>
      <c r="H96" s="11" t="str">
        <f t="shared" si="8"/>
        <v/>
      </c>
    </row>
    <row r="97" spans="1:8" x14ac:dyDescent="0.3">
      <c r="A97" s="9"/>
      <c r="B97" s="11"/>
      <c r="C97" s="10" t="str">
        <f t="shared" si="9"/>
        <v/>
      </c>
      <c r="D97" s="10" t="str">
        <f t="shared" si="10"/>
        <v/>
      </c>
      <c r="E97" s="5" t="str">
        <f t="shared" si="11"/>
        <v/>
      </c>
      <c r="F97" s="5"/>
      <c r="G97" s="11" t="str">
        <f t="shared" si="7"/>
        <v/>
      </c>
      <c r="H97" s="11" t="str">
        <f t="shared" si="8"/>
        <v/>
      </c>
    </row>
    <row r="98" spans="1:8" x14ac:dyDescent="0.3">
      <c r="A98" s="86"/>
      <c r="B98" s="90"/>
      <c r="C98" s="88" t="str">
        <f t="shared" si="9"/>
        <v/>
      </c>
      <c r="D98" s="88" t="str">
        <f t="shared" si="10"/>
        <v/>
      </c>
      <c r="E98" s="89" t="str">
        <f t="shared" si="11"/>
        <v/>
      </c>
      <c r="F98" s="89"/>
      <c r="G98" s="11" t="str">
        <f t="shared" si="7"/>
        <v/>
      </c>
      <c r="H98" s="11" t="str">
        <f t="shared" si="8"/>
        <v/>
      </c>
    </row>
    <row r="99" spans="1:8" x14ac:dyDescent="0.3">
      <c r="A99" s="86"/>
      <c r="B99" s="90"/>
      <c r="C99" s="88" t="str">
        <f t="shared" si="9"/>
        <v/>
      </c>
      <c r="D99" s="88" t="str">
        <f t="shared" si="10"/>
        <v/>
      </c>
      <c r="E99" s="89" t="str">
        <f t="shared" si="11"/>
        <v/>
      </c>
      <c r="F99" s="89"/>
      <c r="G99" s="11" t="str">
        <f t="shared" si="7"/>
        <v/>
      </c>
      <c r="H99" s="11" t="str">
        <f t="shared" si="8"/>
        <v/>
      </c>
    </row>
    <row r="100" spans="1:8" x14ac:dyDescent="0.3">
      <c r="A100" s="86"/>
      <c r="B100" s="90"/>
      <c r="C100" s="88" t="str">
        <f t="shared" si="9"/>
        <v/>
      </c>
      <c r="D100" s="88" t="str">
        <f t="shared" si="10"/>
        <v/>
      </c>
      <c r="E100" s="89" t="str">
        <f t="shared" si="11"/>
        <v/>
      </c>
      <c r="F100" s="89"/>
      <c r="G100" s="11" t="str">
        <f t="shared" si="7"/>
        <v/>
      </c>
      <c r="H100" s="11" t="str">
        <f t="shared" si="8"/>
        <v/>
      </c>
    </row>
    <row r="101" spans="1:8" x14ac:dyDescent="0.3">
      <c r="A101" s="86"/>
      <c r="B101" s="90"/>
      <c r="C101" s="88" t="str">
        <f t="shared" si="9"/>
        <v/>
      </c>
      <c r="D101" s="88" t="str">
        <f t="shared" si="10"/>
        <v/>
      </c>
      <c r="E101" s="89" t="str">
        <f t="shared" si="11"/>
        <v/>
      </c>
      <c r="F101" s="89"/>
      <c r="G101" s="11" t="str">
        <f t="shared" si="7"/>
        <v/>
      </c>
      <c r="H101" s="11" t="str">
        <f t="shared" si="8"/>
        <v/>
      </c>
    </row>
    <row r="102" spans="1:8" ht="21" thickBot="1" x14ac:dyDescent="0.35">
      <c r="A102" s="91"/>
      <c r="B102" s="92"/>
      <c r="C102" s="93" t="str">
        <f t="shared" si="4"/>
        <v/>
      </c>
      <c r="D102" s="93" t="str">
        <f t="shared" si="5"/>
        <v/>
      </c>
      <c r="E102" s="94" t="str">
        <f t="shared" si="6"/>
        <v/>
      </c>
      <c r="F102" s="94"/>
      <c r="G102" s="11" t="str">
        <f t="shared" si="7"/>
        <v/>
      </c>
      <c r="H102" s="11" t="str">
        <f t="shared" si="8"/>
        <v/>
      </c>
    </row>
    <row r="103" spans="1:8" ht="21.75" thickTop="1" thickBot="1" x14ac:dyDescent="0.35">
      <c r="A103" s="104"/>
      <c r="B103" s="105"/>
      <c r="C103" s="106" t="str">
        <f t="shared" si="4"/>
        <v/>
      </c>
      <c r="D103" s="106" t="str">
        <f t="shared" si="5"/>
        <v/>
      </c>
      <c r="E103" s="107" t="str">
        <f t="shared" si="6"/>
        <v/>
      </c>
      <c r="F103" s="107"/>
      <c r="G103" s="11" t="str">
        <f t="shared" si="7"/>
        <v/>
      </c>
      <c r="H103" s="11" t="str">
        <f t="shared" si="8"/>
        <v/>
      </c>
    </row>
    <row r="104" spans="1:8" ht="21" thickTop="1" x14ac:dyDescent="0.3">
      <c r="A104" s="96"/>
      <c r="B104" s="99"/>
      <c r="C104" s="97" t="str">
        <f>IF(OR(A104=""),"",DAY(A104))</f>
        <v/>
      </c>
      <c r="D104" s="97" t="str">
        <f>IF(OR(A104=""),"",MONTH(A104))</f>
        <v/>
      </c>
      <c r="E104" s="98" t="str">
        <f>IF(OR(D104="",C104=""),"",DATE(Год,D104,C104))</f>
        <v/>
      </c>
      <c r="F104" s="98"/>
      <c r="G104" s="11" t="str">
        <f t="shared" si="7"/>
        <v/>
      </c>
      <c r="H104" s="11" t="str">
        <f t="shared" si="8"/>
        <v/>
      </c>
    </row>
    <row r="105" spans="1:8" x14ac:dyDescent="0.3">
      <c r="A105" s="86"/>
      <c r="B105" s="90"/>
      <c r="C105" s="88" t="str">
        <f t="shared" si="4"/>
        <v/>
      </c>
      <c r="D105" s="88" t="str">
        <f t="shared" si="5"/>
        <v/>
      </c>
      <c r="E105" s="89" t="str">
        <f t="shared" si="6"/>
        <v/>
      </c>
      <c r="F105" s="89"/>
      <c r="G105" s="11" t="str">
        <f t="shared" si="7"/>
        <v/>
      </c>
      <c r="H105" s="11" t="str">
        <f t="shared" si="8"/>
        <v/>
      </c>
    </row>
    <row r="106" spans="1:8" x14ac:dyDescent="0.3">
      <c r="A106" s="86"/>
      <c r="B106" s="90"/>
      <c r="C106" s="88" t="str">
        <f t="shared" ref="C106:C117" si="12">IF(OR(A106=""),"",DAY(A106))</f>
        <v/>
      </c>
      <c r="D106" s="88" t="str">
        <f t="shared" ref="D106:D117" si="13">IF(OR(A106=""),"",MONTH(A106))</f>
        <v/>
      </c>
      <c r="E106" s="89" t="str">
        <f t="shared" ref="E106:E117" si="14">IF(OR(D106="",C106=""),"",DATE(Год,D106,C106))</f>
        <v/>
      </c>
      <c r="F106" s="89"/>
      <c r="G106" s="11" t="str">
        <f t="shared" si="7"/>
        <v/>
      </c>
      <c r="H106" s="11" t="str">
        <f t="shared" si="8"/>
        <v/>
      </c>
    </row>
    <row r="107" spans="1:8" x14ac:dyDescent="0.3">
      <c r="A107" s="86"/>
      <c r="B107" s="90"/>
      <c r="C107" s="88" t="str">
        <f t="shared" si="12"/>
        <v/>
      </c>
      <c r="D107" s="88" t="str">
        <f t="shared" si="13"/>
        <v/>
      </c>
      <c r="E107" s="89" t="str">
        <f t="shared" si="14"/>
        <v/>
      </c>
      <c r="F107" s="89"/>
      <c r="G107" s="11" t="str">
        <f t="shared" si="7"/>
        <v/>
      </c>
      <c r="H107" s="11" t="str">
        <f t="shared" si="8"/>
        <v/>
      </c>
    </row>
    <row r="108" spans="1:8" x14ac:dyDescent="0.3">
      <c r="A108" s="86"/>
      <c r="B108" s="90"/>
      <c r="C108" s="88" t="str">
        <f t="shared" si="12"/>
        <v/>
      </c>
      <c r="D108" s="88" t="str">
        <f t="shared" si="13"/>
        <v/>
      </c>
      <c r="E108" s="89" t="str">
        <f t="shared" si="14"/>
        <v/>
      </c>
      <c r="F108" s="89"/>
      <c r="G108" s="11" t="str">
        <f t="shared" si="7"/>
        <v/>
      </c>
      <c r="H108" s="11" t="str">
        <f t="shared" si="8"/>
        <v/>
      </c>
    </row>
    <row r="109" spans="1:8" x14ac:dyDescent="0.3">
      <c r="A109" s="86"/>
      <c r="B109" s="90"/>
      <c r="C109" s="88" t="str">
        <f t="shared" si="12"/>
        <v/>
      </c>
      <c r="D109" s="88" t="str">
        <f t="shared" si="13"/>
        <v/>
      </c>
      <c r="E109" s="89" t="str">
        <f t="shared" si="14"/>
        <v/>
      </c>
      <c r="F109" s="89"/>
      <c r="G109" s="11" t="str">
        <f t="shared" si="7"/>
        <v/>
      </c>
      <c r="H109" s="11" t="str">
        <f t="shared" si="8"/>
        <v/>
      </c>
    </row>
    <row r="110" spans="1:8" x14ac:dyDescent="0.3">
      <c r="A110" s="86"/>
      <c r="B110" s="90"/>
      <c r="C110" s="88" t="str">
        <f t="shared" si="12"/>
        <v/>
      </c>
      <c r="D110" s="88" t="str">
        <f t="shared" si="13"/>
        <v/>
      </c>
      <c r="E110" s="89" t="str">
        <f t="shared" si="14"/>
        <v/>
      </c>
      <c r="F110" s="89"/>
      <c r="G110" s="11" t="str">
        <f t="shared" si="7"/>
        <v/>
      </c>
      <c r="H110" s="11" t="str">
        <f t="shared" si="8"/>
        <v/>
      </c>
    </row>
    <row r="111" spans="1:8" ht="21" thickBot="1" x14ac:dyDescent="0.35">
      <c r="A111" s="91"/>
      <c r="B111" s="92"/>
      <c r="C111" s="93" t="str">
        <f t="shared" si="12"/>
        <v/>
      </c>
      <c r="D111" s="93" t="str">
        <f t="shared" si="13"/>
        <v/>
      </c>
      <c r="E111" s="94" t="str">
        <f t="shared" si="14"/>
        <v/>
      </c>
      <c r="F111" s="94"/>
      <c r="G111" s="11" t="str">
        <f t="shared" si="7"/>
        <v/>
      </c>
      <c r="H111" s="11" t="str">
        <f t="shared" si="8"/>
        <v/>
      </c>
    </row>
    <row r="112" spans="1:8" ht="21" thickTop="1" x14ac:dyDescent="0.3">
      <c r="A112" s="96"/>
      <c r="B112" s="99"/>
      <c r="C112" s="97" t="str">
        <f t="shared" si="12"/>
        <v/>
      </c>
      <c r="D112" s="97" t="str">
        <f t="shared" si="13"/>
        <v/>
      </c>
      <c r="E112" s="98" t="str">
        <f t="shared" si="14"/>
        <v/>
      </c>
      <c r="F112" s="98"/>
      <c r="G112" s="11" t="str">
        <f t="shared" si="7"/>
        <v/>
      </c>
      <c r="H112" s="11" t="str">
        <f t="shared" si="8"/>
        <v/>
      </c>
    </row>
    <row r="113" spans="1:8" x14ac:dyDescent="0.3">
      <c r="A113" s="96"/>
      <c r="B113" s="99"/>
      <c r="C113" s="97" t="str">
        <f t="shared" si="12"/>
        <v/>
      </c>
      <c r="D113" s="97" t="str">
        <f t="shared" si="13"/>
        <v/>
      </c>
      <c r="E113" s="98" t="str">
        <f t="shared" si="14"/>
        <v/>
      </c>
      <c r="F113" s="98"/>
      <c r="G113" s="11" t="str">
        <f t="shared" si="7"/>
        <v/>
      </c>
      <c r="H113" s="11" t="str">
        <f t="shared" si="8"/>
        <v/>
      </c>
    </row>
    <row r="114" spans="1:8" x14ac:dyDescent="0.3">
      <c r="A114" s="96"/>
      <c r="B114" s="99"/>
      <c r="C114" s="97" t="str">
        <f t="shared" si="12"/>
        <v/>
      </c>
      <c r="D114" s="97" t="str">
        <f t="shared" si="13"/>
        <v/>
      </c>
      <c r="E114" s="98" t="str">
        <f t="shared" si="14"/>
        <v/>
      </c>
      <c r="F114" s="98"/>
      <c r="G114" s="11" t="str">
        <f t="shared" si="7"/>
        <v/>
      </c>
      <c r="H114" s="11" t="str">
        <f t="shared" si="8"/>
        <v/>
      </c>
    </row>
    <row r="115" spans="1:8" x14ac:dyDescent="0.3">
      <c r="A115" s="96"/>
      <c r="B115" s="99"/>
      <c r="C115" s="97" t="str">
        <f t="shared" si="12"/>
        <v/>
      </c>
      <c r="D115" s="97" t="str">
        <f t="shared" si="13"/>
        <v/>
      </c>
      <c r="E115" s="98" t="str">
        <f t="shared" si="14"/>
        <v/>
      </c>
      <c r="F115" s="98"/>
      <c r="G115" s="11" t="str">
        <f t="shared" si="7"/>
        <v/>
      </c>
      <c r="H115" s="11" t="str">
        <f t="shared" si="8"/>
        <v/>
      </c>
    </row>
    <row r="116" spans="1:8" x14ac:dyDescent="0.3">
      <c r="A116" s="9"/>
      <c r="B116" s="11"/>
      <c r="C116" s="10" t="str">
        <f t="shared" si="12"/>
        <v/>
      </c>
      <c r="D116" s="10" t="str">
        <f t="shared" si="13"/>
        <v/>
      </c>
      <c r="E116" s="5" t="str">
        <f t="shared" si="14"/>
        <v/>
      </c>
      <c r="F116" s="5"/>
      <c r="G116" s="11" t="str">
        <f t="shared" si="7"/>
        <v/>
      </c>
      <c r="H116" s="11" t="str">
        <f t="shared" si="8"/>
        <v/>
      </c>
    </row>
    <row r="117" spans="1:8" x14ac:dyDescent="0.3">
      <c r="A117" s="86"/>
      <c r="B117" s="90"/>
      <c r="C117" s="88" t="str">
        <f t="shared" si="12"/>
        <v/>
      </c>
      <c r="D117" s="88" t="str">
        <f t="shared" si="13"/>
        <v/>
      </c>
      <c r="E117" s="89" t="str">
        <f t="shared" si="14"/>
        <v/>
      </c>
      <c r="F117" s="89"/>
      <c r="G117" s="11" t="str">
        <f t="shared" si="7"/>
        <v/>
      </c>
      <c r="H117" s="11" t="str">
        <f t="shared" si="8"/>
        <v/>
      </c>
    </row>
    <row r="118" spans="1:8" x14ac:dyDescent="0.3">
      <c r="A118" s="86"/>
      <c r="B118" s="90"/>
      <c r="C118" s="88" t="str">
        <f t="shared" si="4"/>
        <v/>
      </c>
      <c r="D118" s="88" t="str">
        <f t="shared" si="5"/>
        <v/>
      </c>
      <c r="E118" s="89" t="str">
        <f t="shared" si="6"/>
        <v/>
      </c>
      <c r="F118" s="89"/>
      <c r="G118" s="11" t="str">
        <f t="shared" si="7"/>
        <v/>
      </c>
      <c r="H118" s="11" t="str">
        <f t="shared" si="8"/>
        <v/>
      </c>
    </row>
    <row r="119" spans="1:8" x14ac:dyDescent="0.3">
      <c r="A119" s="86"/>
      <c r="B119" s="90"/>
      <c r="C119" s="88" t="str">
        <f t="shared" ref="C119:C124" si="15">IF(OR(A119=""),"",DAY(A119))</f>
        <v/>
      </c>
      <c r="D119" s="88" t="str">
        <f t="shared" ref="D119:D124" si="16">IF(OR(A119=""),"",MONTH(A119))</f>
        <v/>
      </c>
      <c r="E119" s="89" t="str">
        <f t="shared" ref="E119:E124" si="17">IF(OR(D119="",C119=""),"",DATE(Год,D119,C119))</f>
        <v/>
      </c>
      <c r="F119" s="89"/>
      <c r="G119" s="11" t="str">
        <f t="shared" si="7"/>
        <v/>
      </c>
      <c r="H119" s="11" t="str">
        <f t="shared" si="8"/>
        <v/>
      </c>
    </row>
    <row r="120" spans="1:8" ht="21" thickBot="1" x14ac:dyDescent="0.35">
      <c r="A120" s="91"/>
      <c r="B120" s="92"/>
      <c r="C120" s="93" t="str">
        <f t="shared" si="15"/>
        <v/>
      </c>
      <c r="D120" s="93" t="str">
        <f t="shared" si="16"/>
        <v/>
      </c>
      <c r="E120" s="94" t="str">
        <f t="shared" si="17"/>
        <v/>
      </c>
      <c r="F120" s="94"/>
      <c r="G120" s="11" t="str">
        <f t="shared" si="7"/>
        <v/>
      </c>
      <c r="H120" s="11" t="str">
        <f t="shared" si="8"/>
        <v/>
      </c>
    </row>
    <row r="121" spans="1:8" ht="21" thickTop="1" x14ac:dyDescent="0.3">
      <c r="A121" s="96"/>
      <c r="B121" s="99"/>
      <c r="C121" s="97" t="str">
        <f t="shared" si="15"/>
        <v/>
      </c>
      <c r="D121" s="97" t="str">
        <f t="shared" si="16"/>
        <v/>
      </c>
      <c r="E121" s="98" t="str">
        <f t="shared" si="17"/>
        <v/>
      </c>
      <c r="F121" s="98"/>
      <c r="G121" s="11" t="str">
        <f t="shared" si="7"/>
        <v/>
      </c>
      <c r="H121" s="11" t="str">
        <f t="shared" si="8"/>
        <v/>
      </c>
    </row>
    <row r="122" spans="1:8" x14ac:dyDescent="0.3">
      <c r="A122" s="96"/>
      <c r="B122" s="99"/>
      <c r="C122" s="97" t="str">
        <f t="shared" si="15"/>
        <v/>
      </c>
      <c r="D122" s="97" t="str">
        <f t="shared" si="16"/>
        <v/>
      </c>
      <c r="E122" s="98" t="str">
        <f t="shared" si="17"/>
        <v/>
      </c>
      <c r="F122" s="98"/>
      <c r="G122" s="11" t="str">
        <f t="shared" si="7"/>
        <v/>
      </c>
      <c r="H122" s="11" t="str">
        <f t="shared" si="8"/>
        <v/>
      </c>
    </row>
    <row r="123" spans="1:8" x14ac:dyDescent="0.3">
      <c r="A123" s="9"/>
      <c r="B123" s="11"/>
      <c r="C123" s="10" t="str">
        <f t="shared" si="15"/>
        <v/>
      </c>
      <c r="D123" s="10" t="str">
        <f t="shared" si="16"/>
        <v/>
      </c>
      <c r="E123" s="5" t="str">
        <f t="shared" si="17"/>
        <v/>
      </c>
      <c r="F123" s="5"/>
      <c r="G123" s="11" t="str">
        <f t="shared" si="7"/>
        <v/>
      </c>
      <c r="H123" s="11" t="str">
        <f t="shared" si="8"/>
        <v/>
      </c>
    </row>
    <row r="124" spans="1:8" x14ac:dyDescent="0.3">
      <c r="A124" s="96"/>
      <c r="B124" s="99"/>
      <c r="C124" s="97" t="str">
        <f t="shared" si="15"/>
        <v/>
      </c>
      <c r="D124" s="97" t="str">
        <f t="shared" si="16"/>
        <v/>
      </c>
      <c r="E124" s="98" t="str">
        <f t="shared" si="17"/>
        <v/>
      </c>
      <c r="F124" s="98"/>
      <c r="G124" s="11" t="str">
        <f t="shared" si="7"/>
        <v/>
      </c>
      <c r="H124" s="11" t="str">
        <f t="shared" si="8"/>
        <v/>
      </c>
    </row>
    <row r="125" spans="1:8" x14ac:dyDescent="0.3">
      <c r="A125" s="86"/>
      <c r="B125" s="90"/>
      <c r="C125" s="88" t="str">
        <f t="shared" si="4"/>
        <v/>
      </c>
      <c r="D125" s="88" t="str">
        <f t="shared" si="5"/>
        <v/>
      </c>
      <c r="E125" s="89" t="str">
        <f t="shared" si="6"/>
        <v/>
      </c>
      <c r="F125" s="89"/>
      <c r="G125" s="11" t="str">
        <f t="shared" si="7"/>
        <v/>
      </c>
      <c r="H125" s="11" t="str">
        <f t="shared" si="8"/>
        <v/>
      </c>
    </row>
    <row r="126" spans="1:8" x14ac:dyDescent="0.3">
      <c r="A126" s="96"/>
      <c r="B126" s="99"/>
      <c r="C126" s="97" t="str">
        <f>IF(OR(A126=""),"",DAY(A126))</f>
        <v/>
      </c>
      <c r="D126" s="97" t="str">
        <f>IF(OR(A126=""),"",MONTH(A126))</f>
        <v/>
      </c>
      <c r="E126" s="98" t="str">
        <f>IF(OR(D126="",C126=""),"",DATE(Год,D126,C126))</f>
        <v/>
      </c>
      <c r="F126" s="98"/>
      <c r="G126" s="11" t="str">
        <f t="shared" si="7"/>
        <v/>
      </c>
      <c r="H126" s="11" t="str">
        <f t="shared" si="8"/>
        <v/>
      </c>
    </row>
    <row r="127" spans="1:8" ht="21" thickBot="1" x14ac:dyDescent="0.35">
      <c r="A127" s="91"/>
      <c r="B127" s="92"/>
      <c r="C127" s="93" t="str">
        <f>IF(OR(A127=""),"",DAY(A127))</f>
        <v/>
      </c>
      <c r="D127" s="93" t="str">
        <f>IF(OR(A127=""),"",MONTH(A127))</f>
        <v/>
      </c>
      <c r="E127" s="94" t="str">
        <f>IF(OR(D127="",C127=""),"",DATE(Год,D127,C127))</f>
        <v/>
      </c>
      <c r="F127" s="94"/>
      <c r="G127" s="11" t="str">
        <f t="shared" si="7"/>
        <v/>
      </c>
      <c r="H127" s="11" t="str">
        <f t="shared" si="8"/>
        <v/>
      </c>
    </row>
    <row r="128" spans="1:8" ht="21" thickTop="1" x14ac:dyDescent="0.3">
      <c r="A128" s="96"/>
      <c r="B128" s="99"/>
      <c r="C128" s="97" t="str">
        <f>IF(OR(A128=""),"",DAY(A128))</f>
        <v/>
      </c>
      <c r="D128" s="97" t="str">
        <f>IF(OR(A128=""),"",MONTH(A128))</f>
        <v/>
      </c>
      <c r="E128" s="98" t="str">
        <f>IF(OR(D128="",C128=""),"",DATE(Год,D128,C128))</f>
        <v/>
      </c>
      <c r="F128" s="98"/>
      <c r="G128" s="11" t="str">
        <f t="shared" si="7"/>
        <v/>
      </c>
      <c r="H128" s="11" t="str">
        <f t="shared" si="8"/>
        <v/>
      </c>
    </row>
    <row r="129" spans="1:8" x14ac:dyDescent="0.3">
      <c r="A129" s="86"/>
      <c r="B129" s="90"/>
      <c r="C129" s="88" t="str">
        <f t="shared" si="4"/>
        <v/>
      </c>
      <c r="D129" s="88" t="str">
        <f t="shared" si="5"/>
        <v/>
      </c>
      <c r="E129" s="89" t="str">
        <f t="shared" si="6"/>
        <v/>
      </c>
      <c r="F129" s="89"/>
      <c r="G129" s="11" t="str">
        <f t="shared" si="7"/>
        <v/>
      </c>
      <c r="H129" s="11" t="str">
        <f t="shared" si="8"/>
        <v/>
      </c>
    </row>
    <row r="130" spans="1:8" ht="21" thickBot="1" x14ac:dyDescent="0.35">
      <c r="A130" s="91"/>
      <c r="B130" s="92"/>
      <c r="C130" s="93" t="str">
        <f t="shared" si="4"/>
        <v/>
      </c>
      <c r="D130" s="93" t="str">
        <f t="shared" si="5"/>
        <v/>
      </c>
      <c r="E130" s="94" t="str">
        <f t="shared" si="6"/>
        <v/>
      </c>
      <c r="F130" s="94"/>
      <c r="G130" s="11" t="str">
        <f t="shared" si="7"/>
        <v/>
      </c>
      <c r="H130" s="11" t="str">
        <f t="shared" si="8"/>
        <v/>
      </c>
    </row>
    <row r="131" spans="1:8" ht="21" thickTop="1" x14ac:dyDescent="0.3">
      <c r="A131" s="96"/>
      <c r="B131" s="99"/>
      <c r="C131" s="97" t="str">
        <f>IF(OR(A131=""),"",DAY(A131))</f>
        <v/>
      </c>
      <c r="D131" s="97" t="str">
        <f>IF(OR(A131=""),"",MONTH(A131))</f>
        <v/>
      </c>
      <c r="E131" s="98" t="str">
        <f>IF(OR(D131="",C131=""),"",DATE(Год,D131,C131))</f>
        <v/>
      </c>
      <c r="F131" s="98"/>
      <c r="G131" s="11" t="str">
        <f t="shared" si="7"/>
        <v/>
      </c>
      <c r="H131" s="11" t="str">
        <f t="shared" si="8"/>
        <v/>
      </c>
    </row>
    <row r="132" spans="1:8" x14ac:dyDescent="0.3">
      <c r="A132" s="96"/>
      <c r="B132" s="99"/>
      <c r="C132" s="97" t="str">
        <f>IF(OR(A132=""),"",DAY(A132))</f>
        <v/>
      </c>
      <c r="D132" s="97" t="str">
        <f>IF(OR(A132=""),"",MONTH(A132))</f>
        <v/>
      </c>
      <c r="E132" s="98" t="str">
        <f>IF(OR(D132="",C132=""),"",DATE(Год,D132,C132))</f>
        <v/>
      </c>
      <c r="F132" s="98"/>
      <c r="G132" s="11" t="str">
        <f t="shared" si="7"/>
        <v/>
      </c>
      <c r="H132" s="11" t="str">
        <f t="shared" si="8"/>
        <v/>
      </c>
    </row>
    <row r="133" spans="1:8" x14ac:dyDescent="0.3">
      <c r="A133" s="96"/>
      <c r="B133" s="99"/>
      <c r="C133" s="97" t="str">
        <f>IF(OR(A133=""),"",DAY(A133))</f>
        <v/>
      </c>
      <c r="D133" s="97" t="str">
        <f>IF(OR(A133=""),"",MONTH(A133))</f>
        <v/>
      </c>
      <c r="E133" s="98" t="str">
        <f>IF(OR(D133="",C133=""),"",DATE(Год,D133,C133))</f>
        <v/>
      </c>
      <c r="F133" s="98"/>
      <c r="G133" s="11" t="str">
        <f t="shared" si="7"/>
        <v/>
      </c>
      <c r="H133" s="11" t="str">
        <f t="shared" si="8"/>
        <v/>
      </c>
    </row>
    <row r="134" spans="1:8" x14ac:dyDescent="0.3">
      <c r="A134" s="86"/>
      <c r="B134" s="90"/>
      <c r="C134" s="88" t="str">
        <f t="shared" si="4"/>
        <v/>
      </c>
      <c r="D134" s="88" t="str">
        <f t="shared" si="5"/>
        <v/>
      </c>
      <c r="E134" s="89" t="str">
        <f t="shared" si="6"/>
        <v/>
      </c>
      <c r="F134" s="89"/>
      <c r="G134" s="11" t="str">
        <f t="shared" si="7"/>
        <v/>
      </c>
      <c r="H134" s="11" t="str">
        <f t="shared" si="8"/>
        <v/>
      </c>
    </row>
    <row r="135" spans="1:8" x14ac:dyDescent="0.3">
      <c r="A135" s="86"/>
      <c r="B135" s="90"/>
      <c r="C135" s="88" t="str">
        <f>IF(OR(A135=""),"",DAY(A135))</f>
        <v/>
      </c>
      <c r="D135" s="88" t="str">
        <f>IF(OR(A135=""),"",MONTH(A135))</f>
        <v/>
      </c>
      <c r="E135" s="89" t="str">
        <f>IF(OR(D135="",C135=""),"",DATE(Год,D135,C135))</f>
        <v/>
      </c>
      <c r="F135" s="89"/>
      <c r="G135" s="11" t="str">
        <f t="shared" si="7"/>
        <v/>
      </c>
      <c r="H135" s="11" t="str">
        <f t="shared" si="8"/>
        <v/>
      </c>
    </row>
    <row r="136" spans="1:8" ht="21" thickBot="1" x14ac:dyDescent="0.35">
      <c r="A136" s="91"/>
      <c r="B136" s="92"/>
      <c r="C136" s="93" t="str">
        <f>IF(OR(A136=""),"",DAY(A136))</f>
        <v/>
      </c>
      <c r="D136" s="93" t="str">
        <f>IF(OR(A136=""),"",MONTH(A136))</f>
        <v/>
      </c>
      <c r="E136" s="94" t="str">
        <f>IF(OR(D136="",C136=""),"",DATE(Год,D136,C136))</f>
        <v/>
      </c>
      <c r="F136" s="94"/>
      <c r="G136" s="11" t="str">
        <f t="shared" si="7"/>
        <v/>
      </c>
      <c r="H136" s="11" t="str">
        <f t="shared" si="8"/>
        <v/>
      </c>
    </row>
    <row r="137" spans="1:8" ht="21" thickTop="1" x14ac:dyDescent="0.3">
      <c r="A137" s="96"/>
      <c r="B137" s="99"/>
      <c r="C137" s="97" t="str">
        <f>IF(OR(A137=""),"",DAY(A137))</f>
        <v/>
      </c>
      <c r="D137" s="97" t="str">
        <f>IF(OR(A137=""),"",MONTH(A137))</f>
        <v/>
      </c>
      <c r="E137" s="98" t="str">
        <f>IF(OR(D137="",C137=""),"",DATE(Год,D137,C137))</f>
        <v/>
      </c>
      <c r="F137" s="98"/>
      <c r="G137" s="11" t="str">
        <f t="shared" si="7"/>
        <v/>
      </c>
      <c r="H137" s="11" t="str">
        <f t="shared" si="8"/>
        <v/>
      </c>
    </row>
    <row r="138" spans="1:8" x14ac:dyDescent="0.3">
      <c r="A138" s="86"/>
      <c r="B138" s="90"/>
      <c r="C138" s="88" t="str">
        <f t="shared" si="4"/>
        <v/>
      </c>
      <c r="D138" s="88" t="str">
        <f t="shared" si="5"/>
        <v/>
      </c>
      <c r="E138" s="89" t="str">
        <f t="shared" si="6"/>
        <v/>
      </c>
      <c r="F138" s="89"/>
      <c r="G138" s="11" t="str">
        <f t="shared" si="7"/>
        <v/>
      </c>
      <c r="H138" s="11" t="str">
        <f t="shared" si="8"/>
        <v/>
      </c>
    </row>
    <row r="139" spans="1:8" ht="21" thickBot="1" x14ac:dyDescent="0.35">
      <c r="A139" s="91"/>
      <c r="B139" s="92"/>
      <c r="C139" s="93" t="str">
        <f t="shared" ref="C139:C144" si="18">IF(OR(A139=""),"",DAY(A139))</f>
        <v/>
      </c>
      <c r="D139" s="93" t="str">
        <f t="shared" ref="D139:D144" si="19">IF(OR(A139=""),"",MONTH(A139))</f>
        <v/>
      </c>
      <c r="E139" s="94" t="str">
        <f t="shared" ref="E139:E144" si="20">IF(OR(D139="",C139=""),"",DATE(Год,D139,C139))</f>
        <v/>
      </c>
      <c r="F139" s="94"/>
      <c r="G139" s="11" t="str">
        <f t="shared" si="7"/>
        <v/>
      </c>
      <c r="H139" s="11" t="str">
        <f t="shared" si="8"/>
        <v/>
      </c>
    </row>
    <row r="140" spans="1:8" ht="21" thickTop="1" x14ac:dyDescent="0.3">
      <c r="A140" s="18"/>
      <c r="B140" s="19"/>
      <c r="C140" s="20" t="str">
        <f t="shared" si="18"/>
        <v/>
      </c>
      <c r="D140" s="20" t="str">
        <f t="shared" si="19"/>
        <v/>
      </c>
      <c r="E140" s="21" t="str">
        <f t="shared" si="20"/>
        <v/>
      </c>
      <c r="F140" s="21"/>
      <c r="G140" s="11" t="str">
        <f t="shared" si="7"/>
        <v/>
      </c>
      <c r="H140" s="11" t="str">
        <f t="shared" si="8"/>
        <v/>
      </c>
    </row>
    <row r="141" spans="1:8" x14ac:dyDescent="0.3">
      <c r="A141" s="18"/>
      <c r="B141" s="19"/>
      <c r="C141" s="20" t="str">
        <f t="shared" si="18"/>
        <v/>
      </c>
      <c r="D141" s="20" t="str">
        <f t="shared" si="19"/>
        <v/>
      </c>
      <c r="E141" s="21" t="str">
        <f t="shared" si="20"/>
        <v/>
      </c>
      <c r="F141" s="21"/>
      <c r="G141" s="11" t="str">
        <f t="shared" si="7"/>
        <v/>
      </c>
      <c r="H141" s="11" t="str">
        <f t="shared" si="8"/>
        <v/>
      </c>
    </row>
    <row r="142" spans="1:8" x14ac:dyDescent="0.3">
      <c r="A142" s="18"/>
      <c r="B142" s="19"/>
      <c r="C142" s="20" t="str">
        <f t="shared" si="18"/>
        <v/>
      </c>
      <c r="D142" s="20" t="str">
        <f t="shared" si="19"/>
        <v/>
      </c>
      <c r="E142" s="21" t="str">
        <f t="shared" si="20"/>
        <v/>
      </c>
      <c r="F142" s="21"/>
      <c r="G142" s="11" t="str">
        <f t="shared" si="7"/>
        <v/>
      </c>
      <c r="H142" s="11" t="str">
        <f t="shared" si="8"/>
        <v/>
      </c>
    </row>
    <row r="143" spans="1:8" x14ac:dyDescent="0.3">
      <c r="A143" s="18"/>
      <c r="B143" s="19"/>
      <c r="C143" s="20" t="str">
        <f t="shared" si="18"/>
        <v/>
      </c>
      <c r="D143" s="20" t="str">
        <f t="shared" si="19"/>
        <v/>
      </c>
      <c r="E143" s="21" t="str">
        <f t="shared" si="20"/>
        <v/>
      </c>
      <c r="F143" s="21"/>
      <c r="G143" s="11" t="str">
        <f t="shared" si="7"/>
        <v/>
      </c>
      <c r="H143" s="11" t="str">
        <f t="shared" si="8"/>
        <v/>
      </c>
    </row>
    <row r="144" spans="1:8" ht="21" thickBot="1" x14ac:dyDescent="0.35">
      <c r="A144" s="91"/>
      <c r="B144" s="92"/>
      <c r="C144" s="93" t="str">
        <f t="shared" si="18"/>
        <v/>
      </c>
      <c r="D144" s="93" t="str">
        <f t="shared" si="19"/>
        <v/>
      </c>
      <c r="E144" s="94" t="str">
        <f t="shared" si="20"/>
        <v/>
      </c>
      <c r="F144" s="94"/>
      <c r="G144" s="11" t="str">
        <f t="shared" si="7"/>
        <v/>
      </c>
      <c r="H144" s="11" t="str">
        <f t="shared" si="8"/>
        <v/>
      </c>
    </row>
    <row r="145" spans="1:8" ht="21" thickTop="1" x14ac:dyDescent="0.3">
      <c r="A145" s="86"/>
      <c r="B145" s="90"/>
      <c r="C145" s="88" t="str">
        <f t="shared" si="4"/>
        <v/>
      </c>
      <c r="D145" s="88" t="str">
        <f t="shared" si="5"/>
        <v/>
      </c>
      <c r="E145" s="89" t="str">
        <f t="shared" si="6"/>
        <v/>
      </c>
      <c r="F145" s="89"/>
      <c r="G145" s="11" t="str">
        <f t="shared" si="7"/>
        <v/>
      </c>
      <c r="H145" s="11" t="str">
        <f t="shared" si="8"/>
        <v/>
      </c>
    </row>
    <row r="146" spans="1:8" x14ac:dyDescent="0.3">
      <c r="A146" s="86"/>
      <c r="B146" s="90"/>
      <c r="C146" s="88" t="str">
        <f>IF(OR(A146=""),"",DAY(A146))</f>
        <v/>
      </c>
      <c r="D146" s="88" t="str">
        <f>IF(OR(A146=""),"",MONTH(A146))</f>
        <v/>
      </c>
      <c r="E146" s="89" t="str">
        <f>IF(OR(D146="",C146=""),"",DATE(Год,D146,C146))</f>
        <v/>
      </c>
      <c r="F146" s="89"/>
      <c r="G146" s="11" t="str">
        <f t="shared" si="7"/>
        <v/>
      </c>
      <c r="H146" s="11" t="str">
        <f t="shared" si="8"/>
        <v/>
      </c>
    </row>
    <row r="147" spans="1:8" x14ac:dyDescent="0.3">
      <c r="A147" s="9"/>
      <c r="B147" s="11"/>
      <c r="C147" s="10" t="str">
        <f t="shared" si="4"/>
        <v/>
      </c>
      <c r="D147" s="10" t="str">
        <f t="shared" si="5"/>
        <v/>
      </c>
      <c r="E147" s="5" t="str">
        <f t="shared" si="6"/>
        <v/>
      </c>
      <c r="F147" s="5"/>
      <c r="G147" s="11" t="str">
        <f t="shared" si="7"/>
        <v/>
      </c>
      <c r="H147" s="11" t="str">
        <f t="shared" si="8"/>
        <v/>
      </c>
    </row>
    <row r="148" spans="1:8" x14ac:dyDescent="0.3">
      <c r="A148" s="9"/>
      <c r="B148" s="11"/>
      <c r="C148" s="10" t="str">
        <f t="shared" si="4"/>
        <v/>
      </c>
      <c r="D148" s="10" t="str">
        <f t="shared" si="5"/>
        <v/>
      </c>
      <c r="E148" s="5" t="str">
        <f t="shared" si="6"/>
        <v/>
      </c>
      <c r="F148" s="5"/>
      <c r="G148" s="11" t="str">
        <f t="shared" si="7"/>
        <v/>
      </c>
      <c r="H148" s="11" t="str">
        <f t="shared" si="8"/>
        <v/>
      </c>
    </row>
    <row r="149" spans="1:8" x14ac:dyDescent="0.3">
      <c r="A149" s="9"/>
      <c r="B149" s="11"/>
      <c r="C149" s="10" t="str">
        <f t="shared" si="4"/>
        <v/>
      </c>
      <c r="D149" s="10" t="str">
        <f t="shared" si="5"/>
        <v/>
      </c>
      <c r="E149" s="5" t="str">
        <f t="shared" ref="E149:E175" si="21">IF(OR(D149="",C149=""),"",DATE(Год,D149,C149))</f>
        <v/>
      </c>
      <c r="F149" s="5"/>
      <c r="G149" s="11" t="str">
        <f t="shared" si="7"/>
        <v/>
      </c>
      <c r="H149" s="11" t="str">
        <f t="shared" si="8"/>
        <v/>
      </c>
    </row>
    <row r="150" spans="1:8" x14ac:dyDescent="0.3">
      <c r="A150" s="9"/>
      <c r="B150" s="11"/>
      <c r="C150" s="10" t="str">
        <f t="shared" si="4"/>
        <v/>
      </c>
      <c r="D150" s="10" t="str">
        <f t="shared" si="5"/>
        <v/>
      </c>
      <c r="E150" s="5" t="str">
        <f t="shared" si="21"/>
        <v/>
      </c>
      <c r="F150" s="5"/>
      <c r="G150" s="11" t="str">
        <f t="shared" si="7"/>
        <v/>
      </c>
      <c r="H150" s="11" t="str">
        <f t="shared" si="8"/>
        <v/>
      </c>
    </row>
    <row r="151" spans="1:8" x14ac:dyDescent="0.3">
      <c r="A151" s="9"/>
      <c r="B151" s="11"/>
      <c r="C151" s="10" t="str">
        <f t="shared" si="4"/>
        <v/>
      </c>
      <c r="D151" s="10" t="str">
        <f t="shared" si="5"/>
        <v/>
      </c>
      <c r="E151" s="5" t="str">
        <f t="shared" si="21"/>
        <v/>
      </c>
      <c r="F151" s="5"/>
      <c r="G151" s="11" t="str">
        <f t="shared" si="7"/>
        <v/>
      </c>
      <c r="H151" s="11" t="str">
        <f t="shared" si="8"/>
        <v/>
      </c>
    </row>
    <row r="152" spans="1:8" x14ac:dyDescent="0.3">
      <c r="A152" s="9"/>
      <c r="B152" s="11"/>
      <c r="C152" s="10" t="str">
        <f t="shared" si="4"/>
        <v/>
      </c>
      <c r="D152" s="10" t="str">
        <f t="shared" si="5"/>
        <v/>
      </c>
      <c r="E152" s="5" t="str">
        <f t="shared" si="21"/>
        <v/>
      </c>
      <c r="F152" s="5"/>
      <c r="G152" s="11" t="str">
        <f t="shared" si="7"/>
        <v/>
      </c>
      <c r="H152" s="11" t="str">
        <f t="shared" si="8"/>
        <v/>
      </c>
    </row>
    <row r="153" spans="1:8" x14ac:dyDescent="0.3">
      <c r="A153" s="9"/>
      <c r="B153" s="11"/>
      <c r="C153" s="10" t="str">
        <f t="shared" si="4"/>
        <v/>
      </c>
      <c r="D153" s="10" t="str">
        <f t="shared" si="5"/>
        <v/>
      </c>
      <c r="E153" s="5" t="str">
        <f t="shared" si="21"/>
        <v/>
      </c>
      <c r="F153" s="5"/>
      <c r="G153" s="11" t="str">
        <f t="shared" si="7"/>
        <v/>
      </c>
      <c r="H153" s="11" t="str">
        <f t="shared" si="8"/>
        <v/>
      </c>
    </row>
    <row r="154" spans="1:8" x14ac:dyDescent="0.3">
      <c r="A154" s="9"/>
      <c r="B154" s="11"/>
      <c r="C154" s="10" t="str">
        <f t="shared" si="4"/>
        <v/>
      </c>
      <c r="D154" s="10" t="str">
        <f t="shared" si="5"/>
        <v/>
      </c>
      <c r="E154" s="5" t="str">
        <f t="shared" si="21"/>
        <v/>
      </c>
      <c r="F154" s="5"/>
      <c r="G154" s="11" t="str">
        <f t="shared" ref="G154:G217" si="22">CONCATENATE(IF(ISBLANK(A154:A322),"",CONCATENATE(TEXT(A154:A322,"ДД.ММ.ГГГГ"),(IF(ISBLANK(B154:B322),"",CONCATENATE(" - ",B154:B322))),"",CONCATENATE(" (",DATEDIF(A154:A322,E154:E322,"y")&amp;" лет ",");"))))</f>
        <v/>
      </c>
      <c r="H154" s="11" t="str">
        <f t="shared" ref="H154:H217" si="23">CONCATENATE(IF(ISBLANK(A154:A322),"",CONCATENATE(IF(ISBLANK(B154:B322),"",CONCATENATE(B154:B322)),"",CONCATENATE(" (",DATEDIF(A154:A322,E154:E322,"y")&amp;" лет ",");"))))</f>
        <v/>
      </c>
    </row>
    <row r="155" spans="1:8" x14ac:dyDescent="0.3">
      <c r="A155" s="9"/>
      <c r="B155" s="11"/>
      <c r="C155" s="10" t="str">
        <f t="shared" si="4"/>
        <v/>
      </c>
      <c r="D155" s="10" t="str">
        <f t="shared" si="5"/>
        <v/>
      </c>
      <c r="E155" s="5" t="str">
        <f t="shared" si="21"/>
        <v/>
      </c>
      <c r="F155" s="5"/>
      <c r="G155" s="11" t="str">
        <f t="shared" si="22"/>
        <v/>
      </c>
      <c r="H155" s="11" t="str">
        <f t="shared" si="23"/>
        <v/>
      </c>
    </row>
    <row r="156" spans="1:8" x14ac:dyDescent="0.3">
      <c r="A156" s="9"/>
      <c r="B156" s="11"/>
      <c r="C156" s="10" t="str">
        <f t="shared" si="4"/>
        <v/>
      </c>
      <c r="D156" s="10" t="str">
        <f t="shared" si="5"/>
        <v/>
      </c>
      <c r="E156" s="5" t="str">
        <f t="shared" si="21"/>
        <v/>
      </c>
      <c r="F156" s="5"/>
      <c r="G156" s="11" t="str">
        <f t="shared" si="22"/>
        <v/>
      </c>
      <c r="H156" s="11" t="str">
        <f t="shared" si="23"/>
        <v/>
      </c>
    </row>
    <row r="157" spans="1:8" x14ac:dyDescent="0.3">
      <c r="A157" s="9"/>
      <c r="B157" s="11"/>
      <c r="C157" s="10" t="str">
        <f t="shared" si="4"/>
        <v/>
      </c>
      <c r="D157" s="10" t="str">
        <f t="shared" si="5"/>
        <v/>
      </c>
      <c r="E157" s="5" t="str">
        <f t="shared" si="21"/>
        <v/>
      </c>
      <c r="F157" s="5"/>
      <c r="G157" s="11" t="str">
        <f t="shared" si="22"/>
        <v/>
      </c>
      <c r="H157" s="11" t="str">
        <f t="shared" si="23"/>
        <v/>
      </c>
    </row>
    <row r="158" spans="1:8" x14ac:dyDescent="0.3">
      <c r="A158" s="9"/>
      <c r="B158" s="11"/>
      <c r="C158" s="10" t="str">
        <f t="shared" ref="C158:C221" si="24">IF(OR(A158=""),"",DAY(A158))</f>
        <v/>
      </c>
      <c r="D158" s="10" t="str">
        <f t="shared" ref="D158:D221" si="25">IF(OR(A158=""),"",MONTH(A158))</f>
        <v/>
      </c>
      <c r="E158" s="5" t="str">
        <f t="shared" si="21"/>
        <v/>
      </c>
      <c r="F158" s="5"/>
      <c r="G158" s="11" t="str">
        <f t="shared" si="22"/>
        <v/>
      </c>
      <c r="H158" s="11" t="str">
        <f t="shared" si="23"/>
        <v/>
      </c>
    </row>
    <row r="159" spans="1:8" x14ac:dyDescent="0.3">
      <c r="A159" s="9"/>
      <c r="B159" s="11"/>
      <c r="C159" s="10" t="str">
        <f t="shared" si="24"/>
        <v/>
      </c>
      <c r="D159" s="10" t="str">
        <f t="shared" si="25"/>
        <v/>
      </c>
      <c r="E159" s="5" t="str">
        <f t="shared" si="21"/>
        <v/>
      </c>
      <c r="F159" s="5"/>
      <c r="G159" s="11" t="str">
        <f t="shared" si="22"/>
        <v/>
      </c>
      <c r="H159" s="11" t="str">
        <f t="shared" si="23"/>
        <v/>
      </c>
    </row>
    <row r="160" spans="1:8" x14ac:dyDescent="0.3">
      <c r="A160" s="9"/>
      <c r="B160" s="11"/>
      <c r="C160" s="10" t="str">
        <f t="shared" si="24"/>
        <v/>
      </c>
      <c r="D160" s="10" t="str">
        <f t="shared" si="25"/>
        <v/>
      </c>
      <c r="E160" s="5" t="str">
        <f t="shared" si="21"/>
        <v/>
      </c>
      <c r="F160" s="5"/>
      <c r="G160" s="11" t="str">
        <f t="shared" si="22"/>
        <v/>
      </c>
      <c r="H160" s="11" t="str">
        <f t="shared" si="23"/>
        <v/>
      </c>
    </row>
    <row r="161" spans="1:8" x14ac:dyDescent="0.3">
      <c r="A161" s="9"/>
      <c r="B161" s="11"/>
      <c r="C161" s="10" t="str">
        <f t="shared" si="24"/>
        <v/>
      </c>
      <c r="D161" s="10" t="str">
        <f t="shared" si="25"/>
        <v/>
      </c>
      <c r="E161" s="5" t="str">
        <f t="shared" si="21"/>
        <v/>
      </c>
      <c r="F161" s="5"/>
      <c r="G161" s="11" t="str">
        <f t="shared" si="22"/>
        <v/>
      </c>
      <c r="H161" s="11" t="str">
        <f t="shared" si="23"/>
        <v/>
      </c>
    </row>
    <row r="162" spans="1:8" x14ac:dyDescent="0.3">
      <c r="A162" s="9"/>
      <c r="B162" s="11"/>
      <c r="C162" s="10" t="str">
        <f t="shared" si="24"/>
        <v/>
      </c>
      <c r="D162" s="10" t="str">
        <f t="shared" si="25"/>
        <v/>
      </c>
      <c r="E162" s="5" t="str">
        <f t="shared" si="21"/>
        <v/>
      </c>
      <c r="F162" s="5"/>
      <c r="G162" s="11" t="str">
        <f t="shared" si="22"/>
        <v/>
      </c>
      <c r="H162" s="11" t="str">
        <f t="shared" si="23"/>
        <v/>
      </c>
    </row>
    <row r="163" spans="1:8" x14ac:dyDescent="0.3">
      <c r="A163" s="9"/>
      <c r="B163" s="11"/>
      <c r="C163" s="10" t="str">
        <f t="shared" si="24"/>
        <v/>
      </c>
      <c r="D163" s="10" t="str">
        <f t="shared" si="25"/>
        <v/>
      </c>
      <c r="E163" s="5" t="str">
        <f t="shared" si="21"/>
        <v/>
      </c>
      <c r="F163" s="5"/>
      <c r="G163" s="11" t="str">
        <f t="shared" si="22"/>
        <v/>
      </c>
      <c r="H163" s="11" t="str">
        <f t="shared" si="23"/>
        <v/>
      </c>
    </row>
    <row r="164" spans="1:8" x14ac:dyDescent="0.3">
      <c r="A164" s="9"/>
      <c r="B164" s="11"/>
      <c r="C164" s="10" t="str">
        <f t="shared" si="24"/>
        <v/>
      </c>
      <c r="D164" s="10" t="str">
        <f t="shared" si="25"/>
        <v/>
      </c>
      <c r="E164" s="5" t="str">
        <f t="shared" si="21"/>
        <v/>
      </c>
      <c r="F164" s="5"/>
      <c r="G164" s="11" t="str">
        <f t="shared" si="22"/>
        <v/>
      </c>
      <c r="H164" s="11" t="str">
        <f t="shared" si="23"/>
        <v/>
      </c>
    </row>
    <row r="165" spans="1:8" x14ac:dyDescent="0.3">
      <c r="A165" s="9"/>
      <c r="B165" s="11"/>
      <c r="C165" s="10" t="str">
        <f t="shared" si="24"/>
        <v/>
      </c>
      <c r="D165" s="10" t="str">
        <f t="shared" si="25"/>
        <v/>
      </c>
      <c r="E165" s="5" t="str">
        <f t="shared" si="21"/>
        <v/>
      </c>
      <c r="F165" s="5"/>
      <c r="G165" s="11" t="str">
        <f t="shared" si="22"/>
        <v/>
      </c>
      <c r="H165" s="11" t="str">
        <f t="shared" si="23"/>
        <v/>
      </c>
    </row>
    <row r="166" spans="1:8" x14ac:dyDescent="0.3">
      <c r="A166" s="9"/>
      <c r="B166" s="11"/>
      <c r="C166" s="10" t="str">
        <f t="shared" si="24"/>
        <v/>
      </c>
      <c r="D166" s="10" t="str">
        <f t="shared" si="25"/>
        <v/>
      </c>
      <c r="E166" s="5" t="str">
        <f t="shared" si="21"/>
        <v/>
      </c>
      <c r="F166" s="5"/>
      <c r="G166" s="11" t="str">
        <f t="shared" si="22"/>
        <v/>
      </c>
      <c r="H166" s="11" t="str">
        <f t="shared" si="23"/>
        <v/>
      </c>
    </row>
    <row r="167" spans="1:8" x14ac:dyDescent="0.3">
      <c r="A167" s="9"/>
      <c r="B167" s="11"/>
      <c r="C167" s="10" t="str">
        <f t="shared" si="24"/>
        <v/>
      </c>
      <c r="D167" s="10" t="str">
        <f t="shared" si="25"/>
        <v/>
      </c>
      <c r="E167" s="5" t="str">
        <f t="shared" si="21"/>
        <v/>
      </c>
      <c r="F167" s="5"/>
      <c r="G167" s="11" t="str">
        <f t="shared" si="22"/>
        <v/>
      </c>
      <c r="H167" s="11" t="str">
        <f t="shared" si="23"/>
        <v/>
      </c>
    </row>
    <row r="168" spans="1:8" x14ac:dyDescent="0.3">
      <c r="A168" s="9"/>
      <c r="B168" s="11"/>
      <c r="C168" s="10" t="str">
        <f t="shared" si="24"/>
        <v/>
      </c>
      <c r="D168" s="10" t="str">
        <f t="shared" si="25"/>
        <v/>
      </c>
      <c r="E168" s="5" t="str">
        <f t="shared" si="21"/>
        <v/>
      </c>
      <c r="F168" s="5"/>
      <c r="G168" s="11" t="str">
        <f t="shared" si="22"/>
        <v/>
      </c>
      <c r="H168" s="11" t="str">
        <f t="shared" si="23"/>
        <v/>
      </c>
    </row>
    <row r="169" spans="1:8" x14ac:dyDescent="0.3">
      <c r="A169" s="9"/>
      <c r="B169" s="11"/>
      <c r="C169" s="10" t="str">
        <f t="shared" si="24"/>
        <v/>
      </c>
      <c r="D169" s="10" t="str">
        <f t="shared" si="25"/>
        <v/>
      </c>
      <c r="E169" s="5" t="str">
        <f t="shared" si="21"/>
        <v/>
      </c>
      <c r="F169" s="5"/>
      <c r="G169" s="11" t="str">
        <f t="shared" si="22"/>
        <v/>
      </c>
      <c r="H169" s="11" t="str">
        <f t="shared" si="23"/>
        <v/>
      </c>
    </row>
    <row r="170" spans="1:8" x14ac:dyDescent="0.3">
      <c r="A170" s="9"/>
      <c r="B170" s="11"/>
      <c r="C170" s="10" t="str">
        <f t="shared" si="24"/>
        <v/>
      </c>
      <c r="D170" s="10" t="str">
        <f t="shared" si="25"/>
        <v/>
      </c>
      <c r="E170" s="5" t="str">
        <f t="shared" si="21"/>
        <v/>
      </c>
      <c r="F170" s="5"/>
      <c r="G170" s="11" t="str">
        <f t="shared" si="22"/>
        <v/>
      </c>
      <c r="H170" s="11" t="str">
        <f t="shared" si="23"/>
        <v/>
      </c>
    </row>
    <row r="171" spans="1:8" x14ac:dyDescent="0.3">
      <c r="A171" s="9"/>
      <c r="B171" s="11"/>
      <c r="C171" s="10" t="str">
        <f t="shared" si="24"/>
        <v/>
      </c>
      <c r="D171" s="10" t="str">
        <f t="shared" si="25"/>
        <v/>
      </c>
      <c r="E171" s="5" t="str">
        <f t="shared" si="21"/>
        <v/>
      </c>
      <c r="F171" s="5"/>
      <c r="G171" s="11" t="str">
        <f t="shared" si="22"/>
        <v/>
      </c>
      <c r="H171" s="11" t="str">
        <f t="shared" si="23"/>
        <v/>
      </c>
    </row>
    <row r="172" spans="1:8" x14ac:dyDescent="0.3">
      <c r="A172" s="9"/>
      <c r="B172" s="11"/>
      <c r="C172" s="10" t="str">
        <f t="shared" si="24"/>
        <v/>
      </c>
      <c r="D172" s="10" t="str">
        <f t="shared" si="25"/>
        <v/>
      </c>
      <c r="E172" s="5" t="str">
        <f t="shared" si="21"/>
        <v/>
      </c>
      <c r="F172" s="5"/>
      <c r="G172" s="11" t="str">
        <f t="shared" si="22"/>
        <v/>
      </c>
      <c r="H172" s="11" t="str">
        <f t="shared" si="23"/>
        <v/>
      </c>
    </row>
    <row r="173" spans="1:8" x14ac:dyDescent="0.3">
      <c r="A173" s="9"/>
      <c r="B173" s="11"/>
      <c r="C173" s="10" t="str">
        <f t="shared" si="24"/>
        <v/>
      </c>
      <c r="D173" s="10" t="str">
        <f t="shared" si="25"/>
        <v/>
      </c>
      <c r="E173" s="5" t="str">
        <f t="shared" si="21"/>
        <v/>
      </c>
      <c r="F173" s="5"/>
      <c r="G173" s="11" t="str">
        <f t="shared" si="22"/>
        <v/>
      </c>
      <c r="H173" s="11" t="str">
        <f t="shared" si="23"/>
        <v/>
      </c>
    </row>
    <row r="174" spans="1:8" x14ac:dyDescent="0.3">
      <c r="A174" s="9"/>
      <c r="B174" s="11"/>
      <c r="C174" s="10" t="str">
        <f t="shared" si="24"/>
        <v/>
      </c>
      <c r="D174" s="10" t="str">
        <f t="shared" si="25"/>
        <v/>
      </c>
      <c r="E174" s="5" t="str">
        <f t="shared" si="21"/>
        <v/>
      </c>
      <c r="F174" s="5"/>
      <c r="G174" s="11" t="str">
        <f t="shared" si="22"/>
        <v/>
      </c>
      <c r="H174" s="11" t="str">
        <f t="shared" si="23"/>
        <v/>
      </c>
    </row>
    <row r="175" spans="1:8" x14ac:dyDescent="0.3">
      <c r="A175" s="9"/>
      <c r="B175" s="11"/>
      <c r="C175" s="10" t="str">
        <f t="shared" si="24"/>
        <v/>
      </c>
      <c r="D175" s="10" t="str">
        <f t="shared" si="25"/>
        <v/>
      </c>
      <c r="E175" s="5" t="str">
        <f t="shared" si="21"/>
        <v/>
      </c>
      <c r="F175" s="5"/>
      <c r="G175" s="11" t="str">
        <f t="shared" si="22"/>
        <v/>
      </c>
      <c r="H175" s="11" t="str">
        <f t="shared" si="23"/>
        <v/>
      </c>
    </row>
    <row r="176" spans="1:8" x14ac:dyDescent="0.3">
      <c r="A176" s="9"/>
      <c r="B176" s="11"/>
      <c r="C176" s="10" t="str">
        <f t="shared" si="24"/>
        <v/>
      </c>
      <c r="D176" s="10" t="str">
        <f t="shared" si="25"/>
        <v/>
      </c>
      <c r="E176" s="5" t="str">
        <f t="shared" ref="E176:E207" si="26">IF(OR(D176="",C176=""),"",DATE(Год,D176,C176))</f>
        <v/>
      </c>
      <c r="F176" s="5"/>
      <c r="G176" s="11" t="str">
        <f t="shared" si="22"/>
        <v/>
      </c>
      <c r="H176" s="11" t="str">
        <f t="shared" si="23"/>
        <v/>
      </c>
    </row>
    <row r="177" spans="1:8" x14ac:dyDescent="0.3">
      <c r="A177" s="9"/>
      <c r="B177" s="11"/>
      <c r="C177" s="10" t="str">
        <f t="shared" si="24"/>
        <v/>
      </c>
      <c r="D177" s="10" t="str">
        <f t="shared" si="25"/>
        <v/>
      </c>
      <c r="E177" s="5" t="str">
        <f t="shared" si="26"/>
        <v/>
      </c>
      <c r="F177" s="5"/>
      <c r="G177" s="11" t="str">
        <f t="shared" si="22"/>
        <v/>
      </c>
      <c r="H177" s="11" t="str">
        <f t="shared" si="23"/>
        <v/>
      </c>
    </row>
    <row r="178" spans="1:8" x14ac:dyDescent="0.3">
      <c r="A178" s="9"/>
      <c r="B178" s="11"/>
      <c r="C178" s="10" t="str">
        <f t="shared" si="24"/>
        <v/>
      </c>
      <c r="D178" s="10" t="str">
        <f t="shared" si="25"/>
        <v/>
      </c>
      <c r="E178" s="5" t="str">
        <f t="shared" si="26"/>
        <v/>
      </c>
      <c r="F178" s="5"/>
      <c r="G178" s="11" t="str">
        <f t="shared" si="22"/>
        <v/>
      </c>
      <c r="H178" s="11" t="str">
        <f t="shared" si="23"/>
        <v/>
      </c>
    </row>
    <row r="179" spans="1:8" x14ac:dyDescent="0.3">
      <c r="A179" s="9"/>
      <c r="B179" s="11"/>
      <c r="C179" s="10" t="str">
        <f t="shared" si="24"/>
        <v/>
      </c>
      <c r="D179" s="10" t="str">
        <f t="shared" si="25"/>
        <v/>
      </c>
      <c r="E179" s="5" t="str">
        <f t="shared" si="26"/>
        <v/>
      </c>
      <c r="F179" s="5"/>
      <c r="G179" s="11" t="str">
        <f t="shared" si="22"/>
        <v/>
      </c>
      <c r="H179" s="11" t="str">
        <f t="shared" si="23"/>
        <v/>
      </c>
    </row>
    <row r="180" spans="1:8" x14ac:dyDescent="0.3">
      <c r="A180" s="9"/>
      <c r="B180" s="11"/>
      <c r="C180" s="10" t="str">
        <f t="shared" si="24"/>
        <v/>
      </c>
      <c r="D180" s="10" t="str">
        <f t="shared" si="25"/>
        <v/>
      </c>
      <c r="E180" s="5" t="str">
        <f t="shared" si="26"/>
        <v/>
      </c>
      <c r="F180" s="5"/>
      <c r="G180" s="11" t="str">
        <f t="shared" si="22"/>
        <v/>
      </c>
      <c r="H180" s="11" t="str">
        <f t="shared" si="23"/>
        <v/>
      </c>
    </row>
    <row r="181" spans="1:8" x14ac:dyDescent="0.3">
      <c r="A181" s="9"/>
      <c r="B181" s="11"/>
      <c r="C181" s="10" t="str">
        <f t="shared" si="24"/>
        <v/>
      </c>
      <c r="D181" s="10" t="str">
        <f t="shared" si="25"/>
        <v/>
      </c>
      <c r="E181" s="5" t="str">
        <f t="shared" si="26"/>
        <v/>
      </c>
      <c r="F181" s="5"/>
      <c r="G181" s="11" t="str">
        <f t="shared" si="22"/>
        <v/>
      </c>
      <c r="H181" s="11" t="str">
        <f t="shared" si="23"/>
        <v/>
      </c>
    </row>
    <row r="182" spans="1:8" x14ac:dyDescent="0.3">
      <c r="A182" s="9"/>
      <c r="B182" s="11"/>
      <c r="C182" s="10" t="str">
        <f t="shared" si="24"/>
        <v/>
      </c>
      <c r="D182" s="10" t="str">
        <f t="shared" si="25"/>
        <v/>
      </c>
      <c r="E182" s="5" t="str">
        <f t="shared" si="26"/>
        <v/>
      </c>
      <c r="F182" s="5"/>
      <c r="G182" s="11" t="str">
        <f t="shared" si="22"/>
        <v/>
      </c>
      <c r="H182" s="11" t="str">
        <f t="shared" si="23"/>
        <v/>
      </c>
    </row>
    <row r="183" spans="1:8" x14ac:dyDescent="0.3">
      <c r="A183" s="9"/>
      <c r="B183" s="11"/>
      <c r="C183" s="10" t="str">
        <f t="shared" si="24"/>
        <v/>
      </c>
      <c r="D183" s="10" t="str">
        <f t="shared" si="25"/>
        <v/>
      </c>
      <c r="E183" s="5" t="str">
        <f t="shared" si="26"/>
        <v/>
      </c>
      <c r="F183" s="5"/>
      <c r="G183" s="11" t="str">
        <f t="shared" si="22"/>
        <v/>
      </c>
      <c r="H183" s="11" t="str">
        <f t="shared" si="23"/>
        <v/>
      </c>
    </row>
    <row r="184" spans="1:8" x14ac:dyDescent="0.3">
      <c r="A184" s="9"/>
      <c r="B184" s="11"/>
      <c r="C184" s="10" t="str">
        <f t="shared" si="24"/>
        <v/>
      </c>
      <c r="D184" s="10" t="str">
        <f t="shared" si="25"/>
        <v/>
      </c>
      <c r="E184" s="5" t="str">
        <f t="shared" si="26"/>
        <v/>
      </c>
      <c r="F184" s="5"/>
      <c r="G184" s="11" t="str">
        <f t="shared" si="22"/>
        <v/>
      </c>
      <c r="H184" s="11" t="str">
        <f t="shared" si="23"/>
        <v/>
      </c>
    </row>
    <row r="185" spans="1:8" x14ac:dyDescent="0.3">
      <c r="A185" s="9"/>
      <c r="B185" s="11"/>
      <c r="C185" s="10" t="str">
        <f t="shared" si="24"/>
        <v/>
      </c>
      <c r="D185" s="10" t="str">
        <f t="shared" si="25"/>
        <v/>
      </c>
      <c r="E185" s="5" t="str">
        <f t="shared" si="26"/>
        <v/>
      </c>
      <c r="F185" s="5"/>
      <c r="G185" s="11" t="str">
        <f t="shared" si="22"/>
        <v/>
      </c>
      <c r="H185" s="11" t="str">
        <f t="shared" si="23"/>
        <v/>
      </c>
    </row>
    <row r="186" spans="1:8" x14ac:dyDescent="0.3">
      <c r="A186" s="9"/>
      <c r="B186" s="11"/>
      <c r="C186" s="10" t="str">
        <f t="shared" si="24"/>
        <v/>
      </c>
      <c r="D186" s="10" t="str">
        <f t="shared" si="25"/>
        <v/>
      </c>
      <c r="E186" s="5" t="str">
        <f t="shared" si="26"/>
        <v/>
      </c>
      <c r="F186" s="5"/>
      <c r="G186" s="11" t="str">
        <f t="shared" si="22"/>
        <v/>
      </c>
      <c r="H186" s="11" t="str">
        <f t="shared" si="23"/>
        <v/>
      </c>
    </row>
    <row r="187" spans="1:8" x14ac:dyDescent="0.3">
      <c r="A187" s="9"/>
      <c r="B187" s="11"/>
      <c r="C187" s="10" t="str">
        <f t="shared" si="24"/>
        <v/>
      </c>
      <c r="D187" s="10" t="str">
        <f t="shared" si="25"/>
        <v/>
      </c>
      <c r="E187" s="5" t="str">
        <f t="shared" si="26"/>
        <v/>
      </c>
      <c r="F187" s="5"/>
      <c r="G187" s="11" t="str">
        <f t="shared" si="22"/>
        <v/>
      </c>
      <c r="H187" s="11" t="str">
        <f t="shared" si="23"/>
        <v/>
      </c>
    </row>
    <row r="188" spans="1:8" x14ac:dyDescent="0.3">
      <c r="A188" s="9"/>
      <c r="B188" s="11"/>
      <c r="C188" s="10" t="str">
        <f t="shared" si="24"/>
        <v/>
      </c>
      <c r="D188" s="10" t="str">
        <f t="shared" si="25"/>
        <v/>
      </c>
      <c r="E188" s="5" t="str">
        <f t="shared" si="26"/>
        <v/>
      </c>
      <c r="F188" s="5"/>
      <c r="G188" s="11" t="str">
        <f t="shared" si="22"/>
        <v/>
      </c>
      <c r="H188" s="11" t="str">
        <f t="shared" si="23"/>
        <v/>
      </c>
    </row>
    <row r="189" spans="1:8" x14ac:dyDescent="0.3">
      <c r="A189" s="9"/>
      <c r="B189" s="11"/>
      <c r="C189" s="10" t="str">
        <f t="shared" si="24"/>
        <v/>
      </c>
      <c r="D189" s="10" t="str">
        <f t="shared" si="25"/>
        <v/>
      </c>
      <c r="E189" s="5" t="str">
        <f t="shared" si="26"/>
        <v/>
      </c>
      <c r="F189" s="5"/>
      <c r="G189" s="11" t="str">
        <f t="shared" si="22"/>
        <v/>
      </c>
      <c r="H189" s="11" t="str">
        <f t="shared" si="23"/>
        <v/>
      </c>
    </row>
    <row r="190" spans="1:8" x14ac:dyDescent="0.3">
      <c r="A190" s="9"/>
      <c r="B190" s="11"/>
      <c r="C190" s="10" t="str">
        <f t="shared" si="24"/>
        <v/>
      </c>
      <c r="D190" s="10" t="str">
        <f t="shared" si="25"/>
        <v/>
      </c>
      <c r="E190" s="5" t="str">
        <f t="shared" si="26"/>
        <v/>
      </c>
      <c r="F190" s="5"/>
      <c r="G190" s="11" t="str">
        <f t="shared" si="22"/>
        <v/>
      </c>
      <c r="H190" s="11" t="str">
        <f t="shared" si="23"/>
        <v/>
      </c>
    </row>
    <row r="191" spans="1:8" x14ac:dyDescent="0.3">
      <c r="A191" s="9"/>
      <c r="B191" s="11"/>
      <c r="C191" s="10" t="str">
        <f t="shared" si="24"/>
        <v/>
      </c>
      <c r="D191" s="10" t="str">
        <f t="shared" si="25"/>
        <v/>
      </c>
      <c r="E191" s="5" t="str">
        <f t="shared" si="26"/>
        <v/>
      </c>
      <c r="F191" s="5"/>
      <c r="G191" s="11" t="str">
        <f t="shared" si="22"/>
        <v/>
      </c>
      <c r="H191" s="11" t="str">
        <f t="shared" si="23"/>
        <v/>
      </c>
    </row>
    <row r="192" spans="1:8" x14ac:dyDescent="0.3">
      <c r="A192" s="9"/>
      <c r="B192" s="11"/>
      <c r="C192" s="10" t="str">
        <f t="shared" si="24"/>
        <v/>
      </c>
      <c r="D192" s="10" t="str">
        <f t="shared" si="25"/>
        <v/>
      </c>
      <c r="E192" s="5" t="str">
        <f t="shared" si="26"/>
        <v/>
      </c>
      <c r="F192" s="5"/>
      <c r="G192" s="11" t="str">
        <f t="shared" si="22"/>
        <v/>
      </c>
      <c r="H192" s="11" t="str">
        <f t="shared" si="23"/>
        <v/>
      </c>
    </row>
    <row r="193" spans="1:8" x14ac:dyDescent="0.3">
      <c r="A193" s="9"/>
      <c r="B193" s="11"/>
      <c r="C193" s="10" t="str">
        <f t="shared" si="24"/>
        <v/>
      </c>
      <c r="D193" s="10" t="str">
        <f t="shared" si="25"/>
        <v/>
      </c>
      <c r="E193" s="5" t="str">
        <f t="shared" si="26"/>
        <v/>
      </c>
      <c r="F193" s="5"/>
      <c r="G193" s="11" t="str">
        <f t="shared" si="22"/>
        <v/>
      </c>
      <c r="H193" s="11" t="str">
        <f t="shared" si="23"/>
        <v/>
      </c>
    </row>
    <row r="194" spans="1:8" x14ac:dyDescent="0.3">
      <c r="A194" s="9"/>
      <c r="B194" s="11"/>
      <c r="C194" s="10" t="str">
        <f t="shared" si="24"/>
        <v/>
      </c>
      <c r="D194" s="10" t="str">
        <f t="shared" si="25"/>
        <v/>
      </c>
      <c r="E194" s="5" t="str">
        <f t="shared" si="26"/>
        <v/>
      </c>
      <c r="F194" s="5"/>
      <c r="G194" s="11" t="str">
        <f t="shared" si="22"/>
        <v/>
      </c>
      <c r="H194" s="11" t="str">
        <f t="shared" si="23"/>
        <v/>
      </c>
    </row>
    <row r="195" spans="1:8" x14ac:dyDescent="0.3">
      <c r="A195" s="9"/>
      <c r="B195" s="11"/>
      <c r="C195" s="10" t="str">
        <f t="shared" si="24"/>
        <v/>
      </c>
      <c r="D195" s="10" t="str">
        <f t="shared" si="25"/>
        <v/>
      </c>
      <c r="E195" s="5" t="str">
        <f t="shared" si="26"/>
        <v/>
      </c>
      <c r="F195" s="5"/>
      <c r="G195" s="11" t="str">
        <f t="shared" si="22"/>
        <v/>
      </c>
      <c r="H195" s="11" t="str">
        <f t="shared" si="23"/>
        <v/>
      </c>
    </row>
    <row r="196" spans="1:8" x14ac:dyDescent="0.3">
      <c r="A196" s="9"/>
      <c r="B196" s="11"/>
      <c r="C196" s="10" t="str">
        <f t="shared" si="24"/>
        <v/>
      </c>
      <c r="D196" s="10" t="str">
        <f t="shared" si="25"/>
        <v/>
      </c>
      <c r="E196" s="5" t="str">
        <f t="shared" si="26"/>
        <v/>
      </c>
      <c r="F196" s="5"/>
      <c r="G196" s="11" t="str">
        <f t="shared" si="22"/>
        <v/>
      </c>
      <c r="H196" s="11" t="str">
        <f t="shared" si="23"/>
        <v/>
      </c>
    </row>
    <row r="197" spans="1:8" x14ac:dyDescent="0.3">
      <c r="A197" s="9"/>
      <c r="B197" s="11"/>
      <c r="C197" s="10" t="str">
        <f t="shared" si="24"/>
        <v/>
      </c>
      <c r="D197" s="10" t="str">
        <f t="shared" si="25"/>
        <v/>
      </c>
      <c r="E197" s="5" t="str">
        <f t="shared" si="26"/>
        <v/>
      </c>
      <c r="F197" s="5"/>
      <c r="G197" s="11" t="str">
        <f t="shared" si="22"/>
        <v/>
      </c>
      <c r="H197" s="11" t="str">
        <f t="shared" si="23"/>
        <v/>
      </c>
    </row>
    <row r="198" spans="1:8" x14ac:dyDescent="0.3">
      <c r="A198" s="9"/>
      <c r="B198" s="11"/>
      <c r="C198" s="10" t="str">
        <f t="shared" si="24"/>
        <v/>
      </c>
      <c r="D198" s="10" t="str">
        <f t="shared" si="25"/>
        <v/>
      </c>
      <c r="E198" s="5" t="str">
        <f t="shared" si="26"/>
        <v/>
      </c>
      <c r="F198" s="5"/>
      <c r="G198" s="11" t="str">
        <f t="shared" si="22"/>
        <v/>
      </c>
      <c r="H198" s="11" t="str">
        <f t="shared" si="23"/>
        <v/>
      </c>
    </row>
    <row r="199" spans="1:8" x14ac:dyDescent="0.3">
      <c r="A199" s="9"/>
      <c r="B199" s="11"/>
      <c r="C199" s="10" t="str">
        <f t="shared" si="24"/>
        <v/>
      </c>
      <c r="D199" s="10" t="str">
        <f t="shared" si="25"/>
        <v/>
      </c>
      <c r="E199" s="5" t="str">
        <f t="shared" si="26"/>
        <v/>
      </c>
      <c r="F199" s="5"/>
      <c r="G199" s="11" t="str">
        <f t="shared" si="22"/>
        <v/>
      </c>
      <c r="H199" s="11" t="str">
        <f t="shared" si="23"/>
        <v/>
      </c>
    </row>
    <row r="200" spans="1:8" x14ac:dyDescent="0.3">
      <c r="A200" s="9"/>
      <c r="B200" s="11"/>
      <c r="C200" s="10" t="str">
        <f t="shared" si="24"/>
        <v/>
      </c>
      <c r="D200" s="10" t="str">
        <f t="shared" si="25"/>
        <v/>
      </c>
      <c r="E200" s="5" t="str">
        <f t="shared" si="26"/>
        <v/>
      </c>
      <c r="F200" s="5"/>
      <c r="G200" s="11" t="str">
        <f t="shared" si="22"/>
        <v/>
      </c>
      <c r="H200" s="11" t="str">
        <f t="shared" si="23"/>
        <v/>
      </c>
    </row>
    <row r="201" spans="1:8" x14ac:dyDescent="0.3">
      <c r="A201" s="9"/>
      <c r="B201" s="11"/>
      <c r="C201" s="10" t="str">
        <f t="shared" si="24"/>
        <v/>
      </c>
      <c r="D201" s="10" t="str">
        <f t="shared" si="25"/>
        <v/>
      </c>
      <c r="E201" s="5" t="str">
        <f t="shared" si="26"/>
        <v/>
      </c>
      <c r="F201" s="5"/>
      <c r="G201" s="11" t="str">
        <f t="shared" si="22"/>
        <v/>
      </c>
      <c r="H201" s="11" t="str">
        <f t="shared" si="23"/>
        <v/>
      </c>
    </row>
    <row r="202" spans="1:8" x14ac:dyDescent="0.3">
      <c r="A202" s="9"/>
      <c r="B202" s="11"/>
      <c r="C202" s="10" t="str">
        <f t="shared" si="24"/>
        <v/>
      </c>
      <c r="D202" s="10" t="str">
        <f t="shared" si="25"/>
        <v/>
      </c>
      <c r="E202" s="5" t="str">
        <f t="shared" si="26"/>
        <v/>
      </c>
      <c r="F202" s="5"/>
      <c r="G202" s="11" t="str">
        <f t="shared" si="22"/>
        <v/>
      </c>
      <c r="H202" s="11" t="str">
        <f t="shared" si="23"/>
        <v/>
      </c>
    </row>
    <row r="203" spans="1:8" x14ac:dyDescent="0.3">
      <c r="A203" s="9"/>
      <c r="B203" s="11"/>
      <c r="C203" s="10" t="str">
        <f t="shared" si="24"/>
        <v/>
      </c>
      <c r="D203" s="10" t="str">
        <f t="shared" si="25"/>
        <v/>
      </c>
      <c r="E203" s="5" t="str">
        <f t="shared" si="26"/>
        <v/>
      </c>
      <c r="F203" s="5"/>
      <c r="G203" s="11" t="str">
        <f t="shared" si="22"/>
        <v/>
      </c>
      <c r="H203" s="11" t="str">
        <f t="shared" si="23"/>
        <v/>
      </c>
    </row>
    <row r="204" spans="1:8" x14ac:dyDescent="0.3">
      <c r="A204" s="9"/>
      <c r="B204" s="11"/>
      <c r="C204" s="10" t="str">
        <f t="shared" si="24"/>
        <v/>
      </c>
      <c r="D204" s="10" t="str">
        <f t="shared" si="25"/>
        <v/>
      </c>
      <c r="E204" s="5" t="str">
        <f t="shared" si="26"/>
        <v/>
      </c>
      <c r="F204" s="5"/>
      <c r="G204" s="11" t="str">
        <f t="shared" si="22"/>
        <v/>
      </c>
      <c r="H204" s="11" t="str">
        <f t="shared" si="23"/>
        <v/>
      </c>
    </row>
    <row r="205" spans="1:8" x14ac:dyDescent="0.3">
      <c r="A205" s="9"/>
      <c r="B205" s="11"/>
      <c r="C205" s="10" t="str">
        <f t="shared" si="24"/>
        <v/>
      </c>
      <c r="D205" s="10" t="str">
        <f t="shared" si="25"/>
        <v/>
      </c>
      <c r="E205" s="5" t="str">
        <f t="shared" si="26"/>
        <v/>
      </c>
      <c r="F205" s="5"/>
      <c r="G205" s="11" t="str">
        <f t="shared" si="22"/>
        <v/>
      </c>
      <c r="H205" s="11" t="str">
        <f t="shared" si="23"/>
        <v/>
      </c>
    </row>
    <row r="206" spans="1:8" x14ac:dyDescent="0.3">
      <c r="A206" s="9"/>
      <c r="B206" s="11"/>
      <c r="C206" s="10" t="str">
        <f t="shared" si="24"/>
        <v/>
      </c>
      <c r="D206" s="10" t="str">
        <f t="shared" si="25"/>
        <v/>
      </c>
      <c r="E206" s="5" t="str">
        <f t="shared" si="26"/>
        <v/>
      </c>
      <c r="F206" s="5"/>
      <c r="G206" s="11" t="str">
        <f t="shared" si="22"/>
        <v/>
      </c>
      <c r="H206" s="11" t="str">
        <f t="shared" si="23"/>
        <v/>
      </c>
    </row>
    <row r="207" spans="1:8" x14ac:dyDescent="0.3">
      <c r="A207" s="9"/>
      <c r="B207" s="11"/>
      <c r="C207" s="10" t="str">
        <f t="shared" si="24"/>
        <v/>
      </c>
      <c r="D207" s="10" t="str">
        <f t="shared" si="25"/>
        <v/>
      </c>
      <c r="E207" s="5" t="str">
        <f t="shared" si="26"/>
        <v/>
      </c>
      <c r="F207" s="5"/>
      <c r="G207" s="11" t="str">
        <f t="shared" si="22"/>
        <v/>
      </c>
      <c r="H207" s="11" t="str">
        <f t="shared" si="23"/>
        <v/>
      </c>
    </row>
    <row r="208" spans="1:8" x14ac:dyDescent="0.3">
      <c r="A208" s="9"/>
      <c r="B208" s="11"/>
      <c r="C208" s="10" t="str">
        <f t="shared" si="24"/>
        <v/>
      </c>
      <c r="D208" s="10" t="str">
        <f t="shared" si="25"/>
        <v/>
      </c>
      <c r="E208" s="5" t="str">
        <f t="shared" ref="E208:E239" si="27">IF(OR(D208="",C208=""),"",DATE(Год,D208,C208))</f>
        <v/>
      </c>
      <c r="F208" s="5"/>
      <c r="G208" s="11" t="str">
        <f t="shared" si="22"/>
        <v/>
      </c>
      <c r="H208" s="11" t="str">
        <f t="shared" si="23"/>
        <v/>
      </c>
    </row>
    <row r="209" spans="1:8" x14ac:dyDescent="0.3">
      <c r="A209" s="9"/>
      <c r="B209" s="11"/>
      <c r="C209" s="10" t="str">
        <f t="shared" si="24"/>
        <v/>
      </c>
      <c r="D209" s="10" t="str">
        <f t="shared" si="25"/>
        <v/>
      </c>
      <c r="E209" s="5" t="str">
        <f t="shared" si="27"/>
        <v/>
      </c>
      <c r="F209" s="5"/>
      <c r="G209" s="11" t="str">
        <f t="shared" si="22"/>
        <v/>
      </c>
      <c r="H209" s="11" t="str">
        <f t="shared" si="23"/>
        <v/>
      </c>
    </row>
    <row r="210" spans="1:8" x14ac:dyDescent="0.3">
      <c r="A210" s="9"/>
      <c r="B210" s="11"/>
      <c r="C210" s="10" t="str">
        <f t="shared" si="24"/>
        <v/>
      </c>
      <c r="D210" s="10" t="str">
        <f t="shared" si="25"/>
        <v/>
      </c>
      <c r="E210" s="5" t="str">
        <f t="shared" si="27"/>
        <v/>
      </c>
      <c r="F210" s="5"/>
      <c r="G210" s="11" t="str">
        <f t="shared" si="22"/>
        <v/>
      </c>
      <c r="H210" s="11" t="str">
        <f t="shared" si="23"/>
        <v/>
      </c>
    </row>
    <row r="211" spans="1:8" x14ac:dyDescent="0.3">
      <c r="A211" s="9"/>
      <c r="B211" s="11"/>
      <c r="C211" s="10" t="str">
        <f t="shared" si="24"/>
        <v/>
      </c>
      <c r="D211" s="10" t="str">
        <f t="shared" si="25"/>
        <v/>
      </c>
      <c r="E211" s="5" t="str">
        <f t="shared" si="27"/>
        <v/>
      </c>
      <c r="F211" s="5"/>
      <c r="G211" s="11" t="str">
        <f t="shared" si="22"/>
        <v/>
      </c>
      <c r="H211" s="11" t="str">
        <f t="shared" si="23"/>
        <v/>
      </c>
    </row>
    <row r="212" spans="1:8" x14ac:dyDescent="0.3">
      <c r="A212" s="9"/>
      <c r="B212" s="11"/>
      <c r="C212" s="10" t="str">
        <f t="shared" si="24"/>
        <v/>
      </c>
      <c r="D212" s="10" t="str">
        <f t="shared" si="25"/>
        <v/>
      </c>
      <c r="E212" s="5" t="str">
        <f t="shared" si="27"/>
        <v/>
      </c>
      <c r="F212" s="5"/>
      <c r="G212" s="11" t="str">
        <f t="shared" si="22"/>
        <v/>
      </c>
      <c r="H212" s="11" t="str">
        <f t="shared" si="23"/>
        <v/>
      </c>
    </row>
    <row r="213" spans="1:8" x14ac:dyDescent="0.3">
      <c r="A213" s="9"/>
      <c r="B213" s="11"/>
      <c r="C213" s="10" t="str">
        <f t="shared" si="24"/>
        <v/>
      </c>
      <c r="D213" s="10" t="str">
        <f t="shared" si="25"/>
        <v/>
      </c>
      <c r="E213" s="5" t="str">
        <f t="shared" si="27"/>
        <v/>
      </c>
      <c r="F213" s="5"/>
      <c r="G213" s="11" t="str">
        <f t="shared" si="22"/>
        <v/>
      </c>
      <c r="H213" s="11" t="str">
        <f t="shared" si="23"/>
        <v/>
      </c>
    </row>
    <row r="214" spans="1:8" x14ac:dyDescent="0.3">
      <c r="A214" s="9"/>
      <c r="B214" s="11"/>
      <c r="C214" s="10" t="str">
        <f t="shared" si="24"/>
        <v/>
      </c>
      <c r="D214" s="10" t="str">
        <f t="shared" si="25"/>
        <v/>
      </c>
      <c r="E214" s="5" t="str">
        <f t="shared" si="27"/>
        <v/>
      </c>
      <c r="F214" s="5"/>
      <c r="G214" s="11" t="str">
        <f t="shared" si="22"/>
        <v/>
      </c>
      <c r="H214" s="11" t="str">
        <f t="shared" si="23"/>
        <v/>
      </c>
    </row>
    <row r="215" spans="1:8" x14ac:dyDescent="0.3">
      <c r="A215" s="9"/>
      <c r="B215" s="11"/>
      <c r="C215" s="10" t="str">
        <f t="shared" si="24"/>
        <v/>
      </c>
      <c r="D215" s="10" t="str">
        <f t="shared" si="25"/>
        <v/>
      </c>
      <c r="E215" s="5" t="str">
        <f t="shared" si="27"/>
        <v/>
      </c>
      <c r="F215" s="5"/>
      <c r="G215" s="11" t="str">
        <f t="shared" si="22"/>
        <v/>
      </c>
      <c r="H215" s="11" t="str">
        <f t="shared" si="23"/>
        <v/>
      </c>
    </row>
    <row r="216" spans="1:8" x14ac:dyDescent="0.3">
      <c r="A216" s="9"/>
      <c r="B216" s="11"/>
      <c r="C216" s="10" t="str">
        <f t="shared" si="24"/>
        <v/>
      </c>
      <c r="D216" s="10" t="str">
        <f t="shared" si="25"/>
        <v/>
      </c>
      <c r="E216" s="5" t="str">
        <f t="shared" si="27"/>
        <v/>
      </c>
      <c r="F216" s="5"/>
      <c r="G216" s="11" t="str">
        <f t="shared" si="22"/>
        <v/>
      </c>
      <c r="H216" s="11" t="str">
        <f t="shared" si="23"/>
        <v/>
      </c>
    </row>
    <row r="217" spans="1:8" x14ac:dyDescent="0.3">
      <c r="A217" s="9"/>
      <c r="B217" s="11"/>
      <c r="C217" s="10" t="str">
        <f t="shared" si="24"/>
        <v/>
      </c>
      <c r="D217" s="10" t="str">
        <f t="shared" si="25"/>
        <v/>
      </c>
      <c r="E217" s="5" t="str">
        <f t="shared" si="27"/>
        <v/>
      </c>
      <c r="F217" s="5"/>
      <c r="G217" s="11" t="str">
        <f t="shared" si="22"/>
        <v/>
      </c>
      <c r="H217" s="11" t="str">
        <f t="shared" si="23"/>
        <v/>
      </c>
    </row>
    <row r="218" spans="1:8" x14ac:dyDescent="0.3">
      <c r="A218" s="9"/>
      <c r="B218" s="11"/>
      <c r="C218" s="10" t="str">
        <f t="shared" si="24"/>
        <v/>
      </c>
      <c r="D218" s="10" t="str">
        <f t="shared" si="25"/>
        <v/>
      </c>
      <c r="E218" s="5" t="str">
        <f t="shared" si="27"/>
        <v/>
      </c>
      <c r="F218" s="5"/>
      <c r="G218" s="11" t="str">
        <f t="shared" ref="G218:G242" si="28">CONCATENATE(IF(ISBLANK(A218:A386),"",CONCATENATE(TEXT(A218:A386,"ДД.ММ.ГГГГ"),(IF(ISBLANK(B218:B386),"",CONCATENATE(" - ",B218:B386))),"",CONCATENATE(" (",DATEDIF(A218:A386,E218:E386,"y")&amp;" лет ",");"))))</f>
        <v/>
      </c>
      <c r="H218" s="11" t="str">
        <f t="shared" ref="H218:H242" si="29">CONCATENATE(IF(ISBLANK(A218:A386),"",CONCATENATE(IF(ISBLANK(B218:B386),"",CONCATENATE(B218:B386)),"",CONCATENATE(" (",DATEDIF(A218:A386,E218:E386,"y")&amp;" лет ",");"))))</f>
        <v/>
      </c>
    </row>
    <row r="219" spans="1:8" x14ac:dyDescent="0.3">
      <c r="A219" s="9"/>
      <c r="B219" s="11"/>
      <c r="C219" s="10" t="str">
        <f t="shared" si="24"/>
        <v/>
      </c>
      <c r="D219" s="10" t="str">
        <f t="shared" si="25"/>
        <v/>
      </c>
      <c r="E219" s="5" t="str">
        <f t="shared" si="27"/>
        <v/>
      </c>
      <c r="F219" s="5"/>
      <c r="G219" s="11" t="str">
        <f t="shared" si="28"/>
        <v/>
      </c>
      <c r="H219" s="11" t="str">
        <f t="shared" si="29"/>
        <v/>
      </c>
    </row>
    <row r="220" spans="1:8" x14ac:dyDescent="0.3">
      <c r="A220" s="9"/>
      <c r="B220" s="11"/>
      <c r="C220" s="10" t="str">
        <f t="shared" si="24"/>
        <v/>
      </c>
      <c r="D220" s="10" t="str">
        <f t="shared" si="25"/>
        <v/>
      </c>
      <c r="E220" s="5" t="str">
        <f t="shared" si="27"/>
        <v/>
      </c>
      <c r="F220" s="5"/>
      <c r="G220" s="11" t="str">
        <f t="shared" si="28"/>
        <v/>
      </c>
      <c r="H220" s="11" t="str">
        <f t="shared" si="29"/>
        <v/>
      </c>
    </row>
    <row r="221" spans="1:8" x14ac:dyDescent="0.3">
      <c r="A221" s="9"/>
      <c r="B221" s="11"/>
      <c r="C221" s="10" t="str">
        <f t="shared" si="24"/>
        <v/>
      </c>
      <c r="D221" s="10" t="str">
        <f t="shared" si="25"/>
        <v/>
      </c>
      <c r="E221" s="5" t="str">
        <f t="shared" si="27"/>
        <v/>
      </c>
      <c r="F221" s="5"/>
      <c r="G221" s="11" t="str">
        <f t="shared" si="28"/>
        <v/>
      </c>
      <c r="H221" s="11" t="str">
        <f t="shared" si="29"/>
        <v/>
      </c>
    </row>
    <row r="222" spans="1:8" x14ac:dyDescent="0.3">
      <c r="A222" s="9"/>
      <c r="B222" s="11"/>
      <c r="C222" s="10" t="str">
        <f t="shared" ref="C222:C224" si="30">IF(OR(A222=""),"",DAY(A222))</f>
        <v/>
      </c>
      <c r="D222" s="10" t="str">
        <f t="shared" ref="D222:D224" si="31">IF(OR(A222=""),"",MONTH(A222))</f>
        <v/>
      </c>
      <c r="E222" s="5" t="str">
        <f t="shared" si="27"/>
        <v/>
      </c>
      <c r="F222" s="5"/>
      <c r="G222" s="11" t="str">
        <f t="shared" si="28"/>
        <v/>
      </c>
      <c r="H222" s="11" t="str">
        <f t="shared" si="29"/>
        <v/>
      </c>
    </row>
    <row r="223" spans="1:8" x14ac:dyDescent="0.3">
      <c r="A223" s="9"/>
      <c r="B223" s="11"/>
      <c r="C223" s="10" t="str">
        <f t="shared" si="30"/>
        <v/>
      </c>
      <c r="D223" s="10" t="str">
        <f t="shared" si="31"/>
        <v/>
      </c>
      <c r="E223" s="5" t="str">
        <f t="shared" si="27"/>
        <v/>
      </c>
      <c r="F223" s="5"/>
      <c r="G223" s="11" t="str">
        <f t="shared" si="28"/>
        <v/>
      </c>
      <c r="H223" s="11" t="str">
        <f t="shared" si="29"/>
        <v/>
      </c>
    </row>
    <row r="224" spans="1:8" x14ac:dyDescent="0.3">
      <c r="A224" s="9"/>
      <c r="B224" s="11"/>
      <c r="C224" s="10" t="str">
        <f t="shared" si="30"/>
        <v/>
      </c>
      <c r="D224" s="10" t="str">
        <f t="shared" si="31"/>
        <v/>
      </c>
      <c r="E224" s="5" t="str">
        <f t="shared" si="27"/>
        <v/>
      </c>
      <c r="F224" s="5"/>
      <c r="G224" s="11" t="str">
        <f t="shared" si="28"/>
        <v/>
      </c>
      <c r="H224" s="11" t="str">
        <f t="shared" si="29"/>
        <v/>
      </c>
    </row>
    <row r="225" spans="1:8" x14ac:dyDescent="0.3">
      <c r="A225" s="9"/>
      <c r="B225" s="11"/>
      <c r="C225" s="10" t="str">
        <f t="shared" ref="C225:C228" si="32">IF(OR(A225=""),"",DAY(A225))</f>
        <v/>
      </c>
      <c r="D225" s="10" t="str">
        <f t="shared" ref="D225:D228" si="33">IF(OR(A225=""),"",MONTH(A225))</f>
        <v/>
      </c>
      <c r="E225" s="5" t="str">
        <f t="shared" si="27"/>
        <v/>
      </c>
      <c r="F225" s="5"/>
      <c r="G225" s="11" t="str">
        <f t="shared" si="28"/>
        <v/>
      </c>
      <c r="H225" s="11" t="str">
        <f t="shared" si="29"/>
        <v/>
      </c>
    </row>
    <row r="226" spans="1:8" x14ac:dyDescent="0.3">
      <c r="A226" s="9"/>
      <c r="B226" s="11"/>
      <c r="C226" s="10" t="str">
        <f t="shared" si="32"/>
        <v/>
      </c>
      <c r="D226" s="10" t="str">
        <f t="shared" si="33"/>
        <v/>
      </c>
      <c r="E226" s="5" t="str">
        <f t="shared" si="27"/>
        <v/>
      </c>
      <c r="F226" s="5"/>
      <c r="G226" s="11" t="str">
        <f t="shared" si="28"/>
        <v/>
      </c>
      <c r="H226" s="11" t="str">
        <f t="shared" si="29"/>
        <v/>
      </c>
    </row>
    <row r="227" spans="1:8" x14ac:dyDescent="0.3">
      <c r="A227" s="9"/>
      <c r="B227" s="11"/>
      <c r="C227" s="10" t="str">
        <f t="shared" si="32"/>
        <v/>
      </c>
      <c r="D227" s="10" t="str">
        <f t="shared" si="33"/>
        <v/>
      </c>
      <c r="E227" s="5" t="str">
        <f t="shared" si="27"/>
        <v/>
      </c>
      <c r="F227" s="5"/>
      <c r="G227" s="11" t="str">
        <f t="shared" si="28"/>
        <v/>
      </c>
      <c r="H227" s="11" t="str">
        <f t="shared" si="29"/>
        <v/>
      </c>
    </row>
    <row r="228" spans="1:8" x14ac:dyDescent="0.3">
      <c r="A228" s="18"/>
      <c r="B228" s="19"/>
      <c r="C228" s="20" t="str">
        <f t="shared" si="32"/>
        <v/>
      </c>
      <c r="D228" s="20" t="str">
        <f t="shared" si="33"/>
        <v/>
      </c>
      <c r="E228" s="21" t="str">
        <f t="shared" si="27"/>
        <v/>
      </c>
      <c r="F228" s="21"/>
      <c r="G228" s="11" t="str">
        <f t="shared" si="28"/>
        <v/>
      </c>
      <c r="H228" s="11" t="str">
        <f t="shared" si="29"/>
        <v/>
      </c>
    </row>
    <row r="229" spans="1:8" x14ac:dyDescent="0.3">
      <c r="A229" s="9"/>
      <c r="B229" s="11"/>
      <c r="C229" s="10" t="str">
        <f t="shared" ref="C229:C240" si="34">IF(OR(A229=""),"",DAY(A229))</f>
        <v/>
      </c>
      <c r="D229" s="10" t="str">
        <f t="shared" ref="D229:D240" si="35">IF(OR(A229=""),"",MONTH(A229))</f>
        <v/>
      </c>
      <c r="E229" s="5" t="str">
        <f t="shared" si="27"/>
        <v/>
      </c>
      <c r="F229" s="5"/>
      <c r="G229" s="11" t="str">
        <f t="shared" si="28"/>
        <v/>
      </c>
      <c r="H229" s="11" t="str">
        <f t="shared" si="29"/>
        <v/>
      </c>
    </row>
    <row r="230" spans="1:8" x14ac:dyDescent="0.3">
      <c r="A230" s="9"/>
      <c r="B230" s="11"/>
      <c r="C230" s="10" t="str">
        <f t="shared" si="34"/>
        <v/>
      </c>
      <c r="D230" s="10" t="str">
        <f t="shared" si="35"/>
        <v/>
      </c>
      <c r="E230" s="5" t="str">
        <f t="shared" si="27"/>
        <v/>
      </c>
      <c r="F230" s="5"/>
      <c r="G230" s="11" t="str">
        <f t="shared" si="28"/>
        <v/>
      </c>
      <c r="H230" s="11" t="str">
        <f t="shared" si="29"/>
        <v/>
      </c>
    </row>
    <row r="231" spans="1:8" x14ac:dyDescent="0.3">
      <c r="A231" s="9"/>
      <c r="B231" s="11"/>
      <c r="C231" s="10" t="str">
        <f t="shared" si="34"/>
        <v/>
      </c>
      <c r="D231" s="10" t="str">
        <f t="shared" si="35"/>
        <v/>
      </c>
      <c r="E231" s="5" t="str">
        <f t="shared" si="27"/>
        <v/>
      </c>
      <c r="F231" s="5"/>
      <c r="G231" s="11" t="str">
        <f t="shared" si="28"/>
        <v/>
      </c>
      <c r="H231" s="11" t="str">
        <f t="shared" si="29"/>
        <v/>
      </c>
    </row>
    <row r="232" spans="1:8" x14ac:dyDescent="0.3">
      <c r="A232" s="9"/>
      <c r="B232" s="11"/>
      <c r="C232" s="10" t="str">
        <f t="shared" si="34"/>
        <v/>
      </c>
      <c r="D232" s="10" t="str">
        <f t="shared" si="35"/>
        <v/>
      </c>
      <c r="E232" s="5" t="str">
        <f t="shared" si="27"/>
        <v/>
      </c>
      <c r="F232" s="5"/>
      <c r="G232" s="11" t="str">
        <f t="shared" si="28"/>
        <v/>
      </c>
      <c r="H232" s="11" t="str">
        <f t="shared" si="29"/>
        <v/>
      </c>
    </row>
    <row r="233" spans="1:8" x14ac:dyDescent="0.3">
      <c r="A233" s="9"/>
      <c r="B233" s="11"/>
      <c r="C233" s="10" t="str">
        <f t="shared" si="34"/>
        <v/>
      </c>
      <c r="D233" s="10" t="str">
        <f t="shared" si="35"/>
        <v/>
      </c>
      <c r="E233" s="5" t="str">
        <f t="shared" si="27"/>
        <v/>
      </c>
      <c r="F233" s="5"/>
      <c r="G233" s="11" t="str">
        <f t="shared" si="28"/>
        <v/>
      </c>
      <c r="H233" s="11" t="str">
        <f t="shared" si="29"/>
        <v/>
      </c>
    </row>
    <row r="234" spans="1:8" x14ac:dyDescent="0.3">
      <c r="A234" s="9"/>
      <c r="B234" s="11"/>
      <c r="C234" s="10" t="str">
        <f t="shared" si="34"/>
        <v/>
      </c>
      <c r="D234" s="10" t="str">
        <f t="shared" si="35"/>
        <v/>
      </c>
      <c r="E234" s="5" t="str">
        <f t="shared" si="27"/>
        <v/>
      </c>
      <c r="F234" s="5"/>
      <c r="G234" s="11" t="str">
        <f t="shared" si="28"/>
        <v/>
      </c>
      <c r="H234" s="11" t="str">
        <f t="shared" si="29"/>
        <v/>
      </c>
    </row>
    <row r="235" spans="1:8" x14ac:dyDescent="0.3">
      <c r="A235" s="9"/>
      <c r="B235" s="11"/>
      <c r="C235" s="10" t="str">
        <f t="shared" si="34"/>
        <v/>
      </c>
      <c r="D235" s="10" t="str">
        <f t="shared" si="35"/>
        <v/>
      </c>
      <c r="E235" s="5" t="str">
        <f t="shared" si="27"/>
        <v/>
      </c>
      <c r="F235" s="5"/>
      <c r="G235" s="11" t="str">
        <f t="shared" si="28"/>
        <v/>
      </c>
      <c r="H235" s="11" t="str">
        <f t="shared" si="29"/>
        <v/>
      </c>
    </row>
    <row r="236" spans="1:8" x14ac:dyDescent="0.3">
      <c r="A236" s="9"/>
      <c r="B236" s="11"/>
      <c r="C236" s="10" t="str">
        <f t="shared" si="34"/>
        <v/>
      </c>
      <c r="D236" s="10" t="str">
        <f t="shared" si="35"/>
        <v/>
      </c>
      <c r="E236" s="5" t="str">
        <f t="shared" si="27"/>
        <v/>
      </c>
      <c r="F236" s="5"/>
      <c r="G236" s="11" t="str">
        <f t="shared" si="28"/>
        <v/>
      </c>
      <c r="H236" s="11" t="str">
        <f t="shared" si="29"/>
        <v/>
      </c>
    </row>
    <row r="237" spans="1:8" x14ac:dyDescent="0.3">
      <c r="A237" s="9"/>
      <c r="B237" s="11"/>
      <c r="C237" s="10" t="str">
        <f t="shared" si="34"/>
        <v/>
      </c>
      <c r="D237" s="10" t="str">
        <f t="shared" si="35"/>
        <v/>
      </c>
      <c r="E237" s="5" t="str">
        <f t="shared" si="27"/>
        <v/>
      </c>
      <c r="F237" s="5"/>
      <c r="G237" s="11" t="str">
        <f t="shared" si="28"/>
        <v/>
      </c>
      <c r="H237" s="11" t="str">
        <f t="shared" si="29"/>
        <v/>
      </c>
    </row>
    <row r="238" spans="1:8" x14ac:dyDescent="0.3">
      <c r="A238" s="9"/>
      <c r="B238" s="11"/>
      <c r="C238" s="10" t="str">
        <f t="shared" si="34"/>
        <v/>
      </c>
      <c r="D238" s="10" t="str">
        <f t="shared" si="35"/>
        <v/>
      </c>
      <c r="E238" s="5" t="str">
        <f t="shared" si="27"/>
        <v/>
      </c>
      <c r="F238" s="5"/>
      <c r="G238" s="11" t="str">
        <f t="shared" si="28"/>
        <v/>
      </c>
      <c r="H238" s="11" t="str">
        <f t="shared" si="29"/>
        <v/>
      </c>
    </row>
    <row r="239" spans="1:8" x14ac:dyDescent="0.3">
      <c r="A239" s="9"/>
      <c r="B239" s="11"/>
      <c r="C239" s="10" t="str">
        <f t="shared" si="34"/>
        <v/>
      </c>
      <c r="D239" s="10" t="str">
        <f t="shared" si="35"/>
        <v/>
      </c>
      <c r="E239" s="5" t="str">
        <f t="shared" si="27"/>
        <v/>
      </c>
      <c r="F239" s="5"/>
      <c r="G239" s="11" t="str">
        <f t="shared" si="28"/>
        <v/>
      </c>
      <c r="H239" s="11" t="str">
        <f t="shared" si="29"/>
        <v/>
      </c>
    </row>
    <row r="240" spans="1:8" x14ac:dyDescent="0.3">
      <c r="A240" s="18"/>
      <c r="B240" s="19"/>
      <c r="C240" s="20" t="str">
        <f t="shared" si="34"/>
        <v/>
      </c>
      <c r="D240" s="20" t="str">
        <f t="shared" si="35"/>
        <v/>
      </c>
      <c r="E240" s="21" t="str">
        <f t="shared" ref="E240:E242" si="36">IF(OR(D240="",C240=""),"",DATE(Год,D240,C240))</f>
        <v/>
      </c>
      <c r="F240" s="21"/>
      <c r="G240" s="11" t="str">
        <f t="shared" si="28"/>
        <v/>
      </c>
      <c r="H240" s="11" t="str">
        <f t="shared" si="29"/>
        <v/>
      </c>
    </row>
    <row r="241" spans="1:8" x14ac:dyDescent="0.3">
      <c r="A241" s="9"/>
      <c r="B241" s="11"/>
      <c r="C241" s="10" t="str">
        <f t="shared" ref="C241:C242" si="37">IF(OR(A241=""),"",DAY(A241))</f>
        <v/>
      </c>
      <c r="D241" s="10" t="str">
        <f t="shared" ref="D241:D242" si="38">IF(OR(A241=""),"",MONTH(A241))</f>
        <v/>
      </c>
      <c r="E241" s="5" t="str">
        <f t="shared" si="36"/>
        <v/>
      </c>
      <c r="F241" s="5"/>
      <c r="G241" s="11" t="str">
        <f t="shared" si="28"/>
        <v/>
      </c>
      <c r="H241" s="11" t="str">
        <f t="shared" si="29"/>
        <v/>
      </c>
    </row>
    <row r="242" spans="1:8" x14ac:dyDescent="0.3">
      <c r="A242" s="18"/>
      <c r="B242" s="19"/>
      <c r="C242" s="20" t="str">
        <f t="shared" si="37"/>
        <v/>
      </c>
      <c r="D242" s="20" t="str">
        <f t="shared" si="38"/>
        <v/>
      </c>
      <c r="E242" s="21" t="str">
        <f t="shared" si="36"/>
        <v/>
      </c>
      <c r="F242" s="21"/>
      <c r="G242" s="11" t="str">
        <f t="shared" si="28"/>
        <v/>
      </c>
      <c r="H242" s="11" t="str">
        <f t="shared" si="29"/>
        <v/>
      </c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:D5"/>
  <sheetViews>
    <sheetView workbookViewId="0">
      <selection activeCell="D3" sqref="D3:D4"/>
    </sheetView>
  </sheetViews>
  <sheetFormatPr defaultRowHeight="20.25" x14ac:dyDescent="0.3"/>
  <cols>
    <col min="1" max="1" width="15.7109375" style="1" bestFit="1" customWidth="1"/>
    <col min="2" max="2" width="21.42578125" style="1" bestFit="1" customWidth="1"/>
    <col min="3" max="16384" width="9.140625" style="1"/>
  </cols>
  <sheetData>
    <row r="1" spans="1:4" x14ac:dyDescent="0.3">
      <c r="A1" s="189" t="s">
        <v>0</v>
      </c>
      <c r="B1" s="190"/>
      <c r="C1" s="190"/>
      <c r="D1" s="190"/>
    </row>
    <row r="2" spans="1:4" x14ac:dyDescent="0.3">
      <c r="A2" s="2" t="s">
        <v>7</v>
      </c>
      <c r="B2" s="2" t="s">
        <v>1</v>
      </c>
      <c r="C2" s="2" t="s">
        <v>8</v>
      </c>
      <c r="D2" s="2" t="s">
        <v>2</v>
      </c>
    </row>
    <row r="3" spans="1:4" ht="20.25" customHeight="1" x14ac:dyDescent="0.3">
      <c r="A3" s="187">
        <v>44197</v>
      </c>
      <c r="B3" s="3">
        <v>2</v>
      </c>
      <c r="C3" s="191">
        <f>YEAR('Настройка календаря'!A3)</f>
        <v>2021</v>
      </c>
      <c r="D3" s="191">
        <f>MONTH('Настройка календаря'!A3)</f>
        <v>1</v>
      </c>
    </row>
    <row r="4" spans="1:4" x14ac:dyDescent="0.3">
      <c r="A4" s="188"/>
      <c r="B4" s="4" t="s">
        <v>6</v>
      </c>
      <c r="C4" s="191"/>
      <c r="D4" s="191"/>
    </row>
    <row r="5" spans="1:4" x14ac:dyDescent="0.3">
      <c r="A5" s="192" t="b">
        <v>1</v>
      </c>
      <c r="B5" s="192"/>
      <c r="C5" s="192"/>
      <c r="D5" s="192"/>
    </row>
  </sheetData>
  <mergeCells count="5">
    <mergeCell ref="A3:A4"/>
    <mergeCell ref="A1:D1"/>
    <mergeCell ref="C3:C4"/>
    <mergeCell ref="D3:D4"/>
    <mergeCell ref="A5:D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2" r:id="rId4" name="Check Box 424">
              <controlPr defaultSize="0" autoFill="0" autoLine="0" autoPict="0">
                <anchor moveWithCells="1">
                  <from>
                    <xdr:col>0</xdr:col>
                    <xdr:colOff>9525</xdr:colOff>
                    <xdr:row>5</xdr:row>
                    <xdr:rowOff>0</xdr:rowOff>
                  </from>
                  <to>
                    <xdr:col>4</xdr:col>
                    <xdr:colOff>9525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Отпуска (2)</vt:lpstr>
      <vt:lpstr>Календарь</vt:lpstr>
      <vt:lpstr>График отпусков</vt:lpstr>
      <vt:lpstr>Праздники</vt:lpstr>
      <vt:lpstr>Настройка календаря</vt:lpstr>
      <vt:lpstr>Год</vt:lpstr>
      <vt:lpstr>Месяц</vt:lpstr>
      <vt:lpstr>Праздники</vt:lpstr>
      <vt:lpstr>Праздники_дата</vt:lpstr>
      <vt:lpstr>Праздники_начало</vt:lpstr>
      <vt:lpstr>Праздники_окончание</vt:lpstr>
      <vt:lpstr>Праздники_склейка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Elena</cp:lastModifiedBy>
  <cp:lastPrinted>2021-01-29T07:35:57Z</cp:lastPrinted>
  <dcterms:created xsi:type="dcterms:W3CDTF">2020-01-27T09:45:25Z</dcterms:created>
  <dcterms:modified xsi:type="dcterms:W3CDTF">2021-03-05T09:13:15Z</dcterms:modified>
</cp:coreProperties>
</file>