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F75F9EC-4DF5-4518-8260-D1F42A56E796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Свод" sheetId="1" r:id="rId1"/>
  </sheets>
  <externalReferences>
    <externalReference r:id="rId2"/>
  </externalReferences>
  <definedNames>
    <definedName name="A999999999" localSheetId="0">#REF!</definedName>
    <definedName name="A999999999">#REF!</definedName>
    <definedName name="Abv_Plast" localSheetId="0">#REF!</definedName>
    <definedName name="Abv_Plast">[1]Пластик!#REF!</definedName>
    <definedName name="Ааа" localSheetId="0">#REF!</definedName>
    <definedName name="Ааа">[1]Дерево!#REF!</definedName>
    <definedName name="АБВ" localSheetId="0">#REF!</definedName>
    <definedName name="АБВ">[1]Пластик!#REF!</definedName>
    <definedName name="абвпласт" localSheetId="0">#REF!</definedName>
    <definedName name="абвпласт">[1]Пластик!#REF!</definedName>
    <definedName name="ббб" localSheetId="0">#REF!</definedName>
    <definedName name="ббб">#REF!</definedName>
    <definedName name="Виробник" localSheetId="0">#REF!</definedName>
    <definedName name="Виробник">#REF!</definedName>
    <definedName name="ВІдливи" localSheetId="0">#REF!</definedName>
    <definedName name="ВІдливи">#REF!</definedName>
    <definedName name="вмробник1" localSheetId="0">#REF!</definedName>
    <definedName name="вмробник1">#REF!</definedName>
    <definedName name="Вхідні" localSheetId="0">#REF!</definedName>
    <definedName name="Вхідні">[1]!Таблица1119207[Вхідні]</definedName>
    <definedName name="Гаражні_ворота" localSheetId="0">#REF!</definedName>
    <definedName name="Гаражні_ворота">#REF!</definedName>
    <definedName name="Захисні_ролети" localSheetId="0">#REF!</definedName>
    <definedName name="Захисні_ролети">#REF!</definedName>
    <definedName name="Комплектація" localSheetId="0">#REF!</definedName>
    <definedName name="Комплектація">[1]!Таблица5[Комплектація]</definedName>
    <definedName name="Комплектуючі" localSheetId="0">#REF!</definedName>
    <definedName name="Комплектуючі">#REF!</definedName>
    <definedName name="Котли" localSheetId="0">#REF!</definedName>
    <definedName name="Котли">#REF!</definedName>
    <definedName name="міжкімнатні" localSheetId="0">#REF!</definedName>
    <definedName name="міжкімнатні">[1]!Таблица31[Міжкімнатні]</definedName>
    <definedName name="Москітки" localSheetId="0">#REF!</definedName>
    <definedName name="Москітки">#REF!</definedName>
    <definedName name="Підвіконня" localSheetId="0">#REF!</definedName>
    <definedName name="Підвіконня">#REF!</definedName>
    <definedName name="різне" localSheetId="0">#REF!</definedName>
    <definedName name="різне">[1]Дерево!#REF!</definedName>
    <definedName name="Статус" localSheetId="0">#REF!</definedName>
    <definedName name="Статус">[1]!Таблица837[Статус]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 a="1"/>
  <c r="D16" i="1" s="1"/>
  <c r="D15" i="1" a="1"/>
  <c r="D15" i="1" s="1"/>
  <c r="D14" i="1" a="1"/>
  <c r="D14" i="1" s="1"/>
  <c r="D13" i="1" a="1"/>
  <c r="D13" i="1" s="1"/>
  <c r="E16" i="1" a="1"/>
  <c r="E16" i="1" s="1"/>
  <c r="E15" i="1" a="1"/>
  <c r="E15" i="1" s="1"/>
  <c r="C16" i="1" l="1"/>
  <c r="C15" i="1"/>
  <c r="C14" i="1"/>
  <c r="C13" i="1"/>
  <c r="E14" i="1" l="1" a="1"/>
  <c r="E14" i="1" s="1"/>
  <c r="E13" i="1" a="1"/>
  <c r="E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<sst xmlns="http://schemas.openxmlformats.org/spreadsheetml/2006/main" count="11" uniqueCount="10">
  <si>
    <t>Роки</t>
  </si>
  <si>
    <t>2020-2021</t>
  </si>
  <si>
    <t>2021-2022</t>
  </si>
  <si>
    <t>2022-2023</t>
  </si>
  <si>
    <t>2023-2024</t>
  </si>
  <si>
    <t>2024-2025</t>
  </si>
  <si>
    <t>Пер:</t>
  </si>
  <si>
    <t>Січ</t>
  </si>
  <si>
    <t>Пластик</t>
  </si>
  <si>
    <t>Дерево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</si>
</sst>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 applyProtection="1">
      <protection locked="0"/>
    </xf>
    <xf numFmtId="3" fontId="2" fillId="0" borderId="0" xfId="2" applyNumberFormat="1" applyFont="1" applyProtection="1">
      <protection locked="0"/>
    </xf>
    <xf numFmtId="0" fontId="3" fillId="2" borderId="1" xfId="2" applyFont="1" applyFill="1" applyBorder="1" applyProtection="1">
      <protection locked="0"/>
    </xf>
    <xf numFmtId="0" fontId="3" fillId="2" borderId="2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3" borderId="0" xfId="2" applyFont="1" applyFill="1" applyBorder="1" applyProtection="1">
      <protection locked="0"/>
    </xf>
    <xf numFmtId="3" fontId="2" fillId="3" borderId="0" xfId="2" applyNumberFormat="1" applyFont="1" applyFill="1" applyBorder="1" applyProtection="1">
      <protection locked="0"/>
    </xf>
    <xf numFmtId="0" fontId="2" fillId="4" borderId="3" xfId="2" applyFont="1" applyFill="1" applyBorder="1" applyAlignment="1" applyProtection="1">
      <alignment horizontal="center"/>
    </xf>
    <xf numFmtId="0" fontId="2" fillId="4" borderId="4" xfId="2" applyFont="1" applyFill="1" applyBorder="1" applyAlignment="1" applyProtection="1">
      <alignment horizontal="right"/>
    </xf>
    <xf numFmtId="3" fontId="2" fillId="4" borderId="3" xfId="2" applyNumberFormat="1" applyFont="1" applyFill="1" applyBorder="1" applyAlignment="1" applyProtection="1">
      <alignment horizontal="centerContinuous"/>
    </xf>
    <xf numFmtId="0" fontId="1" fillId="4" borderId="4" xfId="0" applyFont="1" applyFill="1" applyBorder="1" applyAlignment="1" applyProtection="1">
      <alignment horizontal="centerContinuous"/>
    </xf>
    <xf numFmtId="0" fontId="1" fillId="4" borderId="5" xfId="0" applyFont="1" applyFill="1" applyBorder="1" applyAlignment="1" applyProtection="1">
      <alignment horizontal="centerContinuous"/>
    </xf>
    <xf numFmtId="0" fontId="2" fillId="0" borderId="0" xfId="2" applyFont="1" applyAlignment="1" applyProtection="1">
      <alignment horizontal="center"/>
      <protection locked="0"/>
    </xf>
    <xf numFmtId="0" fontId="4" fillId="5" borderId="3" xfId="2" applyFont="1" applyFill="1" applyBorder="1" applyProtection="1"/>
    <xf numFmtId="0" fontId="4" fillId="5" borderId="4" xfId="2" applyFont="1" applyFill="1" applyBorder="1" applyAlignment="1" applyProtection="1">
      <alignment horizontal="right"/>
    </xf>
    <xf numFmtId="3" fontId="5" fillId="5" borderId="3" xfId="2" applyNumberFormat="1" applyFont="1" applyFill="1" applyBorder="1" applyProtection="1"/>
    <xf numFmtId="3" fontId="5" fillId="5" borderId="4" xfId="2" applyNumberFormat="1" applyFont="1" applyFill="1" applyBorder="1" applyProtection="1"/>
    <xf numFmtId="9" fontId="5" fillId="5" borderId="5" xfId="1" applyFont="1" applyFill="1" applyBorder="1" applyProtection="1"/>
    <xf numFmtId="0" fontId="4" fillId="5" borderId="6" xfId="2" applyFont="1" applyFill="1" applyBorder="1" applyProtection="1"/>
    <xf numFmtId="0" fontId="4" fillId="5" borderId="7" xfId="2" applyFont="1" applyFill="1" applyBorder="1" applyAlignment="1" applyProtection="1">
      <alignment horizontal="right"/>
    </xf>
    <xf numFmtId="3" fontId="5" fillId="5" borderId="6" xfId="2" applyNumberFormat="1" applyFont="1" applyFill="1" applyBorder="1" applyProtection="1"/>
    <xf numFmtId="3" fontId="5" fillId="5" borderId="7" xfId="2" applyNumberFormat="1" applyFont="1" applyFill="1" applyBorder="1" applyProtection="1"/>
    <xf numFmtId="9" fontId="5" fillId="5" borderId="8" xfId="1" applyFont="1" applyFill="1" applyBorder="1" applyProtection="1"/>
    <xf numFmtId="0" fontId="4" fillId="6" borderId="3" xfId="2" applyFont="1" applyFill="1" applyBorder="1" applyProtection="1"/>
    <xf numFmtId="0" fontId="4" fillId="6" borderId="4" xfId="2" applyFont="1" applyFill="1" applyBorder="1" applyAlignment="1" applyProtection="1">
      <alignment horizontal="right"/>
    </xf>
    <xf numFmtId="3" fontId="5" fillId="6" borderId="3" xfId="2" applyNumberFormat="1" applyFont="1" applyFill="1" applyBorder="1" applyProtection="1"/>
    <xf numFmtId="3" fontId="5" fillId="6" borderId="4" xfId="2" applyNumberFormat="1" applyFont="1" applyFill="1" applyBorder="1" applyProtection="1"/>
    <xf numFmtId="9" fontId="5" fillId="6" borderId="5" xfId="1" applyFont="1" applyFill="1" applyBorder="1" applyProtection="1"/>
    <xf numFmtId="0" fontId="4" fillId="6" borderId="6" xfId="2" applyFont="1" applyFill="1" applyBorder="1" applyProtection="1"/>
    <xf numFmtId="0" fontId="4" fillId="6" borderId="7" xfId="2" applyFont="1" applyFill="1" applyBorder="1" applyAlignment="1" applyProtection="1">
      <alignment horizontal="right"/>
    </xf>
    <xf numFmtId="3" fontId="5" fillId="6" borderId="6" xfId="2" applyNumberFormat="1" applyFont="1" applyFill="1" applyBorder="1" applyProtection="1"/>
    <xf numFmtId="3" fontId="5" fillId="6" borderId="7" xfId="2" applyNumberFormat="1" applyFont="1" applyFill="1" applyBorder="1" applyProtection="1"/>
    <xf numFmtId="9" fontId="5" fillId="6" borderId="8" xfId="1" applyFont="1" applyFill="1" applyBorder="1" applyProtection="1"/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стик"/>
      <sheetName val="Дерево"/>
      <sheetName val="Свод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34" displayName="Таблица34" ref="C1:C6" totalsRowShown="0" headerRowDxfId="2" dataDxfId="1" headerRowCellStyle="Обычный 2" dataCellStyle="Обычный 2">
  <autoFilter ref="C1:C6" xr:uid="{00000000-0009-0000-0100-000001000000}"/>
  <tableColumns count="1">
    <tableColumn id="1" xr3:uid="{00000000-0010-0000-0000-000001000000}" name="Роки" dataDxfId="0" dataCellStyle="Обычный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1:F17"/>
  <sheetViews>
    <sheetView tabSelected="1" topLeftCell="A9" zoomScale="85" zoomScaleNormal="85" workbookViewId="0">
      <pane xSplit="3" topLeftCell="D1" activePane="topRight" state="frozen"/>
      <selection activeCell="A9" sqref="A9"/>
      <selection pane="topRight" activeCell="E13" sqref="E13"/>
    </sheetView>
  </sheetViews>
  <sheetFormatPr defaultColWidth="9.140625" defaultRowHeight="12.75" x14ac:dyDescent="0.2"/>
  <cols>
    <col min="1" max="1" width="2.28515625" style="1" customWidth="1"/>
    <col min="2" max="2" width="15.5703125" style="1" customWidth="1"/>
    <col min="3" max="3" width="10.85546875" style="1" bestFit="1" customWidth="1"/>
    <col min="4" max="4" width="5.7109375" style="1" customWidth="1"/>
    <col min="5" max="5" width="9.140625" style="2" customWidth="1"/>
    <col min="6" max="6" width="8.85546875" style="1" customWidth="1"/>
    <col min="7" max="16384" width="9.140625" style="1"/>
  </cols>
  <sheetData>
    <row r="1" spans="2:6" hidden="1" x14ac:dyDescent="0.2">
      <c r="C1" s="1" t="s">
        <v>0</v>
      </c>
    </row>
    <row r="2" spans="2:6" hidden="1" x14ac:dyDescent="0.2">
      <c r="C2" s="1" t="s">
        <v>1</v>
      </c>
    </row>
    <row r="3" spans="2:6" hidden="1" x14ac:dyDescent="0.2">
      <c r="C3" s="1" t="s">
        <v>2</v>
      </c>
    </row>
    <row r="4" spans="2:6" hidden="1" x14ac:dyDescent="0.2">
      <c r="C4" s="1" t="s">
        <v>3</v>
      </c>
    </row>
    <row r="5" spans="2:6" hidden="1" x14ac:dyDescent="0.2">
      <c r="C5" s="1" t="s">
        <v>4</v>
      </c>
    </row>
    <row r="6" spans="2:6" hidden="1" x14ac:dyDescent="0.2">
      <c r="C6" s="1" t="s">
        <v>5</v>
      </c>
    </row>
    <row r="7" spans="2:6" hidden="1" x14ac:dyDescent="0.2"/>
    <row r="8" spans="2:6" hidden="1" x14ac:dyDescent="0.2"/>
    <row r="9" spans="2:6" ht="15.75" x14ac:dyDescent="0.25">
      <c r="B9" s="3" t="s">
        <v>6</v>
      </c>
      <c r="C9" s="4" t="s">
        <v>1</v>
      </c>
      <c r="D9" s="5"/>
    </row>
    <row r="11" spans="2:6" ht="14.1" customHeight="1" x14ac:dyDescent="0.2">
      <c r="B11" s="6"/>
      <c r="C11" s="6"/>
      <c r="D11" s="6"/>
      <c r="E11" s="7">
        <v>1</v>
      </c>
      <c r="F11" s="6"/>
    </row>
    <row r="12" spans="2:6" s="13" customFormat="1" ht="20.100000000000001" customHeight="1" x14ac:dyDescent="0.2">
      <c r="B12" s="8"/>
      <c r="C12" s="9"/>
      <c r="D12" s="10" t="s">
        <v>7</v>
      </c>
      <c r="E12" s="11"/>
      <c r="F12" s="12"/>
    </row>
    <row r="13" spans="2:6" ht="20.100000000000001" customHeight="1" x14ac:dyDescent="0.25">
      <c r="B13" s="14" t="s">
        <v>8</v>
      </c>
      <c r="C13" s="15" t="str">
        <f t="shared" ref="C13" si="0">RIGHT($C$9,4)</f>
        <v>2021</v>
      </c>
      <c r="D13" s="16" cm="1">
        <f t="array" ref="D13">SUMPRODUCT(SUMPRODUCT([1]!Таблица1[К-сть]*([1]!Таблица1[Дата]&gt;=DATE($C13,E$11,1))*([1]!Таблица1[Дата]&lt;=DATE($C13,E$11+1,1)-1)*(([1]!Таблица1[Товар]="вікна")+([1]!Таблица1[Товар]="двері"))))</f>
        <v>23</v>
      </c>
      <c r="E13" s="17" cm="1">
        <f t="array" ref="E13">SUMPRODUCT([1]!Таблица1[Різн.]*([1]!Таблица1[Дата]&gt;=DATE($C13,E$11,1))*([1]!Таблица1[Дата]&lt;=DATE($C13,E$11+1,1))-1)</f>
        <v>14170.24</v>
      </c>
      <c r="F13" s="18"/>
    </row>
    <row r="14" spans="2:6" ht="20.100000000000001" customHeight="1" x14ac:dyDescent="0.25">
      <c r="B14" s="19"/>
      <c r="C14" s="20" t="str">
        <f t="shared" ref="C14" si="1">LEFT($C$9,4)</f>
        <v>2020</v>
      </c>
      <c r="D14" s="21" cm="1">
        <f t="array" ref="D14">SUMPRODUCT(SUMPRODUCT([1]!Таблица1[К-сть]*([1]!Таблица1[Дата]&gt;=DATE($C14,E$11,1))*([1]!Таблица1[Дата]&lt;=DATE($C14,E$11+1,1)-1)*(([1]!Таблица1[Товар]="вікна")+([1]!Таблица1[Товар]="двері"))))</f>
        <v>34</v>
      </c>
      <c r="E14" s="22" cm="1">
        <f t="array" ref="E14">SUMPRODUCT([1]!Таблица1[Різн.]*([1]!Таблица1[Дата]&gt;=DATE($C14,E$11,1))*([1]!Таблица1[Дата]&lt;=DATE($C14,E$11+1,1))-1)</f>
        <v>15130</v>
      </c>
      <c r="F14" s="23"/>
    </row>
    <row r="15" spans="2:6" ht="20.100000000000001" customHeight="1" x14ac:dyDescent="0.25">
      <c r="B15" s="24" t="s">
        <v>9</v>
      </c>
      <c r="C15" s="25" t="str">
        <f t="shared" ref="C15" si="2">RIGHT($C$9,4)</f>
        <v>2021</v>
      </c>
      <c r="D15" s="26" cm="1">
        <f t="array" ref="D15">SUMPRODUCT(SUMPRODUCT([1]!Таблица28[К-сть]*([1]!Таблица28[Дата]&gt;=DATE($C15,E$11,1))*([1]!Таблица28[Дата]&lt;=DATE($C15,E$11+1,1)-1)*(([1]!Таблица28[Товар]="вікна")+([1]!Таблица28[Товар]="двері"))))</f>
        <v>5</v>
      </c>
      <c r="E15" s="27" cm="1">
        <f t="array" ref="E15">SUMPRODUCT([1]!Таблица28[Різн.]*([1]!Таблица28[Дата]&gt;=DATE($C15,E$11,1))*([1]!Таблица28[Дата]&lt;=DATE($C15,E$11+1,1))-1)</f>
        <v>3857</v>
      </c>
      <c r="F15" s="28"/>
    </row>
    <row r="16" spans="2:6" ht="20.100000000000001" customHeight="1" x14ac:dyDescent="0.25">
      <c r="B16" s="29"/>
      <c r="C16" s="30" t="str">
        <f t="shared" ref="C16" si="3">LEFT($C$9,4)</f>
        <v>2020</v>
      </c>
      <c r="D16" s="31" cm="1">
        <f t="array" ref="D16">SUMPRODUCT(SUMPRODUCT([1]!Таблица28[К-сть]*([1]!Таблица28[Дата]&gt;=DATE($C16,E$11,1))*([1]!Таблица28[Дата]&lt;=DATE($C16,E$11+1,1)-1)*(([1]!Таблица28[Товар]="вікна")+([1]!Таблица28[Товар]="двері"))))</f>
        <v>6</v>
      </c>
      <c r="E16" s="32" cm="1">
        <f t="array" ref="E16">SUMPRODUCT([1]!Таблица28[Різн.]*([1]!Таблица28[Дата]&gt;=DATE($C16,E$11,1))*([1]!Таблица28[Дата]&lt;=DATE($C16,E$11+1,1))-1)</f>
        <v>7143</v>
      </c>
      <c r="F16" s="33"/>
    </row>
    <row r="17" ht="14.1" customHeight="1" x14ac:dyDescent="0.2"/>
  </sheetData>
  <conditionalFormatting sqref="F13:F16">
    <cfRule type="iconSet" priority="1">
      <iconSet iconSet="3Arrows">
        <cfvo type="percent" val="0"/>
        <cfvo type="num" val="0"/>
        <cfvo type="num" val="0" gte="0"/>
      </iconSet>
    </cfRule>
  </conditionalFormatting>
  <dataValidations disablePrompts="1" count="1">
    <dataValidation type="list" allowBlank="1" showInputMessage="1" showErrorMessage="1" sqref="C9" xr:uid="{00000000-0002-0000-0000-000000000000}">
      <formula1>$C$2:$C$6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2021-03-08T13:24:18Z</dcterms:created>
  <dcterms:modified xsi:type="dcterms:W3CDTF">2021-03-09T05:34:35Z</dcterms:modified>
</cp:coreProperties>
</file>