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FREELANCE\EXCELWORLD\TEST-041-Поик решения 09-03-2021\"/>
    </mc:Choice>
  </mc:AlternateContent>
  <bookViews>
    <workbookView xWindow="0" yWindow="0" windowWidth="27675" windowHeight="11670"/>
  </bookViews>
  <sheets>
    <sheet name="Поиск решения (3)" sheetId="5" r:id="rId1"/>
    <sheet name="Отчет о результатах 1" sheetId="6" r:id="rId2"/>
    <sheet name="Отчет о результатах 3" sheetId="8" r:id="rId3"/>
    <sheet name="Отчет об устойчивости 1" sheetId="9" r:id="rId4"/>
    <sheet name="Отчет о пределах 1" sheetId="10" r:id="rId5"/>
  </sheets>
  <definedNames>
    <definedName name="solver_adj" localSheetId="0" hidden="1">'Поиск решения (3)'!$D$5:$D$7</definedName>
    <definedName name="solver_cvg" localSheetId="0" hidden="1">0.0001</definedName>
    <definedName name="solver_drv" localSheetId="0" hidden="1">2</definedName>
    <definedName name="solver_eng" localSheetId="0" hidden="1">1</definedName>
    <definedName name="solver_est" localSheetId="0" hidden="1">1</definedName>
    <definedName name="solver_itr" localSheetId="0" hidden="1">2147483647</definedName>
    <definedName name="solver_lhs1" localSheetId="0" hidden="1">'Поиск решения (3)'!$D$5</definedName>
    <definedName name="solver_lhs2" localSheetId="0" hidden="1">'Поиск решения (3)'!$D$8</definedName>
    <definedName name="solver_lhs3" localSheetId="0" hidden="1">'Поиск решения (3)'!$D$9</definedName>
    <definedName name="solver_mip" localSheetId="0" hidden="1">2147483647</definedName>
    <definedName name="solver_mni" localSheetId="0" hidden="1">30</definedName>
    <definedName name="solver_mrt" localSheetId="0" hidden="1">0.075</definedName>
    <definedName name="solver_msl" localSheetId="0" hidden="1">2</definedName>
    <definedName name="solver_neg" localSheetId="0" hidden="1">1</definedName>
    <definedName name="solver_nod" localSheetId="0" hidden="1">2147483647</definedName>
    <definedName name="solver_num" localSheetId="0" hidden="1">3</definedName>
    <definedName name="solver_nwt" localSheetId="0" hidden="1">1</definedName>
    <definedName name="solver_opt" localSheetId="0" hidden="1">'Поиск решения (3)'!$G$2</definedName>
    <definedName name="solver_pre" localSheetId="0" hidden="1">0.1</definedName>
    <definedName name="solver_rbv" localSheetId="0" hidden="1">2</definedName>
    <definedName name="solver_rel1" localSheetId="0" hidden="1">3</definedName>
    <definedName name="solver_rel2" localSheetId="0" hidden="1">1</definedName>
    <definedName name="solver_rel3" localSheetId="0" hidden="1">3</definedName>
    <definedName name="solver_rhs1" localSheetId="0" hidden="1">2*'Поиск решения (3)'!$D$6</definedName>
    <definedName name="solver_rhs2" localSheetId="0" hidden="1">660</definedName>
    <definedName name="solver_rhs3" localSheetId="0" hidden="1">10*'Поиск решения (3)'!$D$7</definedName>
    <definedName name="solver_rlx" localSheetId="0" hidden="1">2</definedName>
    <definedName name="solver_rsd" localSheetId="0" hidden="1">0</definedName>
    <definedName name="solver_scl" localSheetId="0" hidden="1">1</definedName>
    <definedName name="solver_sho" localSheetId="4" hidden="1">2</definedName>
    <definedName name="solver_sho" localSheetId="0" hidden="1">1</definedName>
    <definedName name="solver_ssz" localSheetId="0" hidden="1">100</definedName>
    <definedName name="solver_tim" localSheetId="0" hidden="1">2147483647</definedName>
    <definedName name="solver_tol" localSheetId="0" hidden="1">0.01</definedName>
    <definedName name="solver_typ" localSheetId="0" hidden="1">1</definedName>
    <definedName name="solver_val" localSheetId="0" hidden="1">0</definedName>
    <definedName name="solver_ver" localSheetId="0" hidden="1">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" i="5" l="1"/>
  <c r="D9" i="5"/>
  <c r="D8" i="5"/>
  <c r="G2" i="5"/>
</calcChain>
</file>

<file path=xl/sharedStrings.xml><?xml version="1.0" encoding="utf-8"?>
<sst xmlns="http://schemas.openxmlformats.org/spreadsheetml/2006/main" count="198" uniqueCount="83">
  <si>
    <t>мясной обед</t>
  </si>
  <si>
    <t>рыбный обед</t>
  </si>
  <si>
    <t>диетический обед</t>
  </si>
  <si>
    <t>&lt;=</t>
  </si>
  <si>
    <t>руб</t>
  </si>
  <si>
    <t>Количество мясных обедов</t>
  </si>
  <si>
    <t>Количество рыбных обедов</t>
  </si>
  <si>
    <t>Количество диетических обедов</t>
  </si>
  <si>
    <t>Количество мясных и рыбных обедов</t>
  </si>
  <si>
    <t>х</t>
  </si>
  <si>
    <t>y</t>
  </si>
  <si>
    <t>z</t>
  </si>
  <si>
    <t>px</t>
  </si>
  <si>
    <t>py</t>
  </si>
  <si>
    <t>pz</t>
  </si>
  <si>
    <t>px* X+py*Y+pz*Z = max</t>
  </si>
  <si>
    <t xml:space="preserve">Студенческая столовая </t>
  </si>
  <si>
    <t>Целевая функция</t>
  </si>
  <si>
    <t>Количество обедов всего</t>
  </si>
  <si>
    <t>Microsoft Excel 15.0 Отчет о результатах</t>
  </si>
  <si>
    <t>Результат: Решение найдено. Все ограничения и условия оптимальности выполнены.</t>
  </si>
  <si>
    <t>Модуль поиска решения</t>
  </si>
  <si>
    <t>Параметры поиска решения</t>
  </si>
  <si>
    <t>Максимальное число подзадач Без пределов, Максимальное число целочисленных решений Без пределов, Целочисленное отклонение 1%, Считать неотрицательными</t>
  </si>
  <si>
    <t>Ячейка целевой функции (Максимум)</t>
  </si>
  <si>
    <t>Ячейка</t>
  </si>
  <si>
    <t>Имя</t>
  </si>
  <si>
    <t>Исходное значение</t>
  </si>
  <si>
    <t>Окончательное значение</t>
  </si>
  <si>
    <t>Ячейки переменных</t>
  </si>
  <si>
    <t>Целочисленное</t>
  </si>
  <si>
    <t>Ограничения</t>
  </si>
  <si>
    <t>Значение ячейки</t>
  </si>
  <si>
    <t>Формула</t>
  </si>
  <si>
    <t>Состояние</t>
  </si>
  <si>
    <t>Допуск</t>
  </si>
  <si>
    <t>$G$2</t>
  </si>
  <si>
    <t>px Целевая функция</t>
  </si>
  <si>
    <t>$D$5</t>
  </si>
  <si>
    <t>Продолжить</t>
  </si>
  <si>
    <t>$D$6</t>
  </si>
  <si>
    <t>$D$7</t>
  </si>
  <si>
    <t>$D$5&gt;=2*$D$6</t>
  </si>
  <si>
    <t>$D$8</t>
  </si>
  <si>
    <t>$D$8&lt;=660</t>
  </si>
  <si>
    <t>Привязка</t>
  </si>
  <si>
    <t>$D$9</t>
  </si>
  <si>
    <t>$D$9&gt;=10*$D$7</t>
  </si>
  <si>
    <t>&gt;=10</t>
  </si>
  <si>
    <t>&gt;=2</t>
  </si>
  <si>
    <t xml:space="preserve">  =(D5+D6)/D7</t>
  </si>
  <si>
    <t xml:space="preserve"> =D5/D6</t>
  </si>
  <si>
    <t xml:space="preserve"> =D2*D5+D3*D6+D4*D7</t>
  </si>
  <si>
    <t>Лист: [TEST Поиск решения - 09-03-2021.xlsx]Поиск решения (3)</t>
  </si>
  <si>
    <t>Отчет создан: 10.03.2021 10:26:32</t>
  </si>
  <si>
    <t>Результат: Поиск остановлен по запросу пользователя.</t>
  </si>
  <si>
    <t>Модуль: Поиск решения нелинейных задач методом ОПГ</t>
  </si>
  <si>
    <t>Время решения: 7,828 секунд.</t>
  </si>
  <si>
    <t>Число итераций: 2 Число подзадач: 0</t>
  </si>
  <si>
    <t>Максимальное время Без пределов,  Число итераций Без пределов, Precision 0,1, Использовать автоматическое масштабирование, Показывать результаты итераций</t>
  </si>
  <si>
    <t xml:space="preserve"> Сходимость 0,0001, Размер совокупности 100, Случайное начальное значение 0, Центральные производные</t>
  </si>
  <si>
    <t>$D$5:$D$7</t>
  </si>
  <si>
    <t>Отчет создан: 10.03.2021 10:29:42</t>
  </si>
  <si>
    <t>Время решения: 0,016 секунд.</t>
  </si>
  <si>
    <t>Число итераций: 0 Число подзадач: 0</t>
  </si>
  <si>
    <t>Microsoft Excel 15.0 Отчет об устойчивости</t>
  </si>
  <si>
    <t>Окончательное</t>
  </si>
  <si>
    <t>Значение</t>
  </si>
  <si>
    <t>Приведенн.</t>
  </si>
  <si>
    <t>Градиент</t>
  </si>
  <si>
    <t>Лагранжа</t>
  </si>
  <si>
    <t>Множитель</t>
  </si>
  <si>
    <t>Microsoft Excel 15.0 Отчет о пределах</t>
  </si>
  <si>
    <t>Отчет создан: 10.03.2021 10:29:43</t>
  </si>
  <si>
    <t>Переменная</t>
  </si>
  <si>
    <t>Нижний</t>
  </si>
  <si>
    <t>Предел</t>
  </si>
  <si>
    <t>Результат</t>
  </si>
  <si>
    <t>Верхний</t>
  </si>
  <si>
    <t>метод ОПГ</t>
  </si>
  <si>
    <t>шт</t>
  </si>
  <si>
    <t xml:space="preserve"> =СУММ(D5:D7)</t>
  </si>
  <si>
    <t xml:space="preserve"> =D5+D6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</si>
</sst>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&quot;₽&quot;"/>
  </numFmts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indexed="18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23"/>
      </top>
      <bottom/>
      <diagonal/>
    </border>
    <border>
      <left/>
      <right/>
      <top/>
      <bottom style="medium">
        <color indexed="23"/>
      </bottom>
      <diagonal/>
    </border>
    <border>
      <left/>
      <right/>
      <top style="medium">
        <color indexed="23"/>
      </top>
      <bottom style="medium">
        <color indexed="23"/>
      </bottom>
      <diagonal/>
    </border>
    <border>
      <left/>
      <right/>
      <top style="thin">
        <color indexed="23"/>
      </top>
      <bottom style="medium">
        <color indexed="23"/>
      </bottom>
      <diagonal/>
    </border>
    <border>
      <left/>
      <right/>
      <top style="thin">
        <color indexed="23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0" fillId="0" borderId="5" xfId="0" applyFill="1" applyBorder="1" applyAlignment="1"/>
    <xf numFmtId="0" fontId="2" fillId="0" borderId="4" xfId="0" applyFont="1" applyFill="1" applyBorder="1" applyAlignment="1">
      <alignment horizontal="center"/>
    </xf>
    <xf numFmtId="0" fontId="0" fillId="0" borderId="0" xfId="0" applyFill="1" applyBorder="1" applyAlignment="1"/>
    <xf numFmtId="0" fontId="0" fillId="0" borderId="6" xfId="0" applyFill="1" applyBorder="1" applyAlignment="1"/>
    <xf numFmtId="0" fontId="0" fillId="0" borderId="5" xfId="0" applyNumberFormat="1" applyFill="1" applyBorder="1" applyAlignment="1"/>
    <xf numFmtId="0" fontId="0" fillId="0" borderId="6" xfId="0" applyNumberFormat="1" applyFill="1" applyBorder="1" applyAlignment="1"/>
    <xf numFmtId="0" fontId="0" fillId="0" borderId="0" xfId="0" applyNumberFormat="1" applyFill="1" applyBorder="1" applyAlignment="1"/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3" fillId="0" borderId="0" xfId="0" applyFont="1" applyAlignment="1">
      <alignment horizontal="left"/>
    </xf>
    <xf numFmtId="164" fontId="1" fillId="0" borderId="1" xfId="0" applyNumberFormat="1" applyFont="1" applyBorder="1"/>
    <xf numFmtId="0" fontId="4" fillId="0" borderId="0" xfId="0" applyFont="1"/>
    <xf numFmtId="0" fontId="4" fillId="0" borderId="0" xfId="0" applyFont="1" applyAlignment="1">
      <alignment horizontal="center"/>
    </xf>
    <xf numFmtId="0" fontId="4" fillId="2" borderId="1" xfId="0" applyFont="1" applyFill="1" applyBorder="1"/>
    <xf numFmtId="0" fontId="5" fillId="3" borderId="1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571499</xdr:colOff>
      <xdr:row>1</xdr:row>
      <xdr:rowOff>142875</xdr:rowOff>
    </xdr:from>
    <xdr:to>
      <xdr:col>20</xdr:col>
      <xdr:colOff>581024</xdr:colOff>
      <xdr:row>10</xdr:row>
      <xdr:rowOff>47625</xdr:rowOff>
    </xdr:to>
    <xdr:sp macro="" textlink="">
      <xdr:nvSpPr>
        <xdr:cNvPr id="2" name="TextBox 1"/>
        <xdr:cNvSpPr txBox="1"/>
      </xdr:nvSpPr>
      <xdr:spPr>
        <a:xfrm>
          <a:off x="13030199" y="342900"/>
          <a:ext cx="3667125" cy="16859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добрый день! не могу сообразить как решить задачу.</a:t>
          </a:r>
          <a:r>
            <a:rPr lang="ru-RU"/>
            <a:t/>
          </a:r>
          <a:br>
            <a:rPr lang="ru-RU"/>
          </a:br>
          <a:r>
            <a:rPr lang="ru-RU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Студенческая столовая ежедневно готовит три варианта комплексных обедов: мясной по цене 65 рублей, рыбный – по 45 рублей и диетический – по 60 рублей. Суммарное количество реализованных обедов не превосходит 660, из них суммарное количество мясных и рыбных, по крайней мере, в 10 раз больше диетических, а количество мясных, по крайней мере, вдвое больше рыбных. Сколько комплексных обедов каждого варианта должно быть приготовлено, чтобы суммарный кассовый сбор за них бал максимальным? как ее решить в эксель??</a:t>
          </a:r>
          <a:endParaRPr lang="ru-RU" sz="1100"/>
        </a:p>
      </xdr:txBody>
    </xdr:sp>
    <xdr:clientData/>
  </xdr:twoCellAnchor>
  <xdr:twoCellAnchor editAs="oneCell">
    <xdr:from>
      <xdr:col>6</xdr:col>
      <xdr:colOff>876300</xdr:colOff>
      <xdr:row>2</xdr:row>
      <xdr:rowOff>190499</xdr:rowOff>
    </xdr:from>
    <xdr:to>
      <xdr:col>14</xdr:col>
      <xdr:colOff>304800</xdr:colOff>
      <xdr:row>35</xdr:row>
      <xdr:rowOff>3742</xdr:rowOff>
    </xdr:to>
    <xdr:pic>
      <xdr:nvPicPr>
        <xdr:cNvPr id="3" name="Рисунок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67550" y="590549"/>
          <a:ext cx="5695950" cy="57758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7"/>
  <sheetViews>
    <sheetView tabSelected="1" workbookViewId="0">
      <selection activeCell="C23" sqref="C23"/>
    </sheetView>
  </sheetViews>
  <sheetFormatPr defaultRowHeight="15" outlineLevelRow="1" x14ac:dyDescent="0.25"/>
  <cols>
    <col min="2" max="2" width="36.140625" bestFit="1" customWidth="1"/>
    <col min="3" max="3" width="21.28515625" customWidth="1"/>
    <col min="4" max="4" width="10.7109375" customWidth="1"/>
    <col min="6" max="6" width="19.85546875" customWidth="1"/>
    <col min="7" max="7" width="17.28515625" bestFit="1" customWidth="1"/>
    <col min="9" max="9" width="21.85546875" bestFit="1" customWidth="1"/>
  </cols>
  <sheetData>
    <row r="1" spans="2:11" ht="15.75" thickBot="1" x14ac:dyDescent="0.3">
      <c r="B1" s="1" t="s">
        <v>16</v>
      </c>
      <c r="G1" t="s">
        <v>17</v>
      </c>
      <c r="I1" t="s">
        <v>15</v>
      </c>
    </row>
    <row r="2" spans="2:11" ht="16.5" thickBot="1" x14ac:dyDescent="0.3">
      <c r="B2" s="15" t="s">
        <v>0</v>
      </c>
      <c r="C2" s="15"/>
      <c r="D2" s="15">
        <v>65</v>
      </c>
      <c r="E2" s="16" t="s">
        <v>4</v>
      </c>
      <c r="F2" s="15" t="s">
        <v>12</v>
      </c>
      <c r="G2" s="14">
        <f>D2*D5+D3*D6+D4*D7</f>
        <v>38599.999999999993</v>
      </c>
      <c r="H2" t="s">
        <v>52</v>
      </c>
      <c r="K2" t="s">
        <v>79</v>
      </c>
    </row>
    <row r="3" spans="2:11" ht="15.75" x14ac:dyDescent="0.25">
      <c r="B3" s="15" t="s">
        <v>1</v>
      </c>
      <c r="C3" s="15"/>
      <c r="D3" s="15">
        <v>45</v>
      </c>
      <c r="E3" s="16" t="s">
        <v>4</v>
      </c>
      <c r="F3" s="15" t="s">
        <v>13</v>
      </c>
    </row>
    <row r="4" spans="2:11" ht="16.5" thickBot="1" x14ac:dyDescent="0.3">
      <c r="B4" s="15" t="s">
        <v>2</v>
      </c>
      <c r="C4" s="15"/>
      <c r="D4" s="15">
        <v>60</v>
      </c>
      <c r="E4" s="16" t="s">
        <v>4</v>
      </c>
      <c r="F4" s="15" t="s">
        <v>14</v>
      </c>
    </row>
    <row r="5" spans="2:11" ht="19.5" thickBot="1" x14ac:dyDescent="0.35">
      <c r="B5" s="15" t="s">
        <v>5</v>
      </c>
      <c r="C5" s="15"/>
      <c r="D5" s="18">
        <v>399.99999999999994</v>
      </c>
      <c r="E5" s="16" t="s">
        <v>80</v>
      </c>
      <c r="F5" s="15" t="s">
        <v>9</v>
      </c>
    </row>
    <row r="6" spans="2:11" ht="19.5" thickBot="1" x14ac:dyDescent="0.35">
      <c r="B6" s="15" t="s">
        <v>6</v>
      </c>
      <c r="C6" s="15"/>
      <c r="D6" s="18">
        <v>199.99999999999997</v>
      </c>
      <c r="E6" s="16" t="s">
        <v>80</v>
      </c>
      <c r="F6" s="15" t="s">
        <v>10</v>
      </c>
    </row>
    <row r="7" spans="2:11" ht="19.5" thickBot="1" x14ac:dyDescent="0.35">
      <c r="B7" s="15" t="s">
        <v>7</v>
      </c>
      <c r="C7" s="15"/>
      <c r="D7" s="18">
        <v>60</v>
      </c>
      <c r="E7" s="16" t="s">
        <v>80</v>
      </c>
      <c r="F7" s="15" t="s">
        <v>11</v>
      </c>
    </row>
    <row r="8" spans="2:11" ht="16.5" thickBot="1" x14ac:dyDescent="0.3">
      <c r="B8" s="15" t="s">
        <v>18</v>
      </c>
      <c r="C8" s="15"/>
      <c r="D8" s="17">
        <f>SUM(D5:D7)</f>
        <v>659.99999999999989</v>
      </c>
      <c r="E8" s="15" t="s">
        <v>3</v>
      </c>
      <c r="F8" s="15" t="s">
        <v>81</v>
      </c>
      <c r="G8" s="15">
        <v>660</v>
      </c>
    </row>
    <row r="9" spans="2:11" ht="16.5" thickBot="1" x14ac:dyDescent="0.3">
      <c r="B9" s="15" t="s">
        <v>8</v>
      </c>
      <c r="C9" s="15"/>
      <c r="D9" s="17">
        <f>D5+D6</f>
        <v>599.99999999999989</v>
      </c>
      <c r="E9" s="15" t="s">
        <v>48</v>
      </c>
      <c r="F9" s="15" t="s">
        <v>82</v>
      </c>
      <c r="G9" s="15" t="s">
        <v>50</v>
      </c>
    </row>
    <row r="10" spans="2:11" ht="15.75" x14ac:dyDescent="0.25">
      <c r="B10" s="15" t="s">
        <v>5</v>
      </c>
      <c r="C10" s="15"/>
      <c r="D10" s="15">
        <f>D5</f>
        <v>399.99999999999994</v>
      </c>
      <c r="E10" s="15" t="s">
        <v>49</v>
      </c>
      <c r="G10" s="15" t="s">
        <v>51</v>
      </c>
    </row>
    <row r="13" spans="2:11" x14ac:dyDescent="0.25">
      <c r="B13" s="13"/>
    </row>
    <row r="14" spans="2:11" hidden="1" outlineLevel="1" x14ac:dyDescent="0.25"/>
    <row r="15" spans="2:11" hidden="1" outlineLevel="1" x14ac:dyDescent="0.25"/>
    <row r="16" spans="2:11" hidden="1" outlineLevel="1" x14ac:dyDescent="0.25"/>
    <row r="17" collapsed="1" x14ac:dyDescent="0.25"/>
  </sheetData>
  <scenarios current="1">
    <scenario name="Студенческая столовая - эволюционный метод" count="3" user="Дворец Никита Никитович" comment="Автор: Дворец Никита Никитович , 3/10/2021">
      <inputCells r="D5" val="1E+30"/>
      <inputCells r="D6" val="1E+30"/>
      <inputCells r="D7" val="1E+30"/>
    </scenario>
    <scenario name="Студенческая столовая метод ОПГ" count="3" user="Дворец Никита Никитович" comment="Автор: Дворец Никита Никитович , 3/10/2021">
      <inputCells r="D5" val="400"/>
      <inputCells r="D6" val="200"/>
      <inputCells r="D7" val="60"/>
    </scenario>
  </scenario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showGridLines="0" workbookViewId="0"/>
  </sheetViews>
  <sheetFormatPr defaultRowHeight="15" outlineLevelRow="1" x14ac:dyDescent="0.25"/>
  <cols>
    <col min="1" max="1" width="2.28515625" customWidth="1"/>
    <col min="2" max="2" width="7.5703125" customWidth="1"/>
    <col min="3" max="3" width="36.140625" customWidth="1"/>
    <col min="4" max="4" width="19.42578125" bestFit="1" customWidth="1"/>
    <col min="5" max="5" width="24.7109375" bestFit="1" customWidth="1"/>
    <col min="6" max="6" width="15.85546875" bestFit="1" customWidth="1"/>
    <col min="7" max="7" width="7.5703125" customWidth="1"/>
  </cols>
  <sheetData>
    <row r="1" spans="1:5" x14ac:dyDescent="0.25">
      <c r="A1" s="1" t="s">
        <v>19</v>
      </c>
    </row>
    <row r="2" spans="1:5" x14ac:dyDescent="0.25">
      <c r="A2" s="1" t="s">
        <v>53</v>
      </c>
    </row>
    <row r="3" spans="1:5" x14ac:dyDescent="0.25">
      <c r="A3" s="1" t="s">
        <v>54</v>
      </c>
    </row>
    <row r="4" spans="1:5" x14ac:dyDescent="0.25">
      <c r="A4" s="1" t="s">
        <v>55</v>
      </c>
    </row>
    <row r="5" spans="1:5" x14ac:dyDescent="0.25">
      <c r="A5" s="1" t="s">
        <v>21</v>
      </c>
    </row>
    <row r="6" spans="1:5" hidden="1" outlineLevel="1" x14ac:dyDescent="0.25">
      <c r="A6" s="1"/>
      <c r="B6" t="s">
        <v>56</v>
      </c>
    </row>
    <row r="7" spans="1:5" hidden="1" outlineLevel="1" x14ac:dyDescent="0.25">
      <c r="A7" s="1"/>
      <c r="B7" t="s">
        <v>57</v>
      </c>
    </row>
    <row r="8" spans="1:5" hidden="1" outlineLevel="1" x14ac:dyDescent="0.25">
      <c r="A8" s="1"/>
      <c r="B8" t="s">
        <v>58</v>
      </c>
    </row>
    <row r="9" spans="1:5" collapsed="1" x14ac:dyDescent="0.25">
      <c r="A9" s="1" t="s">
        <v>22</v>
      </c>
    </row>
    <row r="10" spans="1:5" hidden="1" outlineLevel="1" x14ac:dyDescent="0.25">
      <c r="B10" t="s">
        <v>59</v>
      </c>
    </row>
    <row r="11" spans="1:5" hidden="1" outlineLevel="1" x14ac:dyDescent="0.25">
      <c r="B11" t="s">
        <v>60</v>
      </c>
    </row>
    <row r="12" spans="1:5" hidden="1" outlineLevel="1" x14ac:dyDescent="0.25">
      <c r="B12" t="s">
        <v>23</v>
      </c>
    </row>
    <row r="13" spans="1:5" collapsed="1" x14ac:dyDescent="0.25"/>
    <row r="14" spans="1:5" ht="15.75" thickBot="1" x14ac:dyDescent="0.3">
      <c r="A14" t="s">
        <v>24</v>
      </c>
    </row>
    <row r="15" spans="1:5" ht="15.75" thickBot="1" x14ac:dyDescent="0.3">
      <c r="B15" s="3" t="s">
        <v>25</v>
      </c>
      <c r="C15" s="3" t="s">
        <v>26</v>
      </c>
      <c r="D15" s="3" t="s">
        <v>27</v>
      </c>
      <c r="E15" s="3" t="s">
        <v>28</v>
      </c>
    </row>
    <row r="16" spans="1:5" ht="15.75" thickBot="1" x14ac:dyDescent="0.3">
      <c r="B16" s="2" t="s">
        <v>36</v>
      </c>
      <c r="C16" s="2" t="s">
        <v>37</v>
      </c>
      <c r="D16" s="6">
        <v>0</v>
      </c>
      <c r="E16" s="6">
        <v>38599.999999999993</v>
      </c>
    </row>
    <row r="19" spans="1:7" ht="15.75" thickBot="1" x14ac:dyDescent="0.3">
      <c r="A19" t="s">
        <v>29</v>
      </c>
    </row>
    <row r="20" spans="1:7" ht="15.75" thickBot="1" x14ac:dyDescent="0.3">
      <c r="B20" s="3" t="s">
        <v>25</v>
      </c>
      <c r="C20" s="3" t="s">
        <v>26</v>
      </c>
      <c r="D20" s="3" t="s">
        <v>27</v>
      </c>
      <c r="E20" s="3" t="s">
        <v>28</v>
      </c>
      <c r="F20" s="3" t="s">
        <v>30</v>
      </c>
    </row>
    <row r="21" spans="1:7" x14ac:dyDescent="0.25">
      <c r="B21" s="10" t="s">
        <v>61</v>
      </c>
      <c r="C21" s="9"/>
      <c r="D21" s="9"/>
      <c r="E21" s="9"/>
      <c r="F21" s="9"/>
    </row>
    <row r="22" spans="1:7" hidden="1" outlineLevel="1" x14ac:dyDescent="0.25">
      <c r="B22" s="5" t="s">
        <v>38</v>
      </c>
      <c r="C22" s="5" t="s">
        <v>5</v>
      </c>
      <c r="D22" s="7">
        <v>0</v>
      </c>
      <c r="E22" s="7">
        <v>399.99999999999994</v>
      </c>
      <c r="F22" s="5" t="s">
        <v>39</v>
      </c>
    </row>
    <row r="23" spans="1:7" hidden="1" outlineLevel="1" x14ac:dyDescent="0.25">
      <c r="B23" s="5" t="s">
        <v>40</v>
      </c>
      <c r="C23" s="5" t="s">
        <v>6</v>
      </c>
      <c r="D23" s="7">
        <v>0</v>
      </c>
      <c r="E23" s="7">
        <v>199.99999999999997</v>
      </c>
      <c r="F23" s="5" t="s">
        <v>39</v>
      </c>
    </row>
    <row r="24" spans="1:7" ht="15.75" hidden="1" outlineLevel="1" thickBot="1" x14ac:dyDescent="0.3">
      <c r="B24" s="2" t="s">
        <v>41</v>
      </c>
      <c r="C24" s="2" t="s">
        <v>7</v>
      </c>
      <c r="D24" s="6">
        <v>0</v>
      </c>
      <c r="E24" s="6">
        <v>60</v>
      </c>
      <c r="F24" s="2" t="s">
        <v>39</v>
      </c>
    </row>
    <row r="25" spans="1:7" collapsed="1" x14ac:dyDescent="0.25">
      <c r="B25" s="4"/>
      <c r="C25" s="4"/>
      <c r="D25" s="8"/>
      <c r="E25" s="8"/>
      <c r="F25" s="4"/>
    </row>
    <row r="28" spans="1:7" ht="15.75" thickBot="1" x14ac:dyDescent="0.3">
      <c r="A28" t="s">
        <v>31</v>
      </c>
    </row>
    <row r="29" spans="1:7" ht="15.75" thickBot="1" x14ac:dyDescent="0.3">
      <c r="B29" s="3" t="s">
        <v>25</v>
      </c>
      <c r="C29" s="3" t="s">
        <v>26</v>
      </c>
      <c r="D29" s="3" t="s">
        <v>32</v>
      </c>
      <c r="E29" s="3" t="s">
        <v>33</v>
      </c>
      <c r="F29" s="3" t="s">
        <v>34</v>
      </c>
      <c r="G29" s="3" t="s">
        <v>35</v>
      </c>
    </row>
    <row r="30" spans="1:7" x14ac:dyDescent="0.25">
      <c r="B30" s="5" t="s">
        <v>38</v>
      </c>
      <c r="C30" s="5" t="s">
        <v>5</v>
      </c>
      <c r="D30" s="7">
        <v>399.99999999999994</v>
      </c>
      <c r="E30" s="5" t="s">
        <v>42</v>
      </c>
      <c r="F30" s="5" t="s">
        <v>45</v>
      </c>
      <c r="G30" s="7">
        <v>0</v>
      </c>
    </row>
    <row r="31" spans="1:7" x14ac:dyDescent="0.25">
      <c r="B31" s="5" t="s">
        <v>43</v>
      </c>
      <c r="C31" s="5" t="s">
        <v>18</v>
      </c>
      <c r="D31" s="7">
        <v>659.99999999999989</v>
      </c>
      <c r="E31" s="5" t="s">
        <v>44</v>
      </c>
      <c r="F31" s="5" t="s">
        <v>45</v>
      </c>
      <c r="G31" s="5">
        <v>0</v>
      </c>
    </row>
    <row r="32" spans="1:7" ht="15.75" thickBot="1" x14ac:dyDescent="0.3">
      <c r="B32" s="2" t="s">
        <v>46</v>
      </c>
      <c r="C32" s="2" t="s">
        <v>8</v>
      </c>
      <c r="D32" s="6">
        <v>599.99999999999989</v>
      </c>
      <c r="E32" s="2" t="s">
        <v>47</v>
      </c>
      <c r="F32" s="2" t="s">
        <v>45</v>
      </c>
      <c r="G32" s="6"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showGridLines="0" workbookViewId="0"/>
  </sheetViews>
  <sheetFormatPr defaultRowHeight="15" outlineLevelRow="1" x14ac:dyDescent="0.25"/>
  <cols>
    <col min="1" max="1" width="2.28515625" customWidth="1"/>
    <col min="2" max="2" width="7.5703125" customWidth="1"/>
    <col min="3" max="3" width="36.140625" customWidth="1"/>
    <col min="4" max="4" width="19.42578125" bestFit="1" customWidth="1"/>
    <col min="5" max="5" width="24.7109375" bestFit="1" customWidth="1"/>
    <col min="6" max="6" width="15.85546875" bestFit="1" customWidth="1"/>
    <col min="7" max="7" width="7.5703125" customWidth="1"/>
  </cols>
  <sheetData>
    <row r="1" spans="1:5" x14ac:dyDescent="0.25">
      <c r="A1" s="1" t="s">
        <v>19</v>
      </c>
    </row>
    <row r="2" spans="1:5" x14ac:dyDescent="0.25">
      <c r="A2" s="1" t="s">
        <v>53</v>
      </c>
    </row>
    <row r="3" spans="1:5" x14ac:dyDescent="0.25">
      <c r="A3" s="1" t="s">
        <v>62</v>
      </c>
    </row>
    <row r="4" spans="1:5" x14ac:dyDescent="0.25">
      <c r="A4" s="1" t="s">
        <v>20</v>
      </c>
    </row>
    <row r="5" spans="1:5" x14ac:dyDescent="0.25">
      <c r="A5" s="1" t="s">
        <v>21</v>
      </c>
    </row>
    <row r="6" spans="1:5" hidden="1" outlineLevel="1" x14ac:dyDescent="0.25">
      <c r="A6" s="1"/>
      <c r="B6" t="s">
        <v>56</v>
      </c>
    </row>
    <row r="7" spans="1:5" hidden="1" outlineLevel="1" x14ac:dyDescent="0.25">
      <c r="A7" s="1"/>
      <c r="B7" t="s">
        <v>63</v>
      </c>
    </row>
    <row r="8" spans="1:5" hidden="1" outlineLevel="1" x14ac:dyDescent="0.25">
      <c r="A8" s="1"/>
      <c r="B8" t="s">
        <v>64</v>
      </c>
    </row>
    <row r="9" spans="1:5" collapsed="1" x14ac:dyDescent="0.25">
      <c r="A9" s="1" t="s">
        <v>22</v>
      </c>
    </row>
    <row r="10" spans="1:5" hidden="1" outlineLevel="1" x14ac:dyDescent="0.25">
      <c r="B10" t="s">
        <v>59</v>
      </c>
    </row>
    <row r="11" spans="1:5" hidden="1" outlineLevel="1" x14ac:dyDescent="0.25">
      <c r="B11" t="s">
        <v>60</v>
      </c>
    </row>
    <row r="12" spans="1:5" hidden="1" outlineLevel="1" x14ac:dyDescent="0.25">
      <c r="B12" t="s">
        <v>23</v>
      </c>
    </row>
    <row r="13" spans="1:5" collapsed="1" x14ac:dyDescent="0.25"/>
    <row r="14" spans="1:5" ht="15.75" thickBot="1" x14ac:dyDescent="0.3">
      <c r="A14" t="s">
        <v>24</v>
      </c>
    </row>
    <row r="15" spans="1:5" ht="15.75" thickBot="1" x14ac:dyDescent="0.3">
      <c r="B15" s="3" t="s">
        <v>25</v>
      </c>
      <c r="C15" s="3" t="s">
        <v>26</v>
      </c>
      <c r="D15" s="3" t="s">
        <v>27</v>
      </c>
      <c r="E15" s="3" t="s">
        <v>28</v>
      </c>
    </row>
    <row r="16" spans="1:5" ht="15.75" thickBot="1" x14ac:dyDescent="0.3">
      <c r="B16" s="2" t="s">
        <v>36</v>
      </c>
      <c r="C16" s="2" t="s">
        <v>37</v>
      </c>
      <c r="D16" s="6">
        <v>38599.999999999993</v>
      </c>
      <c r="E16" s="6">
        <v>38599.999999999993</v>
      </c>
    </row>
    <row r="19" spans="1:7" ht="15.75" thickBot="1" x14ac:dyDescent="0.3">
      <c r="A19" t="s">
        <v>29</v>
      </c>
    </row>
    <row r="20" spans="1:7" ht="15.75" thickBot="1" x14ac:dyDescent="0.3">
      <c r="B20" s="3" t="s">
        <v>25</v>
      </c>
      <c r="C20" s="3" t="s">
        <v>26</v>
      </c>
      <c r="D20" s="3" t="s">
        <v>27</v>
      </c>
      <c r="E20" s="3" t="s">
        <v>28</v>
      </c>
      <c r="F20" s="3" t="s">
        <v>30</v>
      </c>
    </row>
    <row r="21" spans="1:7" x14ac:dyDescent="0.25">
      <c r="B21" s="10" t="s">
        <v>61</v>
      </c>
      <c r="C21" s="9"/>
      <c r="D21" s="9"/>
      <c r="E21" s="9"/>
      <c r="F21" s="9"/>
    </row>
    <row r="22" spans="1:7" hidden="1" outlineLevel="1" x14ac:dyDescent="0.25">
      <c r="B22" s="5" t="s">
        <v>38</v>
      </c>
      <c r="C22" s="5" t="s">
        <v>5</v>
      </c>
      <c r="D22" s="7">
        <v>399.99999999999994</v>
      </c>
      <c r="E22" s="7">
        <v>399.99999999999994</v>
      </c>
      <c r="F22" s="5" t="s">
        <v>39</v>
      </c>
    </row>
    <row r="23" spans="1:7" hidden="1" outlineLevel="1" x14ac:dyDescent="0.25">
      <c r="B23" s="5" t="s">
        <v>40</v>
      </c>
      <c r="C23" s="5" t="s">
        <v>6</v>
      </c>
      <c r="D23" s="7">
        <v>199.99999999999997</v>
      </c>
      <c r="E23" s="7">
        <v>199.99999999999997</v>
      </c>
      <c r="F23" s="5" t="s">
        <v>39</v>
      </c>
    </row>
    <row r="24" spans="1:7" ht="15.75" hidden="1" outlineLevel="1" thickBot="1" x14ac:dyDescent="0.3">
      <c r="B24" s="2" t="s">
        <v>41</v>
      </c>
      <c r="C24" s="2" t="s">
        <v>7</v>
      </c>
      <c r="D24" s="6">
        <v>60</v>
      </c>
      <c r="E24" s="6">
        <v>60</v>
      </c>
      <c r="F24" s="2" t="s">
        <v>39</v>
      </c>
    </row>
    <row r="25" spans="1:7" collapsed="1" x14ac:dyDescent="0.25">
      <c r="B25" s="4"/>
      <c r="C25" s="4"/>
      <c r="D25" s="8"/>
      <c r="E25" s="8"/>
      <c r="F25" s="4"/>
    </row>
    <row r="28" spans="1:7" ht="15.75" thickBot="1" x14ac:dyDescent="0.3">
      <c r="A28" t="s">
        <v>31</v>
      </c>
    </row>
    <row r="29" spans="1:7" ht="15.75" thickBot="1" x14ac:dyDescent="0.3">
      <c r="B29" s="3" t="s">
        <v>25</v>
      </c>
      <c r="C29" s="3" t="s">
        <v>26</v>
      </c>
      <c r="D29" s="3" t="s">
        <v>32</v>
      </c>
      <c r="E29" s="3" t="s">
        <v>33</v>
      </c>
      <c r="F29" s="3" t="s">
        <v>34</v>
      </c>
      <c r="G29" s="3" t="s">
        <v>35</v>
      </c>
    </row>
    <row r="30" spans="1:7" x14ac:dyDescent="0.25">
      <c r="B30" s="5" t="s">
        <v>38</v>
      </c>
      <c r="C30" s="5" t="s">
        <v>5</v>
      </c>
      <c r="D30" s="7">
        <v>399.99999999999994</v>
      </c>
      <c r="E30" s="5" t="s">
        <v>42</v>
      </c>
      <c r="F30" s="5" t="s">
        <v>45</v>
      </c>
      <c r="G30" s="7">
        <v>0</v>
      </c>
    </row>
    <row r="31" spans="1:7" x14ac:dyDescent="0.25">
      <c r="B31" s="5" t="s">
        <v>43</v>
      </c>
      <c r="C31" s="5" t="s">
        <v>18</v>
      </c>
      <c r="D31" s="7">
        <v>659.99999999999989</v>
      </c>
      <c r="E31" s="5" t="s">
        <v>44</v>
      </c>
      <c r="F31" s="5" t="s">
        <v>45</v>
      </c>
      <c r="G31" s="5">
        <v>0</v>
      </c>
    </row>
    <row r="32" spans="1:7" ht="15.75" thickBot="1" x14ac:dyDescent="0.3">
      <c r="B32" s="2" t="s">
        <v>46</v>
      </c>
      <c r="C32" s="2" t="s">
        <v>8</v>
      </c>
      <c r="D32" s="6">
        <v>599.99999999999989</v>
      </c>
      <c r="E32" s="2" t="s">
        <v>47</v>
      </c>
      <c r="F32" s="2" t="s">
        <v>45</v>
      </c>
      <c r="G32" s="6"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showGridLines="0" workbookViewId="0"/>
  </sheetViews>
  <sheetFormatPr defaultRowHeight="15" outlineLevelRow="1" x14ac:dyDescent="0.25"/>
  <cols>
    <col min="1" max="1" width="2.28515625" customWidth="1"/>
    <col min="2" max="2" width="7.5703125" customWidth="1"/>
    <col min="3" max="3" width="36.140625" bestFit="1" customWidth="1"/>
    <col min="4" max="4" width="15.42578125" bestFit="1" customWidth="1"/>
    <col min="5" max="5" width="12.7109375" bestFit="1" customWidth="1"/>
  </cols>
  <sheetData>
    <row r="1" spans="1:5" x14ac:dyDescent="0.25">
      <c r="A1" s="1" t="s">
        <v>65</v>
      </c>
    </row>
    <row r="2" spans="1:5" x14ac:dyDescent="0.25">
      <c r="A2" s="1" t="s">
        <v>53</v>
      </c>
    </row>
    <row r="3" spans="1:5" x14ac:dyDescent="0.25">
      <c r="A3" s="1" t="s">
        <v>62</v>
      </c>
    </row>
    <row r="6" spans="1:5" ht="15.75" thickBot="1" x14ac:dyDescent="0.3">
      <c r="A6" t="s">
        <v>29</v>
      </c>
    </row>
    <row r="7" spans="1:5" x14ac:dyDescent="0.25">
      <c r="B7" s="11"/>
      <c r="C7" s="11"/>
      <c r="D7" s="11" t="s">
        <v>66</v>
      </c>
      <c r="E7" s="11" t="s">
        <v>68</v>
      </c>
    </row>
    <row r="8" spans="1:5" ht="15.75" thickBot="1" x14ac:dyDescent="0.3">
      <c r="B8" s="12" t="s">
        <v>25</v>
      </c>
      <c r="C8" s="12" t="s">
        <v>26</v>
      </c>
      <c r="D8" s="12" t="s">
        <v>67</v>
      </c>
      <c r="E8" s="12" t="s">
        <v>69</v>
      </c>
    </row>
    <row r="9" spans="1:5" x14ac:dyDescent="0.25">
      <c r="B9" s="10" t="s">
        <v>61</v>
      </c>
      <c r="C9" s="9"/>
      <c r="D9" s="9"/>
      <c r="E9" s="9"/>
    </row>
    <row r="10" spans="1:5" hidden="1" outlineLevel="1" x14ac:dyDescent="0.25">
      <c r="B10" s="5" t="s">
        <v>38</v>
      </c>
      <c r="C10" s="5" t="s">
        <v>5</v>
      </c>
      <c r="D10" s="5">
        <v>399.99999999999994</v>
      </c>
      <c r="E10" s="5">
        <v>0</v>
      </c>
    </row>
    <row r="11" spans="1:5" hidden="1" outlineLevel="1" x14ac:dyDescent="0.25">
      <c r="B11" s="5" t="s">
        <v>40</v>
      </c>
      <c r="C11" s="5" t="s">
        <v>6</v>
      </c>
      <c r="D11" s="5">
        <v>199.99999999999997</v>
      </c>
      <c r="E11" s="5">
        <v>0</v>
      </c>
    </row>
    <row r="12" spans="1:5" ht="15.75" hidden="1" outlineLevel="1" thickBot="1" x14ac:dyDescent="0.3">
      <c r="B12" s="2" t="s">
        <v>41</v>
      </c>
      <c r="C12" s="2" t="s">
        <v>7</v>
      </c>
      <c r="D12" s="2">
        <v>60</v>
      </c>
      <c r="E12" s="2">
        <v>0</v>
      </c>
    </row>
    <row r="13" spans="1:5" collapsed="1" x14ac:dyDescent="0.25">
      <c r="B13" s="4"/>
      <c r="C13" s="4"/>
      <c r="D13" s="4"/>
      <c r="E13" s="4"/>
    </row>
    <row r="15" spans="1:5" ht="15.75" thickBot="1" x14ac:dyDescent="0.3">
      <c r="A15" t="s">
        <v>31</v>
      </c>
    </row>
    <row r="16" spans="1:5" x14ac:dyDescent="0.25">
      <c r="B16" s="11"/>
      <c r="C16" s="11"/>
      <c r="D16" s="11" t="s">
        <v>66</v>
      </c>
      <c r="E16" s="11" t="s">
        <v>70</v>
      </c>
    </row>
    <row r="17" spans="2:5" ht="15.75" thickBot="1" x14ac:dyDescent="0.3">
      <c r="B17" s="12" t="s">
        <v>25</v>
      </c>
      <c r="C17" s="12" t="s">
        <v>26</v>
      </c>
      <c r="D17" s="12" t="s">
        <v>67</v>
      </c>
      <c r="E17" s="12" t="s">
        <v>71</v>
      </c>
    </row>
    <row r="18" spans="2:5" x14ac:dyDescent="0.25">
      <c r="B18" s="5" t="s">
        <v>38</v>
      </c>
      <c r="C18" s="5" t="s">
        <v>5</v>
      </c>
      <c r="D18" s="5">
        <v>399.99999999999994</v>
      </c>
      <c r="E18" s="5">
        <v>6.666666259368256</v>
      </c>
    </row>
    <row r="19" spans="2:5" x14ac:dyDescent="0.25">
      <c r="B19" s="5" t="s">
        <v>43</v>
      </c>
      <c r="C19" s="5" t="s">
        <v>18</v>
      </c>
      <c r="D19" s="5">
        <v>659.99999999999989</v>
      </c>
      <c r="E19" s="5">
        <v>58.484844998879971</v>
      </c>
    </row>
    <row r="20" spans="2:5" ht="15.75" thickBot="1" x14ac:dyDescent="0.3">
      <c r="B20" s="2" t="s">
        <v>46</v>
      </c>
      <c r="C20" s="2" t="s">
        <v>8</v>
      </c>
      <c r="D20" s="2">
        <v>599.99999999999989</v>
      </c>
      <c r="E20" s="2">
        <v>-0.15151553442984048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showGridLines="0" workbookViewId="0">
      <selection sqref="A1:A3"/>
    </sheetView>
  </sheetViews>
  <sheetFormatPr defaultRowHeight="15" x14ac:dyDescent="0.25"/>
  <cols>
    <col min="1" max="1" width="2.28515625" customWidth="1"/>
    <col min="2" max="2" width="7.5703125" customWidth="1"/>
    <col min="3" max="3" width="12.7109375" customWidth="1"/>
    <col min="4" max="4" width="9.7109375" bestFit="1" customWidth="1"/>
    <col min="5" max="5" width="2.28515625" customWidth="1"/>
    <col min="6" max="6" width="8.42578125" customWidth="1"/>
    <col min="7" max="7" width="17.42578125" bestFit="1" customWidth="1"/>
    <col min="8" max="8" width="2.28515625" customWidth="1"/>
    <col min="9" max="9" width="8.85546875" customWidth="1"/>
    <col min="10" max="10" width="17.42578125" bestFit="1" customWidth="1"/>
  </cols>
  <sheetData>
    <row r="1" spans="1:10" x14ac:dyDescent="0.25">
      <c r="A1" s="1" t="s">
        <v>72</v>
      </c>
    </row>
    <row r="2" spans="1:10" x14ac:dyDescent="0.25">
      <c r="A2" s="1" t="s">
        <v>53</v>
      </c>
    </row>
    <row r="3" spans="1:10" x14ac:dyDescent="0.25">
      <c r="A3" s="1" t="s">
        <v>73</v>
      </c>
    </row>
    <row r="5" spans="1:10" ht="15.75" thickBot="1" x14ac:dyDescent="0.3"/>
    <row r="6" spans="1:10" x14ac:dyDescent="0.25">
      <c r="B6" s="11"/>
      <c r="C6" s="11" t="s">
        <v>17</v>
      </c>
      <c r="D6" s="11"/>
    </row>
    <row r="7" spans="1:10" ht="15.75" thickBot="1" x14ac:dyDescent="0.3">
      <c r="B7" s="12" t="s">
        <v>25</v>
      </c>
      <c r="C7" s="12" t="s">
        <v>26</v>
      </c>
      <c r="D7" s="12" t="s">
        <v>67</v>
      </c>
    </row>
    <row r="8" spans="1:10" ht="15.75" thickBot="1" x14ac:dyDescent="0.3">
      <c r="B8" s="2" t="s">
        <v>36</v>
      </c>
      <c r="C8" s="2" t="s">
        <v>37</v>
      </c>
      <c r="D8" s="6">
        <v>38599.999999999993</v>
      </c>
    </row>
    <row r="10" spans="1:10" ht="15.75" thickBot="1" x14ac:dyDescent="0.3"/>
    <row r="11" spans="1:10" x14ac:dyDescent="0.25">
      <c r="B11" s="11"/>
      <c r="C11" s="11" t="s">
        <v>74</v>
      </c>
      <c r="D11" s="11"/>
      <c r="F11" s="11" t="s">
        <v>75</v>
      </c>
      <c r="G11" s="11" t="s">
        <v>17</v>
      </c>
      <c r="I11" s="11" t="s">
        <v>78</v>
      </c>
      <c r="J11" s="11" t="s">
        <v>17</v>
      </c>
    </row>
    <row r="12" spans="1:10" ht="15.75" thickBot="1" x14ac:dyDescent="0.3">
      <c r="B12" s="12" t="s">
        <v>25</v>
      </c>
      <c r="C12" s="12" t="s">
        <v>26</v>
      </c>
      <c r="D12" s="12" t="s">
        <v>67</v>
      </c>
      <c r="F12" s="12" t="s">
        <v>76</v>
      </c>
      <c r="G12" s="12" t="s">
        <v>77</v>
      </c>
      <c r="I12" s="12" t="s">
        <v>76</v>
      </c>
      <c r="J12" s="12" t="s">
        <v>77</v>
      </c>
    </row>
    <row r="13" spans="1:10" x14ac:dyDescent="0.25">
      <c r="B13" s="5" t="s">
        <v>38</v>
      </c>
      <c r="C13" s="5" t="s">
        <v>5</v>
      </c>
      <c r="D13" s="7">
        <v>399.99999999999994</v>
      </c>
      <c r="F13" s="7">
        <v>399.99999999999994</v>
      </c>
      <c r="G13" s="7">
        <v>38599.999999999993</v>
      </c>
      <c r="I13" s="7">
        <v>399.99999999999994</v>
      </c>
      <c r="J13" s="7">
        <v>38599.999999999993</v>
      </c>
    </row>
    <row r="14" spans="1:10" x14ac:dyDescent="0.25">
      <c r="B14" s="5" t="s">
        <v>40</v>
      </c>
      <c r="C14" s="5" t="s">
        <v>6</v>
      </c>
      <c r="D14" s="7">
        <v>199.99999999999997</v>
      </c>
      <c r="F14" s="7">
        <v>199.99999999999997</v>
      </c>
      <c r="G14" s="7">
        <v>38599.999999999993</v>
      </c>
      <c r="I14" s="7">
        <v>199.99999999999997</v>
      </c>
      <c r="J14" s="7">
        <v>38599.999999999993</v>
      </c>
    </row>
    <row r="15" spans="1:10" ht="15.75" thickBot="1" x14ac:dyDescent="0.3">
      <c r="B15" s="2" t="s">
        <v>41</v>
      </c>
      <c r="C15" s="2" t="s">
        <v>7</v>
      </c>
      <c r="D15" s="6">
        <v>60</v>
      </c>
      <c r="F15" s="6">
        <v>60</v>
      </c>
      <c r="G15" s="6">
        <v>38599.999999999993</v>
      </c>
      <c r="I15" s="6">
        <v>60</v>
      </c>
      <c r="J15" s="6">
        <v>38599.999999999993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Поиск решения (3)</vt:lpstr>
      <vt:lpstr>Отчет о результатах 1</vt:lpstr>
      <vt:lpstr>Отчет о результатах 3</vt:lpstr>
      <vt:lpstr>Отчет об устойчивости 1</vt:lpstr>
      <vt:lpstr>Отчет о пределах 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Дворец Никита Никитович</dc:creator>
  <cp:lastModifiedBy>Дворец Никита Никитович</cp:lastModifiedBy>
  <dcterms:created xsi:type="dcterms:W3CDTF">2021-03-09T14:48:09Z</dcterms:created>
  <dcterms:modified xsi:type="dcterms:W3CDTF">2021-03-10T07:40:31Z</dcterms:modified>
</cp:coreProperties>
</file>