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mirnov01\Documents\"/>
    </mc:Choice>
  </mc:AlternateContent>
  <bookViews>
    <workbookView xWindow="0" yWindow="0" windowWidth="20490" windowHeight="6420"/>
  </bookViews>
  <sheets>
    <sheet name="ПпП Бренд1" sheetId="2" r:id="rId1"/>
    <sheet name="ПпП УПП" sheetId="1" r:id="rId2"/>
    <sheet name="dat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1" l="1"/>
  <c r="P2" i="2"/>
</calcChain>
</file>

<file path=xl/sharedStrings.xml><?xml version="1.0" encoding="utf-8"?>
<sst xmlns="http://schemas.openxmlformats.org/spreadsheetml/2006/main" count="210" uniqueCount="92">
  <si>
    <t>Дивизион</t>
  </si>
  <si>
    <t>NFFM</t>
  </si>
  <si>
    <t>ASM</t>
  </si>
  <si>
    <t>MR</t>
  </si>
  <si>
    <t>город</t>
  </si>
  <si>
    <t>потребность</t>
  </si>
  <si>
    <t>отправка 1</t>
  </si>
  <si>
    <t>отправка 2</t>
  </si>
  <si>
    <t>отправка 3</t>
  </si>
  <si>
    <t>отправка 4</t>
  </si>
  <si>
    <t>отправка 5</t>
  </si>
  <si>
    <t>доп. отправка 1</t>
  </si>
  <si>
    <t>доп отправка 2</t>
  </si>
  <si>
    <t>итого отправлено</t>
  </si>
  <si>
    <t>остаток</t>
  </si>
  <si>
    <t>Отмечено data</t>
  </si>
  <si>
    <t>% к отправке</t>
  </si>
  <si>
    <t>% к потребности</t>
  </si>
  <si>
    <t>Moscow</t>
  </si>
  <si>
    <t>Иванов</t>
  </si>
  <si>
    <t>Петров</t>
  </si>
  <si>
    <t>Захаров</t>
  </si>
  <si>
    <t>Москва</t>
  </si>
  <si>
    <t xml:space="preserve"> =IF(MID(CELL("filename";A1);SEARCH("]";CELL("filename";A1))+1;31)="ПпП УПП";SUMIFS(data!L4:L41;data!K4:K41;"*скидки*";data!D4:D41;D2);SUMIFS(data!L4:L41;data!K4:K41;MID(CELL("filename";A1);SEARCH("]";CELL("filename";A1))+1;31)&amp;"*";data!D4:D41;D2))</t>
  </si>
  <si>
    <t>Алексеев</t>
  </si>
  <si>
    <t>M2</t>
  </si>
  <si>
    <t>M1</t>
  </si>
  <si>
    <t>Col</t>
  </si>
  <si>
    <t>REGION</t>
  </si>
  <si>
    <t>CITY</t>
  </si>
  <si>
    <t>ADDRESS</t>
  </si>
  <si>
    <t>Account</t>
  </si>
  <si>
    <t>External_ID</t>
  </si>
  <si>
    <t>Internal_UD</t>
  </si>
  <si>
    <t>Present</t>
  </si>
  <si>
    <t>Quantity</t>
  </si>
  <si>
    <t>Михайлов</t>
  </si>
  <si>
    <t>Санкт-Петербург</t>
  </si>
  <si>
    <t>Московский, 0</t>
  </si>
  <si>
    <t>Кафе 1</t>
  </si>
  <si>
    <t>480514</t>
  </si>
  <si>
    <t>326082</t>
  </si>
  <si>
    <t>ПпП Бренд1 + Сэндвич</t>
  </si>
  <si>
    <t>Сергеев</t>
  </si>
  <si>
    <t>Московский, 1</t>
  </si>
  <si>
    <t>Кафе 2</t>
  </si>
  <si>
    <t>2785538</t>
  </si>
  <si>
    <t>-</t>
  </si>
  <si>
    <t>Андреев</t>
  </si>
  <si>
    <t>Московский, 2</t>
  </si>
  <si>
    <t>Кафе 3</t>
  </si>
  <si>
    <t>2647599</t>
  </si>
  <si>
    <t>ПпП Бренд2 +сырники</t>
  </si>
  <si>
    <t>Московский, 3</t>
  </si>
  <si>
    <t>Кафе 4</t>
  </si>
  <si>
    <t>2148538</t>
  </si>
  <si>
    <t>323153</t>
  </si>
  <si>
    <t>Константинов</t>
  </si>
  <si>
    <t>Тверь</t>
  </si>
  <si>
    <t>Киевская, 3</t>
  </si>
  <si>
    <t>Кафе 5</t>
  </si>
  <si>
    <t>2012208</t>
  </si>
  <si>
    <t>311692</t>
  </si>
  <si>
    <t>Ленина, 5</t>
  </si>
  <si>
    <t>Кафе 6</t>
  </si>
  <si>
    <t>2019812</t>
  </si>
  <si>
    <t>313023</t>
  </si>
  <si>
    <t>ПпП УПП + скидки</t>
  </si>
  <si>
    <t>Сидоров</t>
  </si>
  <si>
    <t>Ленина, 4</t>
  </si>
  <si>
    <t>Кафе 7</t>
  </si>
  <si>
    <t>1597269</t>
  </si>
  <si>
    <t>284897</t>
  </si>
  <si>
    <t>Ленина, 3</t>
  </si>
  <si>
    <t>Кафе 8</t>
  </si>
  <si>
    <t>1927185</t>
  </si>
  <si>
    <t>303340</t>
  </si>
  <si>
    <t>Ленина, 2</t>
  </si>
  <si>
    <t>Кафе 9</t>
  </si>
  <si>
    <t>545213</t>
  </si>
  <si>
    <t>249352</t>
  </si>
  <si>
    <t>Мурманск</t>
  </si>
  <si>
    <t>Ленина, 1</t>
  </si>
  <si>
    <t>Кафе 10</t>
  </si>
  <si>
    <t>2659859</t>
  </si>
  <si>
    <t>Ленина, 0</t>
  </si>
  <si>
    <t>Кафе 11</t>
  </si>
  <si>
    <t>2644329</t>
  </si>
  <si>
    <t>Кафе 12</t>
  </si>
  <si>
    <t>1673963</t>
  </si>
  <si>
    <t>282649</t>
  </si>
  <si>
    <t>ПпП Бренд1 +cырники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</si>
</sst>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600075</xdr:colOff>
      <xdr:row>2</xdr:row>
      <xdr:rowOff>95250</xdr:rowOff>
    </xdr:from>
    <xdr:to>
      <xdr:col>15</xdr:col>
      <xdr:colOff>546100</xdr:colOff>
      <xdr:row>8</xdr:row>
      <xdr:rowOff>174625</xdr:rowOff>
    </xdr:to>
    <xdr:sp macro="" textlink="">
      <xdr:nvSpPr>
        <xdr:cNvPr id="2" name="Down Arrow 1"/>
        <xdr:cNvSpPr/>
      </xdr:nvSpPr>
      <xdr:spPr>
        <a:xfrm rot="10800000">
          <a:off x="9134475" y="476250"/>
          <a:ext cx="555625" cy="1222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600075</xdr:colOff>
      <xdr:row>2</xdr:row>
      <xdr:rowOff>95250</xdr:rowOff>
    </xdr:from>
    <xdr:to>
      <xdr:col>15</xdr:col>
      <xdr:colOff>546100</xdr:colOff>
      <xdr:row>8</xdr:row>
      <xdr:rowOff>174625</xdr:rowOff>
    </xdr:to>
    <xdr:sp macro="" textlink="">
      <xdr:nvSpPr>
        <xdr:cNvPr id="2" name="Down Arrow 1"/>
        <xdr:cNvSpPr/>
      </xdr:nvSpPr>
      <xdr:spPr>
        <a:xfrm rot="10800000">
          <a:off x="9134475" y="476250"/>
          <a:ext cx="555625" cy="12223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Q2" sqref="Q2:R2"/>
    </sheetView>
  </sheetViews>
  <sheetFormatPr defaultRowHeight="15" x14ac:dyDescent="0.25"/>
  <sheetData>
    <row r="1" spans="1:18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ht="15.75" thickBot="1" x14ac:dyDescent="0.3">
      <c r="A2" t="s">
        <v>18</v>
      </c>
      <c r="B2" t="s">
        <v>19</v>
      </c>
      <c r="C2" t="s">
        <v>20</v>
      </c>
      <c r="D2" t="s">
        <v>24</v>
      </c>
      <c r="E2" t="s">
        <v>22</v>
      </c>
      <c r="F2">
        <v>1000</v>
      </c>
      <c r="N2">
        <v>0</v>
      </c>
      <c r="O2">
        <v>1000</v>
      </c>
      <c r="P2" s="1">
        <f ca="1">IF(MID(CELL("filename",A1),SEARCH("]",CELL("filename",A1))+1,31)="ПпП УПП",SUMIFS(data!L4:L41,data!K4:K41,"*скидки*",data!D4:D41,D2),SUMIFS(data!L4:L41,data!K4:K41,MID(CELL("filename",A1),SEARCH("]",CELL("filename",A1))+1,31)&amp;"*",data!D4:D41,D2))</f>
        <v>6</v>
      </c>
      <c r="Q2">
        <v>6.0000000000000001E-3</v>
      </c>
      <c r="R2">
        <v>6.0000000000000001E-3</v>
      </c>
    </row>
    <row r="11" spans="1:18" x14ac:dyDescent="0.25">
      <c r="P11" t="s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B23" sqref="B23"/>
    </sheetView>
  </sheetViews>
  <sheetFormatPr defaultRowHeight="15" x14ac:dyDescent="0.25"/>
  <sheetData>
    <row r="1" spans="1:18" ht="15.75" thickBo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ht="15.75" thickBot="1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>
        <v>1000</v>
      </c>
      <c r="N2">
        <v>0</v>
      </c>
      <c r="O2">
        <v>1000</v>
      </c>
      <c r="P2" s="1">
        <f ca="1">IF(MID(CELL("filename",A1),SEARCH("]",CELL("filename",A1))+1,31)="ПпП УПП",SUMIFS(data!L4:L41,data!K4:K41,"*скидки*",data!D4:D41,D2),SUMIFS(data!L4:L41,data!K4:K41,MID(CELL("filename",A1),SEARCH("]",CELL("filename",A1))+1,31)&amp;"*",data!D4:D41,D2))</f>
        <v>300</v>
      </c>
      <c r="Q2">
        <v>0.3</v>
      </c>
      <c r="R2">
        <v>0.3</v>
      </c>
    </row>
    <row r="11" spans="1:18" x14ac:dyDescent="0.25">
      <c r="P11" t="s">
        <v>23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8" sqref="B18"/>
    </sheetView>
  </sheetViews>
  <sheetFormatPr defaultRowHeight="15" x14ac:dyDescent="0.25"/>
  <sheetData>
    <row r="1" spans="1:12" x14ac:dyDescent="0.25">
      <c r="A1" t="s">
        <v>1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</row>
    <row r="2" spans="1:12" x14ac:dyDescent="0.25">
      <c r="A2">
        <v>1</v>
      </c>
      <c r="B2" t="s">
        <v>19</v>
      </c>
      <c r="C2" t="s">
        <v>20</v>
      </c>
      <c r="D2" t="s">
        <v>36</v>
      </c>
      <c r="E2" t="s">
        <v>22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  <c r="K2" t="s">
        <v>42</v>
      </c>
      <c r="L2">
        <v>8</v>
      </c>
    </row>
    <row r="3" spans="1:12" x14ac:dyDescent="0.25">
      <c r="A3">
        <v>1</v>
      </c>
      <c r="B3" t="s">
        <v>19</v>
      </c>
      <c r="C3" t="s">
        <v>20</v>
      </c>
      <c r="D3" t="s">
        <v>43</v>
      </c>
      <c r="E3" t="s">
        <v>22</v>
      </c>
      <c r="F3" t="s">
        <v>37</v>
      </c>
      <c r="G3" t="s">
        <v>44</v>
      </c>
      <c r="H3" t="s">
        <v>45</v>
      </c>
      <c r="I3" t="s">
        <v>46</v>
      </c>
      <c r="J3" t="s">
        <v>47</v>
      </c>
      <c r="K3" t="s">
        <v>42</v>
      </c>
      <c r="L3">
        <v>4</v>
      </c>
    </row>
    <row r="4" spans="1:12" x14ac:dyDescent="0.25">
      <c r="A4">
        <v>1</v>
      </c>
      <c r="B4" t="s">
        <v>19</v>
      </c>
      <c r="C4" t="s">
        <v>20</v>
      </c>
      <c r="D4" t="s">
        <v>48</v>
      </c>
      <c r="E4" t="s">
        <v>22</v>
      </c>
      <c r="F4" t="s">
        <v>37</v>
      </c>
      <c r="G4" t="s">
        <v>49</v>
      </c>
      <c r="H4" t="s">
        <v>50</v>
      </c>
      <c r="I4" t="s">
        <v>51</v>
      </c>
      <c r="J4" t="s">
        <v>47</v>
      </c>
      <c r="K4" t="s">
        <v>52</v>
      </c>
      <c r="L4">
        <v>5</v>
      </c>
    </row>
    <row r="5" spans="1:12" x14ac:dyDescent="0.25">
      <c r="A5">
        <v>1</v>
      </c>
      <c r="B5" t="s">
        <v>19</v>
      </c>
      <c r="C5" t="s">
        <v>20</v>
      </c>
      <c r="D5" t="s">
        <v>24</v>
      </c>
      <c r="E5" t="s">
        <v>22</v>
      </c>
      <c r="F5" t="s">
        <v>37</v>
      </c>
      <c r="G5" t="s">
        <v>53</v>
      </c>
      <c r="H5" t="s">
        <v>54</v>
      </c>
      <c r="I5" t="s">
        <v>55</v>
      </c>
      <c r="J5" t="s">
        <v>56</v>
      </c>
      <c r="K5" t="s">
        <v>42</v>
      </c>
      <c r="L5">
        <v>6</v>
      </c>
    </row>
    <row r="6" spans="1:12" x14ac:dyDescent="0.25">
      <c r="A6">
        <v>1</v>
      </c>
      <c r="B6" t="s">
        <v>19</v>
      </c>
      <c r="C6" t="s">
        <v>20</v>
      </c>
      <c r="D6" t="s">
        <v>57</v>
      </c>
      <c r="E6" t="s">
        <v>58</v>
      </c>
      <c r="F6" t="s">
        <v>37</v>
      </c>
      <c r="G6" t="s">
        <v>59</v>
      </c>
      <c r="H6" t="s">
        <v>60</v>
      </c>
      <c r="I6" t="s">
        <v>61</v>
      </c>
      <c r="J6" t="s">
        <v>62</v>
      </c>
      <c r="K6" t="s">
        <v>52</v>
      </c>
      <c r="L6">
        <v>3</v>
      </c>
    </row>
    <row r="7" spans="1:12" x14ac:dyDescent="0.25">
      <c r="A7">
        <v>1</v>
      </c>
      <c r="B7" t="s">
        <v>19</v>
      </c>
      <c r="C7" t="s">
        <v>20</v>
      </c>
      <c r="D7" t="s">
        <v>57</v>
      </c>
      <c r="E7" t="s">
        <v>58</v>
      </c>
      <c r="F7" t="s">
        <v>37</v>
      </c>
      <c r="G7" t="s">
        <v>63</v>
      </c>
      <c r="H7" t="s">
        <v>64</v>
      </c>
      <c r="I7" t="s">
        <v>65</v>
      </c>
      <c r="J7" t="s">
        <v>66</v>
      </c>
      <c r="K7" t="s">
        <v>67</v>
      </c>
      <c r="L7">
        <v>7</v>
      </c>
    </row>
    <row r="8" spans="1:12" x14ac:dyDescent="0.25">
      <c r="A8">
        <v>1</v>
      </c>
      <c r="B8" t="s">
        <v>19</v>
      </c>
      <c r="C8" t="s">
        <v>20</v>
      </c>
      <c r="D8" t="s">
        <v>68</v>
      </c>
      <c r="E8" t="s">
        <v>22</v>
      </c>
      <c r="F8" t="s">
        <v>37</v>
      </c>
      <c r="G8" t="s">
        <v>69</v>
      </c>
      <c r="H8" t="s">
        <v>70</v>
      </c>
      <c r="I8" t="s">
        <v>71</v>
      </c>
      <c r="J8" t="s">
        <v>72</v>
      </c>
      <c r="K8" t="s">
        <v>42</v>
      </c>
      <c r="L8">
        <v>14</v>
      </c>
    </row>
    <row r="9" spans="1:12" x14ac:dyDescent="0.25">
      <c r="A9">
        <v>1</v>
      </c>
      <c r="B9" t="s">
        <v>19</v>
      </c>
      <c r="C9" t="s">
        <v>20</v>
      </c>
      <c r="D9" t="s">
        <v>24</v>
      </c>
      <c r="E9" t="s">
        <v>22</v>
      </c>
      <c r="F9" t="s">
        <v>37</v>
      </c>
      <c r="G9" t="s">
        <v>73</v>
      </c>
      <c r="H9" t="s">
        <v>74</v>
      </c>
      <c r="I9" t="s">
        <v>75</v>
      </c>
      <c r="J9" t="s">
        <v>76</v>
      </c>
      <c r="K9" t="s">
        <v>52</v>
      </c>
      <c r="L9">
        <v>5</v>
      </c>
    </row>
    <row r="10" spans="1:12" x14ac:dyDescent="0.25">
      <c r="A10">
        <v>1</v>
      </c>
      <c r="B10" t="s">
        <v>19</v>
      </c>
      <c r="C10" t="s">
        <v>20</v>
      </c>
      <c r="D10" t="s">
        <v>43</v>
      </c>
      <c r="E10" t="s">
        <v>22</v>
      </c>
      <c r="F10" t="s">
        <v>37</v>
      </c>
      <c r="G10" t="s">
        <v>77</v>
      </c>
      <c r="H10" t="s">
        <v>78</v>
      </c>
      <c r="I10" t="s">
        <v>79</v>
      </c>
      <c r="J10" t="s">
        <v>80</v>
      </c>
      <c r="K10" t="s">
        <v>42</v>
      </c>
      <c r="L10">
        <v>2</v>
      </c>
    </row>
    <row r="11" spans="1:12" x14ac:dyDescent="0.25">
      <c r="A11">
        <v>1</v>
      </c>
      <c r="B11" t="s">
        <v>19</v>
      </c>
      <c r="C11" t="s">
        <v>20</v>
      </c>
      <c r="D11" t="s">
        <v>68</v>
      </c>
      <c r="E11" t="s">
        <v>22</v>
      </c>
      <c r="F11" t="s">
        <v>81</v>
      </c>
      <c r="G11" t="s">
        <v>82</v>
      </c>
      <c r="H11" t="s">
        <v>83</v>
      </c>
      <c r="I11" t="s">
        <v>84</v>
      </c>
      <c r="J11" t="s">
        <v>47</v>
      </c>
      <c r="K11" t="s">
        <v>42</v>
      </c>
      <c r="L11">
        <v>17</v>
      </c>
    </row>
    <row r="12" spans="1:12" x14ac:dyDescent="0.25">
      <c r="A12">
        <v>1</v>
      </c>
      <c r="B12" t="s">
        <v>19</v>
      </c>
      <c r="C12" t="s">
        <v>20</v>
      </c>
      <c r="D12" t="s">
        <v>57</v>
      </c>
      <c r="E12" t="s">
        <v>58</v>
      </c>
      <c r="F12" t="s">
        <v>81</v>
      </c>
      <c r="G12" t="s">
        <v>85</v>
      </c>
      <c r="H12" t="s">
        <v>86</v>
      </c>
      <c r="I12" t="s">
        <v>87</v>
      </c>
      <c r="J12" t="s">
        <v>47</v>
      </c>
      <c r="K12" t="s">
        <v>42</v>
      </c>
      <c r="L12">
        <v>12</v>
      </c>
    </row>
    <row r="13" spans="1:12" x14ac:dyDescent="0.25">
      <c r="A13">
        <v>1</v>
      </c>
      <c r="B13" t="s">
        <v>19</v>
      </c>
      <c r="C13" t="s">
        <v>20</v>
      </c>
      <c r="D13" t="s">
        <v>21</v>
      </c>
      <c r="E13" t="s">
        <v>58</v>
      </c>
      <c r="F13" t="s">
        <v>81</v>
      </c>
      <c r="G13" t="s">
        <v>82</v>
      </c>
      <c r="H13" t="s">
        <v>88</v>
      </c>
      <c r="I13" t="s">
        <v>89</v>
      </c>
      <c r="J13" t="s">
        <v>90</v>
      </c>
      <c r="K13" t="s">
        <v>91</v>
      </c>
      <c r="L13">
        <v>1</v>
      </c>
    </row>
    <row r="14" spans="1:12" x14ac:dyDescent="0.25">
      <c r="A14">
        <v>1</v>
      </c>
      <c r="B14" t="s">
        <v>19</v>
      </c>
      <c r="C14" t="s">
        <v>20</v>
      </c>
      <c r="D14" t="s">
        <v>21</v>
      </c>
      <c r="E14" t="s">
        <v>22</v>
      </c>
      <c r="F14" t="s">
        <v>81</v>
      </c>
      <c r="G14" t="s">
        <v>82</v>
      </c>
      <c r="H14" t="s">
        <v>83</v>
      </c>
      <c r="I14" t="s">
        <v>84</v>
      </c>
      <c r="J14" t="s">
        <v>47</v>
      </c>
      <c r="K14" t="s">
        <v>67</v>
      </c>
      <c r="L14">
        <v>100</v>
      </c>
    </row>
    <row r="15" spans="1:12" x14ac:dyDescent="0.25">
      <c r="A15">
        <v>1</v>
      </c>
      <c r="B15" t="s">
        <v>19</v>
      </c>
      <c r="C15" t="s">
        <v>20</v>
      </c>
      <c r="D15" t="s">
        <v>21</v>
      </c>
      <c r="E15" t="s">
        <v>58</v>
      </c>
      <c r="F15" t="s">
        <v>81</v>
      </c>
      <c r="G15" t="s">
        <v>85</v>
      </c>
      <c r="H15" t="s">
        <v>86</v>
      </c>
      <c r="I15" t="s">
        <v>87</v>
      </c>
      <c r="J15" t="s">
        <v>47</v>
      </c>
      <c r="K15" t="s">
        <v>67</v>
      </c>
      <c r="L15">
        <v>100</v>
      </c>
    </row>
    <row r="16" spans="1:12" x14ac:dyDescent="0.25">
      <c r="A16">
        <v>1</v>
      </c>
      <c r="B16" t="s">
        <v>19</v>
      </c>
      <c r="C16" t="s">
        <v>20</v>
      </c>
      <c r="D16" t="s">
        <v>21</v>
      </c>
      <c r="E16" t="s">
        <v>58</v>
      </c>
      <c r="F16" t="s">
        <v>81</v>
      </c>
      <c r="G16" t="s">
        <v>82</v>
      </c>
      <c r="H16" t="s">
        <v>88</v>
      </c>
      <c r="I16" t="s">
        <v>89</v>
      </c>
      <c r="J16" t="s">
        <v>90</v>
      </c>
      <c r="K16" t="s">
        <v>67</v>
      </c>
      <c r="L16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ПпП Бренд1</vt:lpstr>
      <vt:lpstr>ПпП УПП</vt:lpstr>
      <vt:lpstr>data</vt:lpstr>
    </vt:vector>
  </TitlesOfParts>
  <Company>Teva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Smirnov</dc:creator>
  <cp:lastModifiedBy>Sergey Smirnov</cp:lastModifiedBy>
  <dcterms:created xsi:type="dcterms:W3CDTF">2021-03-27T10:04:39Z</dcterms:created>
  <dcterms:modified xsi:type="dcterms:W3CDTF">2021-03-27T10:08:11Z</dcterms:modified>
</cp:coreProperties>
</file>