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G:\FREELANCE\EXCELWORLD\TEST-050 Определить интеграл 07-04-2021\"/>
    </mc:Choice>
  </mc:AlternateContent>
  <bookViews>
    <workbookView xWindow="3105" yWindow="0" windowWidth="22095" windowHeight="12600"/>
  </bookViews>
  <sheets>
    <sheet name="Интеграл (1)" sheetId="4" r:id="rId1"/>
    <sheet name="Интеграл (2)" sheetId="5" r:id="rId2"/>
  </sheets>
  <calcPr calcId="152511"/>
</workbook>
</file>

<file path=xl/calcChain.xml><?xml version="1.0" encoding="utf-8"?>
<calcChain xmlns="http://schemas.openxmlformats.org/spreadsheetml/2006/main">
  <c r="L74" i="5" l="1"/>
  <c r="L75" i="5" s="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2" i="5"/>
  <c r="L4" i="5"/>
  <c r="L5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2" i="5"/>
  <c r="L3" i="5"/>
  <c r="L7" i="4"/>
  <c r="L8" i="4" s="1"/>
  <c r="L4" i="4"/>
  <c r="L5" i="4"/>
  <c r="L6" i="4"/>
  <c r="L3" i="4"/>
  <c r="L2" i="4"/>
  <c r="M4" i="4"/>
  <c r="M5" i="4"/>
  <c r="M6" i="4"/>
  <c r="M7" i="4"/>
  <c r="M3" i="4"/>
  <c r="M2" i="4"/>
  <c r="E10" i="5"/>
  <c r="D10" i="5"/>
  <c r="E9" i="5"/>
  <c r="D9" i="5"/>
  <c r="E8" i="5"/>
  <c r="D8" i="5"/>
  <c r="E7" i="5"/>
  <c r="D7" i="5"/>
  <c r="E6" i="5"/>
  <c r="D6" i="5"/>
  <c r="E5" i="5"/>
  <c r="D5" i="5"/>
  <c r="E4" i="5"/>
  <c r="D4" i="5"/>
  <c r="E3" i="5"/>
  <c r="D3" i="5"/>
  <c r="A4" i="5"/>
  <c r="A5" i="5" s="1"/>
  <c r="A6" i="5" s="1"/>
  <c r="A7" i="5" s="1"/>
  <c r="A8" i="5" s="1"/>
  <c r="A9" i="5" s="1"/>
  <c r="A10" i="5" s="1"/>
  <c r="A11" i="5" s="1"/>
  <c r="E2" i="5"/>
  <c r="D2" i="5"/>
  <c r="N9" i="5" l="1"/>
  <c r="N5" i="5"/>
  <c r="M75" i="5"/>
  <c r="L76" i="5"/>
  <c r="M76" i="5" s="1"/>
  <c r="N76" i="5" s="1"/>
  <c r="N64" i="5"/>
  <c r="N60" i="5"/>
  <c r="N56" i="5"/>
  <c r="N52" i="5"/>
  <c r="N48" i="5"/>
  <c r="N44" i="5"/>
  <c r="N40" i="5"/>
  <c r="N36" i="5"/>
  <c r="N32" i="5"/>
  <c r="N24" i="5"/>
  <c r="N20" i="5"/>
  <c r="N16" i="5"/>
  <c r="N12" i="5"/>
  <c r="N8" i="5"/>
  <c r="N4" i="5"/>
  <c r="N73" i="5"/>
  <c r="N69" i="5"/>
  <c r="N65" i="5"/>
  <c r="N61" i="5"/>
  <c r="N57" i="5"/>
  <c r="N53" i="5"/>
  <c r="N49" i="5"/>
  <c r="N45" i="5"/>
  <c r="N41" i="5"/>
  <c r="N37" i="5"/>
  <c r="N33" i="5"/>
  <c r="N29" i="5"/>
  <c r="N25" i="5"/>
  <c r="N21" i="5"/>
  <c r="N17" i="5"/>
  <c r="N13" i="5"/>
  <c r="N75" i="5"/>
  <c r="N71" i="5"/>
  <c r="N67" i="5"/>
  <c r="N63" i="5"/>
  <c r="N59" i="5"/>
  <c r="N55" i="5"/>
  <c r="N51" i="5"/>
  <c r="N47" i="5"/>
  <c r="N43" i="5"/>
  <c r="N39" i="5"/>
  <c r="N35" i="5"/>
  <c r="N31" i="5"/>
  <c r="N27" i="5"/>
  <c r="N23" i="5"/>
  <c r="N19" i="5"/>
  <c r="N15" i="5"/>
  <c r="N11" i="5"/>
  <c r="N7" i="5"/>
  <c r="N68" i="5"/>
  <c r="N28" i="5"/>
  <c r="N72" i="5"/>
  <c r="N74" i="5"/>
  <c r="N70" i="5"/>
  <c r="N66" i="5"/>
  <c r="N62" i="5"/>
  <c r="N58" i="5"/>
  <c r="N54" i="5"/>
  <c r="N50" i="5"/>
  <c r="N46" i="5"/>
  <c r="N42" i="5"/>
  <c r="N38" i="5"/>
  <c r="N34" i="5"/>
  <c r="N30" i="5"/>
  <c r="N26" i="5"/>
  <c r="N22" i="5"/>
  <c r="N18" i="5"/>
  <c r="N14" i="5"/>
  <c r="N10" i="5"/>
  <c r="N6" i="5"/>
  <c r="N5" i="4"/>
  <c r="L9" i="4"/>
  <c r="M8" i="4"/>
  <c r="N8" i="4" s="1"/>
  <c r="N6" i="4"/>
  <c r="N7" i="4"/>
  <c r="N4" i="4"/>
  <c r="N3" i="4"/>
  <c r="H8" i="4"/>
  <c r="G8" i="4"/>
  <c r="H7" i="4"/>
  <c r="G7" i="4"/>
  <c r="H6" i="4"/>
  <c r="G6" i="4"/>
  <c r="H5" i="4"/>
  <c r="G5" i="4"/>
  <c r="H4" i="4"/>
  <c r="G4" i="4"/>
  <c r="H3" i="4"/>
  <c r="G3" i="4"/>
  <c r="D3" i="4"/>
  <c r="D4" i="4" s="1"/>
  <c r="D5" i="4" s="1"/>
  <c r="D6" i="4" s="1"/>
  <c r="D7" i="4" s="1"/>
  <c r="D8" i="4" s="1"/>
  <c r="A4" i="4"/>
  <c r="A5" i="4" s="1"/>
  <c r="A6" i="4" s="1"/>
  <c r="A7" i="4" s="1"/>
  <c r="A8" i="4" s="1"/>
  <c r="A9" i="4" s="1"/>
  <c r="A10" i="4" s="1"/>
  <c r="A11" i="4" s="1"/>
  <c r="H2" i="4"/>
  <c r="M9" i="4" l="1"/>
  <c r="N9" i="4" s="1"/>
  <c r="L10" i="4"/>
  <c r="L11" i="4" l="1"/>
  <c r="M10" i="4"/>
  <c r="N10" i="4" s="1"/>
  <c r="L12" i="4" l="1"/>
  <c r="M11" i="4"/>
  <c r="N11" i="4" s="1"/>
  <c r="L13" i="4" l="1"/>
  <c r="M12" i="4"/>
  <c r="N12" i="4" s="1"/>
  <c r="L14" i="4" l="1"/>
  <c r="M13" i="4"/>
  <c r="N13" i="4" s="1"/>
  <c r="L15" i="4" l="1"/>
  <c r="M14" i="4"/>
  <c r="N14" i="4" s="1"/>
  <c r="L16" i="4" l="1"/>
  <c r="M15" i="4"/>
  <c r="N15" i="4" s="1"/>
  <c r="L17" i="4" l="1"/>
  <c r="M16" i="4"/>
  <c r="N16" i="4" s="1"/>
  <c r="L18" i="4" l="1"/>
  <c r="M17" i="4"/>
  <c r="N17" i="4" s="1"/>
  <c r="L19" i="4" l="1"/>
  <c r="M18" i="4"/>
  <c r="N18" i="4" s="1"/>
  <c r="L20" i="4" l="1"/>
  <c r="M19" i="4"/>
  <c r="N19" i="4" s="1"/>
  <c r="L21" i="4" l="1"/>
  <c r="M20" i="4"/>
  <c r="N20" i="4" s="1"/>
  <c r="M21" i="4" l="1"/>
  <c r="N21" i="4" s="1"/>
  <c r="L22" i="4"/>
  <c r="L23" i="4" l="1"/>
  <c r="M22" i="4"/>
  <c r="N22" i="4" s="1"/>
  <c r="L24" i="4" l="1"/>
  <c r="M23" i="4"/>
  <c r="N23" i="4" s="1"/>
  <c r="L25" i="4" l="1"/>
  <c r="M24" i="4"/>
  <c r="N24" i="4" s="1"/>
  <c r="L26" i="4" l="1"/>
  <c r="M25" i="4"/>
  <c r="N25" i="4" s="1"/>
  <c r="L27" i="4" l="1"/>
  <c r="M26" i="4"/>
  <c r="N26" i="4" s="1"/>
  <c r="L28" i="4" l="1"/>
  <c r="M27" i="4"/>
  <c r="N27" i="4" s="1"/>
  <c r="L29" i="4" l="1"/>
  <c r="M28" i="4"/>
  <c r="N28" i="4" s="1"/>
  <c r="L30" i="4" l="1"/>
  <c r="M29" i="4"/>
  <c r="N29" i="4" s="1"/>
  <c r="L31" i="4" l="1"/>
  <c r="M30" i="4"/>
  <c r="N30" i="4" s="1"/>
  <c r="L32" i="4" l="1"/>
  <c r="M31" i="4"/>
  <c r="N31" i="4" s="1"/>
  <c r="L33" i="4" l="1"/>
  <c r="M32" i="4"/>
  <c r="N32" i="4" s="1"/>
  <c r="L34" i="4" l="1"/>
  <c r="M33" i="4"/>
  <c r="N33" i="4" s="1"/>
  <c r="L35" i="4" l="1"/>
  <c r="M34" i="4"/>
  <c r="N34" i="4" s="1"/>
  <c r="L36" i="4" l="1"/>
  <c r="M35" i="4"/>
  <c r="N35" i="4" s="1"/>
  <c r="L37" i="4" l="1"/>
  <c r="M36" i="4"/>
  <c r="N36" i="4" s="1"/>
  <c r="M37" i="4" l="1"/>
  <c r="N37" i="4" s="1"/>
  <c r="L38" i="4"/>
  <c r="L39" i="4" l="1"/>
  <c r="M38" i="4"/>
  <c r="N38" i="4" s="1"/>
  <c r="L40" i="4" l="1"/>
  <c r="M39" i="4"/>
  <c r="N39" i="4" s="1"/>
  <c r="L41" i="4" l="1"/>
  <c r="M40" i="4"/>
  <c r="N40" i="4" s="1"/>
  <c r="L42" i="4" l="1"/>
  <c r="M41" i="4"/>
  <c r="N41" i="4" s="1"/>
  <c r="L43" i="4" l="1"/>
  <c r="M42" i="4"/>
  <c r="N42" i="4" s="1"/>
  <c r="L44" i="4" l="1"/>
  <c r="M43" i="4"/>
  <c r="N43" i="4" s="1"/>
  <c r="L45" i="4" l="1"/>
  <c r="M44" i="4"/>
  <c r="N44" i="4" s="1"/>
  <c r="M45" i="4" l="1"/>
  <c r="N45" i="4" s="1"/>
  <c r="L46" i="4"/>
  <c r="L47" i="4" l="1"/>
  <c r="M46" i="4"/>
  <c r="N46" i="4" s="1"/>
  <c r="L48" i="4" l="1"/>
  <c r="M47" i="4"/>
  <c r="N47" i="4" s="1"/>
  <c r="L49" i="4" l="1"/>
  <c r="M48" i="4"/>
  <c r="N48" i="4" s="1"/>
  <c r="L50" i="4" l="1"/>
  <c r="M49" i="4"/>
  <c r="N49" i="4" s="1"/>
  <c r="L51" i="4" l="1"/>
  <c r="M50" i="4"/>
  <c r="N50" i="4" s="1"/>
  <c r="L52" i="4" l="1"/>
  <c r="M51" i="4"/>
  <c r="N51" i="4" s="1"/>
  <c r="L53" i="4" l="1"/>
  <c r="M52" i="4"/>
  <c r="N52" i="4" s="1"/>
  <c r="M53" i="4" l="1"/>
  <c r="N53" i="4" s="1"/>
  <c r="L54" i="4"/>
  <c r="L55" i="4" l="1"/>
  <c r="M54" i="4"/>
  <c r="N54" i="4" s="1"/>
  <c r="L56" i="4" l="1"/>
  <c r="M55" i="4"/>
  <c r="N55" i="4" s="1"/>
  <c r="L57" i="4" l="1"/>
  <c r="M56" i="4"/>
  <c r="N56" i="4" s="1"/>
  <c r="L58" i="4" l="1"/>
  <c r="M57" i="4"/>
  <c r="N57" i="4" s="1"/>
  <c r="L59" i="4" l="1"/>
  <c r="M58" i="4"/>
  <c r="N58" i="4" s="1"/>
  <c r="L60" i="4" l="1"/>
  <c r="M59" i="4"/>
  <c r="N59" i="4" s="1"/>
  <c r="L61" i="4" l="1"/>
  <c r="M60" i="4"/>
  <c r="N60" i="4" s="1"/>
  <c r="M61" i="4" l="1"/>
  <c r="N61" i="4" s="1"/>
  <c r="L62" i="4"/>
  <c r="L63" i="4" l="1"/>
  <c r="M62" i="4"/>
  <c r="N62" i="4" s="1"/>
  <c r="L64" i="4" l="1"/>
  <c r="M63" i="4"/>
  <c r="N63" i="4" s="1"/>
  <c r="L65" i="4" l="1"/>
  <c r="M64" i="4"/>
  <c r="N64" i="4" s="1"/>
  <c r="L66" i="4" l="1"/>
  <c r="M65" i="4"/>
  <c r="N65" i="4" s="1"/>
  <c r="L67" i="4" l="1"/>
  <c r="M66" i="4"/>
  <c r="N66" i="4" s="1"/>
  <c r="L68" i="4" l="1"/>
  <c r="M67" i="4"/>
  <c r="N67" i="4" s="1"/>
  <c r="L69" i="4" l="1"/>
  <c r="M68" i="4"/>
  <c r="N68" i="4" s="1"/>
  <c r="L70" i="4" l="1"/>
  <c r="M69" i="4"/>
  <c r="N69" i="4" s="1"/>
  <c r="L71" i="4" l="1"/>
  <c r="M70" i="4"/>
  <c r="N70" i="4" s="1"/>
  <c r="L72" i="4" l="1"/>
  <c r="M71" i="4"/>
  <c r="N71" i="4" s="1"/>
  <c r="L73" i="4" l="1"/>
  <c r="M72" i="4"/>
  <c r="N72" i="4" s="1"/>
  <c r="L74" i="4" l="1"/>
  <c r="M73" i="4"/>
  <c r="N73" i="4" s="1"/>
  <c r="L75" i="4" l="1"/>
  <c r="M74" i="4"/>
  <c r="N74" i="4" s="1"/>
  <c r="L76" i="4" l="1"/>
  <c r="M75" i="4"/>
  <c r="N75" i="4" s="1"/>
  <c r="L77" i="4" l="1"/>
  <c r="M76" i="4"/>
  <c r="N76" i="4" s="1"/>
  <c r="M77" i="4" l="1"/>
  <c r="N77" i="4" s="1"/>
  <c r="L78" i="4"/>
  <c r="L79" i="4" l="1"/>
  <c r="M78" i="4"/>
  <c r="N78" i="4" s="1"/>
  <c r="L80" i="4" l="1"/>
  <c r="M79" i="4"/>
  <c r="N79" i="4" s="1"/>
  <c r="L81" i="4" l="1"/>
  <c r="M80" i="4"/>
  <c r="N80" i="4" s="1"/>
  <c r="L82" i="4" l="1"/>
  <c r="M81" i="4"/>
  <c r="N81" i="4" s="1"/>
  <c r="L83" i="4" l="1"/>
  <c r="M82" i="4"/>
  <c r="N82" i="4" s="1"/>
  <c r="L84" i="4" l="1"/>
  <c r="M83" i="4"/>
  <c r="N83" i="4" s="1"/>
  <c r="L85" i="4" l="1"/>
  <c r="M84" i="4"/>
  <c r="N84" i="4" s="1"/>
  <c r="M85" i="4" l="1"/>
  <c r="N85" i="4" s="1"/>
  <c r="L86" i="4"/>
  <c r="L87" i="4" l="1"/>
  <c r="M87" i="4" s="1"/>
  <c r="M86" i="4"/>
  <c r="N86" i="4" s="1"/>
  <c r="N87" i="4" l="1"/>
  <c r="O2" i="4" s="1"/>
  <c r="N3" i="5"/>
  <c r="O2" i="5" l="1"/>
</calcChain>
</file>

<file path=xl/comments1.xml><?xml version="1.0" encoding="utf-8"?>
<comments xmlns="http://schemas.openxmlformats.org/spreadsheetml/2006/main">
  <authors>
    <author>Дворец Никита Никитович</author>
  </authors>
  <commentList>
    <comment ref="M1" authorId="0" shapeId="0">
      <text>
        <r>
          <rPr>
            <b/>
            <sz val="9"/>
            <color indexed="81"/>
            <rFont val="Tahoma"/>
            <family val="2"/>
            <charset val="204"/>
          </rPr>
          <t>Дворец Никита Никитович:</t>
        </r>
        <r>
          <rPr>
            <sz val="9"/>
            <color indexed="81"/>
            <rFont val="Tahoma"/>
            <family val="2"/>
            <charset val="204"/>
          </rPr>
          <t xml:space="preserve">
Y1 - линейная интерполяция по двум точкам формулами
=ПРЕДСКАЗ(L2;СМЕЩ($H$1;ПОИСКПОЗ(L2;$G$2:$G$7);;2);СМЕЩ($G$1;ПОИСКПОЗ(L2;$G$2:$G$7);;2))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Дворец Никита Никитович:</t>
        </r>
        <r>
          <rPr>
            <sz val="9"/>
            <color indexed="81"/>
            <rFont val="Tahoma"/>
            <family val="2"/>
            <charset val="204"/>
          </rPr>
          <t xml:space="preserve">
=СУММ(N:N)</t>
        </r>
      </text>
    </comment>
  </commentList>
</comments>
</file>

<file path=xl/sharedStrings.xml><?xml version="1.0" encoding="utf-8"?>
<sst xmlns="http://schemas.openxmlformats.org/spreadsheetml/2006/main" count="17" uniqueCount="9">
  <si>
    <t>X1</t>
  </si>
  <si>
    <t>Y1</t>
  </si>
  <si>
    <t>№ п/п</t>
  </si>
  <si>
    <t>x</t>
  </si>
  <si>
    <t>y</t>
  </si>
  <si>
    <t>№</t>
  </si>
  <si>
    <t>Площадь трапеции</t>
  </si>
  <si>
    <t>Интеграл (ряд 1)</t>
  </si>
  <si>
    <t>Интеграл (ряд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</si>
</sst>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,##0.000"/>
    <numFmt numFmtId="166" formatCode="#,##0.00000"/>
    <numFmt numFmtId="167" formatCode="0.00000"/>
    <numFmt numFmtId="168" formatCode="#,##0.0000"/>
  </numFmts>
  <fonts count="9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6"/>
      <name val="Arial"/>
      <family val="2"/>
      <charset val="204"/>
    </font>
    <font>
      <sz val="11"/>
      <color rgb="FF00B05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0" fillId="0" borderId="0" xfId="0" applyNumberFormat="1"/>
    <xf numFmtId="166" fontId="4" fillId="5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6" fontId="0" fillId="0" borderId="1" xfId="0" applyNumberFormat="1" applyBorder="1"/>
    <xf numFmtId="0" fontId="4" fillId="0" borderId="3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7" fontId="0" fillId="0" borderId="1" xfId="0" applyNumberFormat="1" applyBorder="1"/>
    <xf numFmtId="167" fontId="0" fillId="0" borderId="0" xfId="0" applyNumberFormat="1"/>
    <xf numFmtId="1" fontId="4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 wrapText="1"/>
    </xf>
    <xf numFmtId="167" fontId="0" fillId="0" borderId="2" xfId="0" applyNumberFormat="1" applyBorder="1"/>
    <xf numFmtId="0" fontId="4" fillId="4" borderId="11" xfId="0" applyNumberFormat="1" applyFont="1" applyFill="1" applyBorder="1" applyAlignment="1">
      <alignment horizontal="center" vertical="center"/>
    </xf>
    <xf numFmtId="165" fontId="7" fillId="6" borderId="4" xfId="0" applyNumberFormat="1" applyFont="1" applyFill="1" applyBorder="1"/>
    <xf numFmtId="168" fontId="3" fillId="2" borderId="1" xfId="0" applyNumberFormat="1" applyFont="1" applyFill="1" applyBorder="1" applyAlignment="1">
      <alignment horizontal="center"/>
    </xf>
    <xf numFmtId="168" fontId="2" fillId="0" borderId="1" xfId="0" applyNumberFormat="1" applyFont="1" applyBorder="1" applyAlignment="1"/>
    <xf numFmtId="168" fontId="0" fillId="0" borderId="0" xfId="0" applyNumberFormat="1"/>
    <xf numFmtId="4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01411892478956E-2"/>
          <c:y val="5.2292736901573829E-2"/>
          <c:w val="0.86542366579177599"/>
          <c:h val="0.73577136191309422"/>
        </c:manualLayout>
      </c:layout>
      <c:scatterChart>
        <c:scatterStyle val="smoothMarker"/>
        <c:varyColors val="0"/>
        <c:ser>
          <c:idx val="5"/>
          <c:order val="0"/>
          <c:tx>
            <c:v>Ряд 1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'Интеграл (1)'!$G$2:$G$8</c:f>
              <c:numCache>
                <c:formatCode>0.0000</c:formatCode>
                <c:ptCount val="7"/>
                <c:pt idx="0" formatCode="General">
                  <c:v>0</c:v>
                </c:pt>
                <c:pt idx="1">
                  <c:v>1.6666666666666666E-2</c:v>
                </c:pt>
                <c:pt idx="2">
                  <c:v>0.71666666666666667</c:v>
                </c:pt>
                <c:pt idx="3">
                  <c:v>0.93333333333333335</c:v>
                </c:pt>
                <c:pt idx="4">
                  <c:v>1.3</c:v>
                </c:pt>
                <c:pt idx="5">
                  <c:v>2.2000000000000002</c:v>
                </c:pt>
                <c:pt idx="6">
                  <c:v>2.5666666666666669</c:v>
                </c:pt>
              </c:numCache>
            </c:numRef>
          </c:xVal>
          <c:yVal>
            <c:numRef>
              <c:f>'Интеграл (1)'!$H$2:$H$8</c:f>
              <c:numCache>
                <c:formatCode>General</c:formatCode>
                <c:ptCount val="7"/>
                <c:pt idx="0">
                  <c:v>3.3120000000000003</c:v>
                </c:pt>
                <c:pt idx="1">
                  <c:v>3.3580000000000001</c:v>
                </c:pt>
                <c:pt idx="2">
                  <c:v>3.0623999999999998</c:v>
                </c:pt>
                <c:pt idx="3">
                  <c:v>3.1395000000000004</c:v>
                </c:pt>
                <c:pt idx="4">
                  <c:v>2.9743999999999997</c:v>
                </c:pt>
                <c:pt idx="5">
                  <c:v>2.5840000000000001</c:v>
                </c:pt>
                <c:pt idx="6">
                  <c:v>1.9578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1868-46AE-86CE-71157F0345B1}"/>
            </c:ext>
          </c:extLst>
        </c:ser>
        <c:ser>
          <c:idx val="0"/>
          <c:order val="1"/>
          <c:tx>
            <c:v>Интерполяция (ряд 1)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'Интеграл (1)'!$L$2:$L$87</c:f>
              <c:numCache>
                <c:formatCode>#,##0.00</c:formatCode>
                <c:ptCount val="86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0.9300000000000006</c:v>
                </c:pt>
                <c:pt idx="32">
                  <c:v>0.96000000000000063</c:v>
                </c:pt>
                <c:pt idx="33">
                  <c:v>0.99000000000000066</c:v>
                </c:pt>
                <c:pt idx="34">
                  <c:v>1.0200000000000007</c:v>
                </c:pt>
                <c:pt idx="35">
                  <c:v>1.0500000000000007</c:v>
                </c:pt>
                <c:pt idx="36">
                  <c:v>1.0800000000000007</c:v>
                </c:pt>
                <c:pt idx="37">
                  <c:v>1.1100000000000008</c:v>
                </c:pt>
                <c:pt idx="38">
                  <c:v>1.1400000000000008</c:v>
                </c:pt>
                <c:pt idx="39">
                  <c:v>1.1700000000000008</c:v>
                </c:pt>
                <c:pt idx="40">
                  <c:v>1.2000000000000008</c:v>
                </c:pt>
                <c:pt idx="41">
                  <c:v>1.2300000000000009</c:v>
                </c:pt>
                <c:pt idx="42">
                  <c:v>1.2600000000000009</c:v>
                </c:pt>
                <c:pt idx="43">
                  <c:v>1.2900000000000009</c:v>
                </c:pt>
                <c:pt idx="44">
                  <c:v>1.320000000000001</c:v>
                </c:pt>
                <c:pt idx="45">
                  <c:v>1.350000000000001</c:v>
                </c:pt>
                <c:pt idx="46">
                  <c:v>1.380000000000001</c:v>
                </c:pt>
                <c:pt idx="47">
                  <c:v>1.410000000000001</c:v>
                </c:pt>
                <c:pt idx="48">
                  <c:v>1.4400000000000011</c:v>
                </c:pt>
                <c:pt idx="49">
                  <c:v>1.4700000000000011</c:v>
                </c:pt>
                <c:pt idx="50">
                  <c:v>1.5000000000000011</c:v>
                </c:pt>
                <c:pt idx="51">
                  <c:v>1.5300000000000011</c:v>
                </c:pt>
                <c:pt idx="52">
                  <c:v>1.5600000000000012</c:v>
                </c:pt>
                <c:pt idx="53">
                  <c:v>1.5900000000000012</c:v>
                </c:pt>
                <c:pt idx="54">
                  <c:v>1.6200000000000012</c:v>
                </c:pt>
                <c:pt idx="55">
                  <c:v>1.6500000000000012</c:v>
                </c:pt>
                <c:pt idx="56">
                  <c:v>1.6800000000000013</c:v>
                </c:pt>
                <c:pt idx="57">
                  <c:v>1.7100000000000013</c:v>
                </c:pt>
                <c:pt idx="58">
                  <c:v>1.7400000000000013</c:v>
                </c:pt>
                <c:pt idx="59">
                  <c:v>1.7700000000000014</c:v>
                </c:pt>
                <c:pt idx="60">
                  <c:v>1.8000000000000014</c:v>
                </c:pt>
                <c:pt idx="61">
                  <c:v>1.8300000000000014</c:v>
                </c:pt>
                <c:pt idx="62">
                  <c:v>1.8600000000000014</c:v>
                </c:pt>
                <c:pt idx="63">
                  <c:v>1.8900000000000015</c:v>
                </c:pt>
                <c:pt idx="64">
                  <c:v>1.9200000000000015</c:v>
                </c:pt>
                <c:pt idx="65">
                  <c:v>1.9500000000000015</c:v>
                </c:pt>
                <c:pt idx="66">
                  <c:v>1.9800000000000015</c:v>
                </c:pt>
                <c:pt idx="67">
                  <c:v>2.0100000000000016</c:v>
                </c:pt>
                <c:pt idx="68">
                  <c:v>2.0400000000000014</c:v>
                </c:pt>
                <c:pt idx="69">
                  <c:v>2.0700000000000012</c:v>
                </c:pt>
                <c:pt idx="70">
                  <c:v>2.100000000000001</c:v>
                </c:pt>
                <c:pt idx="71">
                  <c:v>2.1300000000000008</c:v>
                </c:pt>
                <c:pt idx="72">
                  <c:v>2.1600000000000006</c:v>
                </c:pt>
                <c:pt idx="73">
                  <c:v>2.1900000000000004</c:v>
                </c:pt>
                <c:pt idx="74">
                  <c:v>2.2200000000000002</c:v>
                </c:pt>
                <c:pt idx="75">
                  <c:v>2.25</c:v>
                </c:pt>
                <c:pt idx="76">
                  <c:v>2.2799999999999998</c:v>
                </c:pt>
                <c:pt idx="77">
                  <c:v>2.3099999999999996</c:v>
                </c:pt>
                <c:pt idx="78">
                  <c:v>2.3399999999999994</c:v>
                </c:pt>
                <c:pt idx="79">
                  <c:v>2.3699999999999992</c:v>
                </c:pt>
                <c:pt idx="80">
                  <c:v>2.399999999999999</c:v>
                </c:pt>
                <c:pt idx="81">
                  <c:v>2.4299999999999988</c:v>
                </c:pt>
                <c:pt idx="82">
                  <c:v>2.4599999999999986</c:v>
                </c:pt>
                <c:pt idx="83">
                  <c:v>2.4899999999999984</c:v>
                </c:pt>
                <c:pt idx="84">
                  <c:v>2.5199999999999982</c:v>
                </c:pt>
                <c:pt idx="85">
                  <c:v>2.549999999999998</c:v>
                </c:pt>
              </c:numCache>
            </c:numRef>
          </c:xVal>
          <c:yVal>
            <c:numRef>
              <c:f>'Интеграл (1)'!$N$2:$N$87</c:f>
              <c:numCache>
                <c:formatCode>#\ ##0.00000</c:formatCode>
                <c:ptCount val="86"/>
                <c:pt idx="1">
                  <c:v>9.9965542857142861E-2</c:v>
                </c:pt>
                <c:pt idx="2">
                  <c:v>0.10038105714285714</c:v>
                </c:pt>
                <c:pt idx="3">
                  <c:v>0.10000099999999999</c:v>
                </c:pt>
                <c:pt idx="4">
                  <c:v>9.9620942857142861E-2</c:v>
                </c:pt>
                <c:pt idx="5">
                  <c:v>9.9240885714285715E-2</c:v>
                </c:pt>
                <c:pt idx="6">
                  <c:v>9.8860828571428569E-2</c:v>
                </c:pt>
                <c:pt idx="7">
                  <c:v>9.8480771428571423E-2</c:v>
                </c:pt>
                <c:pt idx="8">
                  <c:v>9.8100714285714291E-2</c:v>
                </c:pt>
                <c:pt idx="9">
                  <c:v>9.7720657142857228E-2</c:v>
                </c:pt>
                <c:pt idx="10">
                  <c:v>9.7340600000000083E-2</c:v>
                </c:pt>
                <c:pt idx="11">
                  <c:v>9.6960542857142937E-2</c:v>
                </c:pt>
                <c:pt idx="12">
                  <c:v>9.6580485714285805E-2</c:v>
                </c:pt>
                <c:pt idx="13">
                  <c:v>9.6200428571428659E-2</c:v>
                </c:pt>
                <c:pt idx="14">
                  <c:v>9.5820371428571499E-2</c:v>
                </c:pt>
                <c:pt idx="15">
                  <c:v>9.5440314285714367E-2</c:v>
                </c:pt>
                <c:pt idx="16">
                  <c:v>9.5060257142857221E-2</c:v>
                </c:pt>
                <c:pt idx="17">
                  <c:v>9.4680200000000075E-2</c:v>
                </c:pt>
                <c:pt idx="18">
                  <c:v>9.430014285714293E-2</c:v>
                </c:pt>
                <c:pt idx="19">
                  <c:v>9.3920085714285798E-2</c:v>
                </c:pt>
                <c:pt idx="20">
                  <c:v>9.3540028571428652E-2</c:v>
                </c:pt>
                <c:pt idx="21">
                  <c:v>9.3159971428571492E-2</c:v>
                </c:pt>
                <c:pt idx="22">
                  <c:v>9.277991428571436E-2</c:v>
                </c:pt>
                <c:pt idx="23">
                  <c:v>9.2399857142857228E-2</c:v>
                </c:pt>
                <c:pt idx="24">
                  <c:v>9.2058706593406661E-2</c:v>
                </c:pt>
                <c:pt idx="25">
                  <c:v>9.2067715384615459E-2</c:v>
                </c:pt>
                <c:pt idx="26">
                  <c:v>9.2387976923077E-2</c:v>
                </c:pt>
                <c:pt idx="27">
                  <c:v>9.2708238461538556E-2</c:v>
                </c:pt>
                <c:pt idx="28">
                  <c:v>9.3028500000000083E-2</c:v>
                </c:pt>
                <c:pt idx="29">
                  <c:v>9.3348761538461625E-2</c:v>
                </c:pt>
                <c:pt idx="30">
                  <c:v>9.366902307692318E-2</c:v>
                </c:pt>
                <c:pt idx="31">
                  <c:v>9.3989284615384708E-2</c:v>
                </c:pt>
                <c:pt idx="32">
                  <c:v>9.39870986013987E-2</c:v>
                </c:pt>
                <c:pt idx="33">
                  <c:v>9.3622159090909179E-2</c:v>
                </c:pt>
                <c:pt idx="34">
                  <c:v>9.3216913636363724E-2</c:v>
                </c:pt>
                <c:pt idx="35">
                  <c:v>9.2811668181818255E-2</c:v>
                </c:pt>
                <c:pt idx="36">
                  <c:v>9.2406422727272799E-2</c:v>
                </c:pt>
                <c:pt idx="37">
                  <c:v>9.2001177272727358E-2</c:v>
                </c:pt>
                <c:pt idx="38">
                  <c:v>9.1595931818181903E-2</c:v>
                </c:pt>
                <c:pt idx="39">
                  <c:v>9.1190686363636433E-2</c:v>
                </c:pt>
                <c:pt idx="40">
                  <c:v>9.0785440909090978E-2</c:v>
                </c:pt>
                <c:pt idx="41">
                  <c:v>9.0380195454545523E-2</c:v>
                </c:pt>
                <c:pt idx="42">
                  <c:v>8.9974950000000067E-2</c:v>
                </c:pt>
                <c:pt idx="43">
                  <c:v>8.9569704545454612E-2</c:v>
                </c:pt>
                <c:pt idx="44">
                  <c:v>8.9169407575757642E-2</c:v>
                </c:pt>
                <c:pt idx="45">
                  <c:v>8.8776533333333393E-2</c:v>
                </c:pt>
                <c:pt idx="46">
                  <c:v>8.8386133333333394E-2</c:v>
                </c:pt>
                <c:pt idx="47">
                  <c:v>8.7995733333333395E-2</c:v>
                </c:pt>
                <c:pt idx="48">
                  <c:v>8.7605333333333396E-2</c:v>
                </c:pt>
                <c:pt idx="49">
                  <c:v>8.7214933333333397E-2</c:v>
                </c:pt>
                <c:pt idx="50">
                  <c:v>8.6824533333333384E-2</c:v>
                </c:pt>
                <c:pt idx="51">
                  <c:v>8.6434133333333385E-2</c:v>
                </c:pt>
                <c:pt idx="52">
                  <c:v>8.6043733333333386E-2</c:v>
                </c:pt>
                <c:pt idx="53">
                  <c:v>8.5653333333333387E-2</c:v>
                </c:pt>
                <c:pt idx="54">
                  <c:v>8.5262933333333388E-2</c:v>
                </c:pt>
                <c:pt idx="55">
                  <c:v>8.4872533333333389E-2</c:v>
                </c:pt>
                <c:pt idx="56">
                  <c:v>8.448213333333339E-2</c:v>
                </c:pt>
                <c:pt idx="57">
                  <c:v>8.4091733333333391E-2</c:v>
                </c:pt>
                <c:pt idx="58">
                  <c:v>8.3701333333333378E-2</c:v>
                </c:pt>
                <c:pt idx="59">
                  <c:v>8.3310933333333378E-2</c:v>
                </c:pt>
                <c:pt idx="60">
                  <c:v>8.2920533333333379E-2</c:v>
                </c:pt>
                <c:pt idx="61">
                  <c:v>8.253013333333338E-2</c:v>
                </c:pt>
                <c:pt idx="62">
                  <c:v>8.2139733333333381E-2</c:v>
                </c:pt>
                <c:pt idx="63">
                  <c:v>8.1749333333333382E-2</c:v>
                </c:pt>
                <c:pt idx="64">
                  <c:v>8.1358933333333383E-2</c:v>
                </c:pt>
                <c:pt idx="65">
                  <c:v>8.0968533333333384E-2</c:v>
                </c:pt>
                <c:pt idx="66">
                  <c:v>8.0578133333333371E-2</c:v>
                </c:pt>
                <c:pt idx="67">
                  <c:v>8.0187733333333372E-2</c:v>
                </c:pt>
                <c:pt idx="68">
                  <c:v>7.9797333333332804E-2</c:v>
                </c:pt>
                <c:pt idx="69">
                  <c:v>7.9406933333332805E-2</c:v>
                </c:pt>
                <c:pt idx="70">
                  <c:v>7.9016533333332806E-2</c:v>
                </c:pt>
                <c:pt idx="71">
                  <c:v>7.8626133333332807E-2</c:v>
                </c:pt>
                <c:pt idx="72">
                  <c:v>7.8235733333332808E-2</c:v>
                </c:pt>
                <c:pt idx="73">
                  <c:v>7.7845333333332808E-2</c:v>
                </c:pt>
                <c:pt idx="74">
                  <c:v>7.7072721212120707E-2</c:v>
                </c:pt>
                <c:pt idx="75">
                  <c:v>7.572679090909043E-2</c:v>
                </c:pt>
                <c:pt idx="76">
                  <c:v>7.4189754545454109E-2</c:v>
                </c:pt>
                <c:pt idx="77">
                  <c:v>7.2652718181817746E-2</c:v>
                </c:pt>
                <c:pt idx="78">
                  <c:v>7.1115681818181425E-2</c:v>
                </c:pt>
                <c:pt idx="79">
                  <c:v>6.9578645454545063E-2</c:v>
                </c:pt>
                <c:pt idx="80">
                  <c:v>6.8041609090908714E-2</c:v>
                </c:pt>
                <c:pt idx="81">
                  <c:v>6.6504572727272379E-2</c:v>
                </c:pt>
                <c:pt idx="82">
                  <c:v>6.496753636363603E-2</c:v>
                </c:pt>
                <c:pt idx="83">
                  <c:v>6.3430499999999695E-2</c:v>
                </c:pt>
                <c:pt idx="84">
                  <c:v>6.1893463636363347E-2</c:v>
                </c:pt>
                <c:pt idx="85">
                  <c:v>6.0356427272727005E-2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424856"/>
        <c:axId val="570415056"/>
      </c:scatterChart>
      <c:valAx>
        <c:axId val="570424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82229247895737168"/>
              <c:y val="0.852598790292450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0415056"/>
        <c:crosses val="autoZero"/>
        <c:crossBetween val="midCat"/>
      </c:valAx>
      <c:valAx>
        <c:axId val="570415056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А*</a:t>
                </a:r>
                <a:r>
                  <a:rPr lang="en-US"/>
                  <a:t>V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2.7256475699158293E-2"/>
              <c:y val="0.108793072983851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0424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51724137931034"/>
          <c:y val="0.87343778064823219"/>
          <c:w val="0.3642839061355605"/>
          <c:h val="3.8778507941022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9201411892478956E-2"/>
          <c:y val="5.2292736901573829E-2"/>
          <c:w val="0.86542366579177599"/>
          <c:h val="0.73577136191309422"/>
        </c:manualLayout>
      </c:layout>
      <c:scatterChart>
        <c:scatterStyle val="smoothMarker"/>
        <c:varyColors val="0"/>
        <c:ser>
          <c:idx val="0"/>
          <c:order val="0"/>
          <c:tx>
            <c:v>Ряд 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'Интеграл (2)'!$D$2:$D$10</c:f>
              <c:numCache>
                <c:formatCode>0.0000</c:formatCode>
                <c:ptCount val="9"/>
                <c:pt idx="0">
                  <c:v>0</c:v>
                </c:pt>
                <c:pt idx="1">
                  <c:v>3.3333333333333333E-2</c:v>
                </c:pt>
                <c:pt idx="2">
                  <c:v>0.05</c:v>
                </c:pt>
                <c:pt idx="3">
                  <c:v>0.18333333333333332</c:v>
                </c:pt>
                <c:pt idx="4">
                  <c:v>0.43333333333333335</c:v>
                </c:pt>
                <c:pt idx="5">
                  <c:v>0.9</c:v>
                </c:pt>
                <c:pt idx="6">
                  <c:v>1.4</c:v>
                </c:pt>
                <c:pt idx="7">
                  <c:v>1.9166666666666667</c:v>
                </c:pt>
                <c:pt idx="8">
                  <c:v>2.2333333333333334</c:v>
                </c:pt>
              </c:numCache>
            </c:numRef>
          </c:xVal>
          <c:yVal>
            <c:numRef>
              <c:f>'Интеграл (2)'!$E$2:$E$10</c:f>
              <c:numCache>
                <c:formatCode>General</c:formatCode>
                <c:ptCount val="9"/>
                <c:pt idx="0">
                  <c:v>3.4009999999999998</c:v>
                </c:pt>
                <c:pt idx="1">
                  <c:v>3.2922000000000002</c:v>
                </c:pt>
                <c:pt idx="2">
                  <c:v>3.1859999999999999</c:v>
                </c:pt>
                <c:pt idx="3">
                  <c:v>3.1410000000000005</c:v>
                </c:pt>
                <c:pt idx="4">
                  <c:v>3.0448</c:v>
                </c:pt>
                <c:pt idx="5">
                  <c:v>3.0419999999999998</c:v>
                </c:pt>
                <c:pt idx="6">
                  <c:v>2.86</c:v>
                </c:pt>
                <c:pt idx="7">
                  <c:v>2.419</c:v>
                </c:pt>
                <c:pt idx="8">
                  <c:v>1.875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417800"/>
        <c:axId val="570420152"/>
      </c:scatterChart>
      <c:valAx>
        <c:axId val="570417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82229247895737168"/>
              <c:y val="0.852598790292450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0420152"/>
        <c:crosses val="autoZero"/>
        <c:crossBetween val="midCat"/>
      </c:valAx>
      <c:valAx>
        <c:axId val="570420152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А*</a:t>
                </a:r>
                <a:r>
                  <a:rPr lang="en-US"/>
                  <a:t>V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2.7256475699158293E-2"/>
              <c:y val="0.108793072983851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0417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51724137931034"/>
          <c:y val="0.87343778064823219"/>
          <c:w val="0.29897534854355867"/>
          <c:h val="6.328168668487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347134</xdr:colOff>
      <xdr:row>9</xdr:row>
      <xdr:rowOff>83608</xdr:rowOff>
    </xdr:from>
    <xdr:to>
      <xdr:col>23</xdr:col>
      <xdr:colOff>581026</xdr:colOff>
      <xdr:row>38</xdr:row>
      <xdr:rowOff>85726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96BE920B-2348-4AF0-837A-ADF332F3CD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347134</xdr:colOff>
      <xdr:row>4</xdr:row>
      <xdr:rowOff>64558</xdr:rowOff>
    </xdr:from>
    <xdr:to>
      <xdr:col>21</xdr:col>
      <xdr:colOff>495300</xdr:colOff>
      <xdr:row>29</xdr:row>
      <xdr:rowOff>28575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96BE920B-2348-4AF0-837A-ADF332F3CD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O89"/>
  <sheetViews>
    <sheetView tabSelected="1" topLeftCell="C1" workbookViewId="0">
      <selection activeCell="H15" sqref="H15"/>
    </sheetView>
  </sheetViews>
  <sheetFormatPr defaultRowHeight="12.75" x14ac:dyDescent="0.2"/>
  <cols>
    <col min="3" max="3" width="4.7109375" customWidth="1"/>
    <col min="13" max="13" width="12.7109375" style="34" customWidth="1"/>
    <col min="14" max="14" width="11.5703125" style="8" customWidth="1"/>
    <col min="15" max="15" width="18.85546875" customWidth="1"/>
  </cols>
  <sheetData>
    <row r="1" spans="1:15" ht="49.5" customHeight="1" thickBot="1" x14ac:dyDescent="0.25">
      <c r="A1" s="2"/>
      <c r="B1" s="2"/>
      <c r="C1" s="2"/>
      <c r="D1" s="5" t="s">
        <v>2</v>
      </c>
      <c r="E1" s="5"/>
      <c r="F1" s="10"/>
      <c r="G1" s="16" t="s">
        <v>3</v>
      </c>
      <c r="H1" s="17" t="s">
        <v>4</v>
      </c>
      <c r="I1" s="15"/>
      <c r="J1" s="10"/>
      <c r="K1" s="13" t="s">
        <v>5</v>
      </c>
      <c r="L1" s="1" t="s">
        <v>0</v>
      </c>
      <c r="M1" s="32" t="s">
        <v>1</v>
      </c>
      <c r="N1" s="9" t="s">
        <v>6</v>
      </c>
      <c r="O1" s="12" t="s">
        <v>7</v>
      </c>
    </row>
    <row r="2" spans="1:15" ht="21" thickBot="1" x14ac:dyDescent="0.35">
      <c r="A2" s="5" t="s">
        <v>2</v>
      </c>
      <c r="B2" s="5"/>
      <c r="C2" s="2"/>
      <c r="D2" s="5">
        <v>1</v>
      </c>
      <c r="E2" s="5">
        <v>0.9</v>
      </c>
      <c r="F2" s="10">
        <v>3.68</v>
      </c>
      <c r="G2" s="18">
        <v>0</v>
      </c>
      <c r="H2" s="19">
        <f>E2*F2</f>
        <v>3.3120000000000003</v>
      </c>
      <c r="I2" s="15">
        <v>3.96</v>
      </c>
      <c r="J2" s="11">
        <v>0</v>
      </c>
      <c r="K2" s="13">
        <v>1</v>
      </c>
      <c r="L2" s="35">
        <f>$G$2</f>
        <v>0</v>
      </c>
      <c r="M2" s="33">
        <f ca="1">FORECAST(L2,OFFSET($H$1,MATCH(L2,$G$2:$G$7),,2),OFFSET($G$1,MATCH(L2,$G$2:$G$7),,2))</f>
        <v>3.3120000000000003</v>
      </c>
      <c r="N2" s="14"/>
      <c r="O2" s="31">
        <f ca="1">SUM(N:N)</f>
        <v>7.3960730506493464</v>
      </c>
    </row>
    <row r="3" spans="1:15" ht="15" x14ac:dyDescent="0.2">
      <c r="A3" s="5">
        <v>1</v>
      </c>
      <c r="B3" s="5">
        <v>0.95</v>
      </c>
      <c r="C3" s="2"/>
      <c r="D3" s="5">
        <f>D2+1</f>
        <v>2</v>
      </c>
      <c r="E3" s="5">
        <v>0.92</v>
      </c>
      <c r="F3" s="10">
        <v>3.65</v>
      </c>
      <c r="G3" s="20">
        <f t="shared" ref="G3:G8" si="0">J3/60</f>
        <v>1.6666666666666666E-2</v>
      </c>
      <c r="H3" s="19">
        <f t="shared" ref="H3:H8" si="1">E3*F3</f>
        <v>3.3580000000000001</v>
      </c>
      <c r="I3" s="15"/>
      <c r="J3" s="11">
        <v>1</v>
      </c>
      <c r="K3" s="13">
        <v>2</v>
      </c>
      <c r="L3" s="35">
        <f>L2+0.03</f>
        <v>0.03</v>
      </c>
      <c r="M3" s="33">
        <f ca="1">FORECAST(L3,OFFSET($H$1,MATCH(L3,$G$2:$G$7),,2),OFFSET($G$1,MATCH(L3,$G$2:$G$7),,2))</f>
        <v>3.3523695238095241</v>
      </c>
      <c r="N3" s="14">
        <f ca="1">1/2*(M3+M2)*(L3-L2)</f>
        <v>9.9965542857142861E-2</v>
      </c>
    </row>
    <row r="4" spans="1:15" ht="15" x14ac:dyDescent="0.2">
      <c r="A4" s="5">
        <f>A3+1</f>
        <v>2</v>
      </c>
      <c r="B4" s="5">
        <v>0.93</v>
      </c>
      <c r="C4" s="2"/>
      <c r="D4" s="5">
        <f t="shared" ref="D4:D8" si="2">D3+1</f>
        <v>3</v>
      </c>
      <c r="E4" s="5">
        <v>0.88</v>
      </c>
      <c r="F4" s="10">
        <v>3.48</v>
      </c>
      <c r="G4" s="20">
        <f t="shared" si="0"/>
        <v>0.71666666666666667</v>
      </c>
      <c r="H4" s="19">
        <f t="shared" si="1"/>
        <v>3.0623999999999998</v>
      </c>
      <c r="I4" s="15"/>
      <c r="J4" s="11">
        <v>43</v>
      </c>
      <c r="K4" s="13">
        <v>3</v>
      </c>
      <c r="L4" s="35">
        <f t="shared" ref="L4:L67" si="3">L3+0.03</f>
        <v>0.06</v>
      </c>
      <c r="M4" s="33">
        <f t="shared" ref="M4:M67" ca="1" si="4">FORECAST(L4,OFFSET($H$1,MATCH(L4,$G$2:$G$7),,2),OFFSET($G$1,MATCH(L4,$G$2:$G$7),,2))</f>
        <v>3.3397009523809524</v>
      </c>
      <c r="N4" s="14">
        <f t="shared" ref="N4:N67" ca="1" si="5">1/2*(M4+M3)*(L4-L3)</f>
        <v>0.10038105714285714</v>
      </c>
    </row>
    <row r="5" spans="1:15" ht="15" x14ac:dyDescent="0.2">
      <c r="A5" s="5">
        <f t="shared" ref="A5:A11" si="6">A4+1</f>
        <v>3</v>
      </c>
      <c r="B5" s="5">
        <v>0.9</v>
      </c>
      <c r="C5" s="2"/>
      <c r="D5" s="5">
        <f t="shared" si="2"/>
        <v>4</v>
      </c>
      <c r="E5" s="5">
        <v>0.91</v>
      </c>
      <c r="F5" s="10">
        <v>3.45</v>
      </c>
      <c r="G5" s="20">
        <f t="shared" si="0"/>
        <v>0.93333333333333335</v>
      </c>
      <c r="H5" s="19">
        <f t="shared" si="1"/>
        <v>3.1395000000000004</v>
      </c>
      <c r="I5" s="15"/>
      <c r="J5" s="11">
        <v>56</v>
      </c>
      <c r="K5" s="13">
        <v>4</v>
      </c>
      <c r="L5" s="35">
        <f t="shared" si="3"/>
        <v>0.09</v>
      </c>
      <c r="M5" s="33">
        <f t="shared" ca="1" si="4"/>
        <v>3.3270323809523812</v>
      </c>
      <c r="N5" s="14">
        <f t="shared" ca="1" si="5"/>
        <v>0.10000099999999999</v>
      </c>
    </row>
    <row r="6" spans="1:15" ht="15" x14ac:dyDescent="0.2">
      <c r="A6" s="5">
        <f t="shared" si="6"/>
        <v>4</v>
      </c>
      <c r="B6" s="5">
        <v>0.9</v>
      </c>
      <c r="C6" s="2"/>
      <c r="D6" s="5">
        <f t="shared" si="2"/>
        <v>5</v>
      </c>
      <c r="E6" s="5">
        <v>0.88</v>
      </c>
      <c r="F6" s="10">
        <v>3.38</v>
      </c>
      <c r="G6" s="20">
        <f t="shared" si="0"/>
        <v>1.3</v>
      </c>
      <c r="H6" s="19">
        <f t="shared" si="1"/>
        <v>2.9743999999999997</v>
      </c>
      <c r="I6" s="15"/>
      <c r="J6" s="11">
        <v>78</v>
      </c>
      <c r="K6" s="13">
        <v>5</v>
      </c>
      <c r="L6" s="35">
        <f t="shared" si="3"/>
        <v>0.12</v>
      </c>
      <c r="M6" s="33">
        <f t="shared" ca="1" si="4"/>
        <v>3.3143638095238095</v>
      </c>
      <c r="N6" s="14">
        <f t="shared" ca="1" si="5"/>
        <v>9.9620942857142861E-2</v>
      </c>
    </row>
    <row r="7" spans="1:15" ht="15" x14ac:dyDescent="0.2">
      <c r="A7" s="5">
        <f t="shared" si="6"/>
        <v>5</v>
      </c>
      <c r="B7" s="5">
        <v>0.88</v>
      </c>
      <c r="C7" s="2"/>
      <c r="D7" s="5">
        <f t="shared" si="2"/>
        <v>6</v>
      </c>
      <c r="E7" s="5">
        <v>0.85</v>
      </c>
      <c r="F7" s="10">
        <v>3.04</v>
      </c>
      <c r="G7" s="20">
        <f t="shared" si="0"/>
        <v>2.2000000000000002</v>
      </c>
      <c r="H7" s="19">
        <f t="shared" si="1"/>
        <v>2.5840000000000001</v>
      </c>
      <c r="I7" s="15">
        <v>3.55</v>
      </c>
      <c r="J7" s="11">
        <v>132</v>
      </c>
      <c r="K7" s="13">
        <v>6</v>
      </c>
      <c r="L7" s="35">
        <f t="shared" si="3"/>
        <v>0.15</v>
      </c>
      <c r="M7" s="33">
        <f t="shared" ca="1" si="4"/>
        <v>3.3016952380952382</v>
      </c>
      <c r="N7" s="14">
        <f t="shared" ca="1" si="5"/>
        <v>9.9240885714285715E-2</v>
      </c>
    </row>
    <row r="8" spans="1:15" ht="15.75" thickBot="1" x14ac:dyDescent="0.25">
      <c r="A8" s="5">
        <f t="shared" si="6"/>
        <v>6</v>
      </c>
      <c r="B8" s="5">
        <v>0.9</v>
      </c>
      <c r="C8" s="2"/>
      <c r="D8" s="5">
        <f t="shared" si="2"/>
        <v>7</v>
      </c>
      <c r="E8" s="5">
        <v>0.78</v>
      </c>
      <c r="F8" s="10">
        <v>2.5099999999999998</v>
      </c>
      <c r="G8" s="21">
        <f t="shared" si="0"/>
        <v>2.5666666666666669</v>
      </c>
      <c r="H8" s="22">
        <f t="shared" si="1"/>
        <v>1.9578</v>
      </c>
      <c r="I8" s="15">
        <v>3.44</v>
      </c>
      <c r="J8" s="11">
        <v>154</v>
      </c>
      <c r="K8" s="13">
        <v>7</v>
      </c>
      <c r="L8" s="35">
        <f t="shared" si="3"/>
        <v>0.18</v>
      </c>
      <c r="M8" s="33">
        <f t="shared" ca="1" si="4"/>
        <v>3.2890266666666665</v>
      </c>
      <c r="N8" s="14">
        <f t="shared" ca="1" si="5"/>
        <v>9.8860828571428569E-2</v>
      </c>
    </row>
    <row r="9" spans="1:15" ht="15" x14ac:dyDescent="0.2">
      <c r="A9" s="5">
        <f t="shared" si="6"/>
        <v>7</v>
      </c>
      <c r="B9" s="5">
        <v>0.88</v>
      </c>
      <c r="C9" s="2"/>
      <c r="D9" s="7"/>
      <c r="E9" s="7"/>
      <c r="F9" s="7"/>
      <c r="G9" s="7"/>
      <c r="H9" s="7"/>
      <c r="I9" s="7"/>
      <c r="J9" s="7"/>
      <c r="K9" s="13">
        <v>8</v>
      </c>
      <c r="L9" s="35">
        <f t="shared" si="3"/>
        <v>0.21</v>
      </c>
      <c r="M9" s="33">
        <f t="shared" ca="1" si="4"/>
        <v>3.2763580952380953</v>
      </c>
      <c r="N9" s="14">
        <f t="shared" ca="1" si="5"/>
        <v>9.8480771428571423E-2</v>
      </c>
    </row>
    <row r="10" spans="1:15" ht="15" x14ac:dyDescent="0.2">
      <c r="A10" s="5">
        <f t="shared" si="6"/>
        <v>8</v>
      </c>
      <c r="B10" s="5">
        <v>0.82</v>
      </c>
      <c r="C10" s="2"/>
      <c r="D10" s="7"/>
      <c r="E10" s="7"/>
      <c r="F10" s="7"/>
      <c r="G10" s="7"/>
      <c r="H10" s="7"/>
      <c r="I10" s="7"/>
      <c r="J10" s="7"/>
      <c r="K10" s="13">
        <v>9</v>
      </c>
      <c r="L10" s="35">
        <f t="shared" si="3"/>
        <v>0.24</v>
      </c>
      <c r="M10" s="33">
        <f t="shared" ca="1" si="4"/>
        <v>3.263689523809524</v>
      </c>
      <c r="N10" s="14">
        <f t="shared" ca="1" si="5"/>
        <v>9.8100714285714291E-2</v>
      </c>
    </row>
    <row r="11" spans="1:15" ht="15" x14ac:dyDescent="0.2">
      <c r="A11" s="5">
        <f t="shared" si="6"/>
        <v>9</v>
      </c>
      <c r="B11" s="5">
        <v>0.75</v>
      </c>
      <c r="C11" s="2"/>
      <c r="D11" s="7"/>
      <c r="E11" s="7"/>
      <c r="F11" s="7"/>
      <c r="G11" s="7"/>
      <c r="H11" s="7"/>
      <c r="I11" s="7"/>
      <c r="J11" s="7"/>
      <c r="K11" s="13">
        <v>10</v>
      </c>
      <c r="L11" s="35">
        <f t="shared" si="3"/>
        <v>0.27</v>
      </c>
      <c r="M11" s="33">
        <f t="shared" ca="1" si="4"/>
        <v>3.2510209523809523</v>
      </c>
      <c r="N11" s="14">
        <f t="shared" ca="1" si="5"/>
        <v>9.7720657142857228E-2</v>
      </c>
    </row>
    <row r="12" spans="1:15" ht="15" x14ac:dyDescent="0.2">
      <c r="A12" s="7"/>
      <c r="B12" s="7"/>
      <c r="C12" s="2"/>
      <c r="D12" s="7"/>
      <c r="E12" s="7"/>
      <c r="F12" s="7"/>
      <c r="G12" s="7"/>
      <c r="H12" s="7"/>
      <c r="I12" s="7"/>
      <c r="J12" s="7"/>
      <c r="K12" s="13">
        <v>11</v>
      </c>
      <c r="L12" s="35">
        <f t="shared" si="3"/>
        <v>0.30000000000000004</v>
      </c>
      <c r="M12" s="33">
        <f t="shared" ca="1" si="4"/>
        <v>3.2383523809523811</v>
      </c>
      <c r="N12" s="14">
        <f t="shared" ca="1" si="5"/>
        <v>9.7340600000000083E-2</v>
      </c>
    </row>
    <row r="13" spans="1:15" ht="15" x14ac:dyDescent="0.2">
      <c r="A13" s="7"/>
      <c r="B13" s="7"/>
      <c r="C13" s="2"/>
      <c r="D13" s="7"/>
      <c r="E13" s="7"/>
      <c r="F13" s="7"/>
      <c r="G13" s="7"/>
      <c r="H13" s="7"/>
      <c r="I13" s="7"/>
      <c r="J13" s="7"/>
      <c r="K13" s="13">
        <v>12</v>
      </c>
      <c r="L13" s="35">
        <f t="shared" si="3"/>
        <v>0.33000000000000007</v>
      </c>
      <c r="M13" s="33">
        <f t="shared" ca="1" si="4"/>
        <v>3.2256838095238094</v>
      </c>
      <c r="N13" s="14">
        <f t="shared" ca="1" si="5"/>
        <v>9.6960542857142937E-2</v>
      </c>
    </row>
    <row r="14" spans="1:15" ht="15" x14ac:dyDescent="0.2">
      <c r="A14" s="7"/>
      <c r="B14" s="7"/>
      <c r="C14" s="2"/>
      <c r="D14" s="7"/>
      <c r="E14" s="7"/>
      <c r="F14" s="7"/>
      <c r="G14" s="7"/>
      <c r="H14" s="7"/>
      <c r="I14" s="7"/>
      <c r="J14" s="7"/>
      <c r="K14" s="13">
        <v>13</v>
      </c>
      <c r="L14" s="35">
        <f t="shared" si="3"/>
        <v>0.3600000000000001</v>
      </c>
      <c r="M14" s="33">
        <f t="shared" ca="1" si="4"/>
        <v>3.2130152380952381</v>
      </c>
      <c r="N14" s="14">
        <f t="shared" ca="1" si="5"/>
        <v>9.6580485714285805E-2</v>
      </c>
    </row>
    <row r="15" spans="1:15" ht="15" x14ac:dyDescent="0.2">
      <c r="A15" s="7"/>
      <c r="B15" s="7"/>
      <c r="C15" s="2"/>
      <c r="D15" s="7"/>
      <c r="E15" s="7"/>
      <c r="F15" s="7"/>
      <c r="G15" s="7"/>
      <c r="H15" s="7"/>
      <c r="I15" s="7"/>
      <c r="J15" s="7"/>
      <c r="K15" s="13">
        <v>14</v>
      </c>
      <c r="L15" s="35">
        <f t="shared" si="3"/>
        <v>0.39000000000000012</v>
      </c>
      <c r="M15" s="33">
        <f t="shared" ca="1" si="4"/>
        <v>3.2003466666666665</v>
      </c>
      <c r="N15" s="14">
        <f t="shared" ca="1" si="5"/>
        <v>9.6200428571428659E-2</v>
      </c>
    </row>
    <row r="16" spans="1:15" ht="15" x14ac:dyDescent="0.2">
      <c r="A16" s="7"/>
      <c r="B16" s="7"/>
      <c r="C16" s="2"/>
      <c r="D16" s="7"/>
      <c r="E16" s="7"/>
      <c r="F16" s="7"/>
      <c r="G16" s="7"/>
      <c r="H16" s="7"/>
      <c r="I16" s="7"/>
      <c r="J16" s="7"/>
      <c r="K16" s="13">
        <v>15</v>
      </c>
      <c r="L16" s="35">
        <f t="shared" si="3"/>
        <v>0.42000000000000015</v>
      </c>
      <c r="M16" s="33">
        <f t="shared" ca="1" si="4"/>
        <v>3.1876780952380952</v>
      </c>
      <c r="N16" s="14">
        <f t="shared" ca="1" si="5"/>
        <v>9.5820371428571499E-2</v>
      </c>
    </row>
    <row r="17" spans="1:14" ht="15" x14ac:dyDescent="0.2">
      <c r="A17" s="7"/>
      <c r="B17" s="7"/>
      <c r="C17" s="2"/>
      <c r="D17" s="2"/>
      <c r="E17" s="2"/>
      <c r="F17" s="2"/>
      <c r="G17" s="2"/>
      <c r="H17" s="2"/>
      <c r="I17" s="2"/>
      <c r="J17" s="2"/>
      <c r="K17" s="13">
        <v>16</v>
      </c>
      <c r="L17" s="35">
        <f t="shared" si="3"/>
        <v>0.45000000000000018</v>
      </c>
      <c r="M17" s="33">
        <f t="shared" ca="1" si="4"/>
        <v>3.1750095238095235</v>
      </c>
      <c r="N17" s="14">
        <f t="shared" ca="1" si="5"/>
        <v>9.5440314285714367E-2</v>
      </c>
    </row>
    <row r="18" spans="1:14" ht="15" x14ac:dyDescent="0.2">
      <c r="A18" s="7"/>
      <c r="B18" s="7"/>
      <c r="C18" s="2"/>
      <c r="D18" s="2"/>
      <c r="E18" s="2"/>
      <c r="F18" s="2"/>
      <c r="G18" s="2"/>
      <c r="H18" s="2"/>
      <c r="I18" s="2"/>
      <c r="J18" s="2"/>
      <c r="K18" s="13">
        <v>17</v>
      </c>
      <c r="L18" s="35">
        <f t="shared" si="3"/>
        <v>0.4800000000000002</v>
      </c>
      <c r="M18" s="33">
        <f t="shared" ca="1" si="4"/>
        <v>3.1623409523809523</v>
      </c>
      <c r="N18" s="14">
        <f t="shared" ca="1" si="5"/>
        <v>9.5060257142857221E-2</v>
      </c>
    </row>
    <row r="19" spans="1:14" ht="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13">
        <v>18</v>
      </c>
      <c r="L19" s="35">
        <f t="shared" si="3"/>
        <v>0.51000000000000023</v>
      </c>
      <c r="M19" s="33">
        <f t="shared" ca="1" si="4"/>
        <v>3.1496723809523806</v>
      </c>
      <c r="N19" s="14">
        <f t="shared" ca="1" si="5"/>
        <v>9.4680200000000075E-2</v>
      </c>
    </row>
    <row r="20" spans="1:14" ht="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13">
        <v>19</v>
      </c>
      <c r="L20" s="35">
        <f t="shared" si="3"/>
        <v>0.54000000000000026</v>
      </c>
      <c r="M20" s="33">
        <f t="shared" ca="1" si="4"/>
        <v>3.1370038095238093</v>
      </c>
      <c r="N20" s="14">
        <f t="shared" ca="1" si="5"/>
        <v>9.430014285714293E-2</v>
      </c>
    </row>
    <row r="21" spans="1:14" ht="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13">
        <v>20</v>
      </c>
      <c r="L21" s="35">
        <f t="shared" si="3"/>
        <v>0.57000000000000028</v>
      </c>
      <c r="M21" s="33">
        <f t="shared" ca="1" si="4"/>
        <v>3.1243352380952381</v>
      </c>
      <c r="N21" s="14">
        <f t="shared" ca="1" si="5"/>
        <v>9.3920085714285798E-2</v>
      </c>
    </row>
    <row r="22" spans="1:14" ht="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13">
        <v>21</v>
      </c>
      <c r="L22" s="35">
        <f t="shared" si="3"/>
        <v>0.60000000000000031</v>
      </c>
      <c r="M22" s="33">
        <f t="shared" ca="1" si="4"/>
        <v>3.1116666666666664</v>
      </c>
      <c r="N22" s="14">
        <f t="shared" ca="1" si="5"/>
        <v>9.3540028571428652E-2</v>
      </c>
    </row>
    <row r="23" spans="1:14" ht="1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13">
        <v>22</v>
      </c>
      <c r="L23" s="35">
        <f t="shared" si="3"/>
        <v>0.63000000000000034</v>
      </c>
      <c r="M23" s="33">
        <f t="shared" ca="1" si="4"/>
        <v>3.0989980952380951</v>
      </c>
      <c r="N23" s="14">
        <f t="shared" ca="1" si="5"/>
        <v>9.3159971428571492E-2</v>
      </c>
    </row>
    <row r="24" spans="1:14" ht="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13">
        <v>23</v>
      </c>
      <c r="L24" s="35">
        <f t="shared" si="3"/>
        <v>0.66000000000000036</v>
      </c>
      <c r="M24" s="33">
        <f t="shared" ca="1" si="4"/>
        <v>3.0863295238095234</v>
      </c>
      <c r="N24" s="14">
        <f t="shared" ca="1" si="5"/>
        <v>9.277991428571436E-2</v>
      </c>
    </row>
    <row r="25" spans="1:14" ht="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13">
        <v>24</v>
      </c>
      <c r="L25" s="35">
        <f t="shared" si="3"/>
        <v>0.69000000000000039</v>
      </c>
      <c r="M25" s="33">
        <f t="shared" ca="1" si="4"/>
        <v>3.0736609523809522</v>
      </c>
      <c r="N25" s="14">
        <f t="shared" ca="1" si="5"/>
        <v>9.2399857142857228E-2</v>
      </c>
    </row>
    <row r="26" spans="1:14" ht="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13">
        <v>25</v>
      </c>
      <c r="L26" s="35">
        <f t="shared" si="3"/>
        <v>0.72000000000000042</v>
      </c>
      <c r="M26" s="33">
        <f t="shared" ca="1" si="4"/>
        <v>3.0635861538461535</v>
      </c>
      <c r="N26" s="14">
        <f t="shared" ca="1" si="5"/>
        <v>9.2058706593406661E-2</v>
      </c>
    </row>
    <row r="27" spans="1:14" ht="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13">
        <v>26</v>
      </c>
      <c r="L27" s="35">
        <f t="shared" si="3"/>
        <v>0.75000000000000044</v>
      </c>
      <c r="M27" s="33">
        <f t="shared" ca="1" si="4"/>
        <v>3.0742615384615384</v>
      </c>
      <c r="N27" s="14">
        <f t="shared" ca="1" si="5"/>
        <v>9.2067715384615459E-2</v>
      </c>
    </row>
    <row r="28" spans="1:14" ht="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13">
        <v>27</v>
      </c>
      <c r="L28" s="35">
        <f t="shared" si="3"/>
        <v>0.78000000000000047</v>
      </c>
      <c r="M28" s="33">
        <f t="shared" ca="1" si="4"/>
        <v>3.0849369230769232</v>
      </c>
      <c r="N28" s="14">
        <f t="shared" ca="1" si="5"/>
        <v>9.2387976923077E-2</v>
      </c>
    </row>
    <row r="29" spans="1:14" ht="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13">
        <v>28</v>
      </c>
      <c r="L29" s="35">
        <f t="shared" si="3"/>
        <v>0.8100000000000005</v>
      </c>
      <c r="M29" s="33">
        <f t="shared" ca="1" si="4"/>
        <v>3.0956123076923081</v>
      </c>
      <c r="N29" s="14">
        <f t="shared" ca="1" si="5"/>
        <v>9.2708238461538556E-2</v>
      </c>
    </row>
    <row r="30" spans="1:14" ht="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13">
        <v>29</v>
      </c>
      <c r="L30" s="35">
        <f t="shared" si="3"/>
        <v>0.84000000000000052</v>
      </c>
      <c r="M30" s="33">
        <f t="shared" ca="1" si="4"/>
        <v>3.1062876923076925</v>
      </c>
      <c r="N30" s="14">
        <f t="shared" ca="1" si="5"/>
        <v>9.3028500000000083E-2</v>
      </c>
    </row>
    <row r="31" spans="1:14" ht="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13">
        <v>30</v>
      </c>
      <c r="L31" s="35">
        <f t="shared" si="3"/>
        <v>0.87000000000000055</v>
      </c>
      <c r="M31" s="33">
        <f t="shared" ca="1" si="4"/>
        <v>3.1169630769230774</v>
      </c>
      <c r="N31" s="14">
        <f t="shared" ca="1" si="5"/>
        <v>9.3348761538461625E-2</v>
      </c>
    </row>
    <row r="32" spans="1:14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13">
        <v>31</v>
      </c>
      <c r="L32" s="35">
        <f t="shared" si="3"/>
        <v>0.90000000000000058</v>
      </c>
      <c r="M32" s="33">
        <f t="shared" ca="1" si="4"/>
        <v>3.1276384615384618</v>
      </c>
      <c r="N32" s="14">
        <f t="shared" ca="1" si="5"/>
        <v>9.366902307692318E-2</v>
      </c>
    </row>
    <row r="33" spans="1:14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13">
        <v>32</v>
      </c>
      <c r="L33" s="35">
        <f t="shared" si="3"/>
        <v>0.9300000000000006</v>
      </c>
      <c r="M33" s="33">
        <f t="shared" ca="1" si="4"/>
        <v>3.1383138461538467</v>
      </c>
      <c r="N33" s="14">
        <f t="shared" ca="1" si="5"/>
        <v>9.3989284615384708E-2</v>
      </c>
    </row>
    <row r="34" spans="1:14" ht="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13">
        <v>33</v>
      </c>
      <c r="L34" s="35">
        <f t="shared" si="3"/>
        <v>0.96000000000000063</v>
      </c>
      <c r="M34" s="33">
        <f t="shared" ca="1" si="4"/>
        <v>3.1274927272727275</v>
      </c>
      <c r="N34" s="14">
        <f t="shared" ca="1" si="5"/>
        <v>9.39870986013987E-2</v>
      </c>
    </row>
    <row r="35" spans="1:14" ht="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13">
        <v>34</v>
      </c>
      <c r="L35" s="35">
        <f t="shared" si="3"/>
        <v>0.99000000000000066</v>
      </c>
      <c r="M35" s="33">
        <f t="shared" ca="1" si="4"/>
        <v>3.1139845454545454</v>
      </c>
      <c r="N35" s="14">
        <f t="shared" ca="1" si="5"/>
        <v>9.3622159090909179E-2</v>
      </c>
    </row>
    <row r="36" spans="1:14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13">
        <v>35</v>
      </c>
      <c r="L36" s="35">
        <f t="shared" si="3"/>
        <v>1.0200000000000007</v>
      </c>
      <c r="M36" s="33">
        <f t="shared" ca="1" si="4"/>
        <v>3.1004763636363637</v>
      </c>
      <c r="N36" s="14">
        <f t="shared" ca="1" si="5"/>
        <v>9.3216913636363724E-2</v>
      </c>
    </row>
    <row r="37" spans="1:14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13">
        <v>36</v>
      </c>
      <c r="L37" s="35">
        <f t="shared" si="3"/>
        <v>1.0500000000000007</v>
      </c>
      <c r="M37" s="33">
        <f t="shared" ca="1" si="4"/>
        <v>3.0869681818181816</v>
      </c>
      <c r="N37" s="14">
        <f t="shared" ca="1" si="5"/>
        <v>9.2811668181818255E-2</v>
      </c>
    </row>
    <row r="38" spans="1:14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13">
        <v>37</v>
      </c>
      <c r="L38" s="35">
        <f t="shared" si="3"/>
        <v>1.0800000000000007</v>
      </c>
      <c r="M38" s="33">
        <f t="shared" ca="1" si="4"/>
        <v>3.0734599999999999</v>
      </c>
      <c r="N38" s="14">
        <f t="shared" ca="1" si="5"/>
        <v>9.2406422727272799E-2</v>
      </c>
    </row>
    <row r="39" spans="1:14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13">
        <v>38</v>
      </c>
      <c r="L39" s="35">
        <f t="shared" si="3"/>
        <v>1.1100000000000008</v>
      </c>
      <c r="M39" s="33">
        <f t="shared" ca="1" si="4"/>
        <v>3.0599518181818182</v>
      </c>
      <c r="N39" s="14">
        <f t="shared" ca="1" si="5"/>
        <v>9.2001177272727358E-2</v>
      </c>
    </row>
    <row r="40" spans="1:14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13">
        <v>39</v>
      </c>
      <c r="L40" s="35">
        <f t="shared" si="3"/>
        <v>1.1400000000000008</v>
      </c>
      <c r="M40" s="33">
        <f t="shared" ca="1" si="4"/>
        <v>3.046443636363636</v>
      </c>
      <c r="N40" s="14">
        <f t="shared" ca="1" si="5"/>
        <v>9.1595931818181903E-2</v>
      </c>
    </row>
    <row r="41" spans="1:14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13">
        <v>40</v>
      </c>
      <c r="L41" s="35">
        <f t="shared" si="3"/>
        <v>1.1700000000000008</v>
      </c>
      <c r="M41" s="33">
        <f t="shared" ca="1" si="4"/>
        <v>3.0329354545454543</v>
      </c>
      <c r="N41" s="14">
        <f t="shared" ca="1" si="5"/>
        <v>9.1190686363636433E-2</v>
      </c>
    </row>
    <row r="42" spans="1:14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13">
        <v>41</v>
      </c>
      <c r="L42" s="35">
        <f t="shared" si="3"/>
        <v>1.2000000000000008</v>
      </c>
      <c r="M42" s="33">
        <f t="shared" ca="1" si="4"/>
        <v>3.0194272727272722</v>
      </c>
      <c r="N42" s="14">
        <f t="shared" ca="1" si="5"/>
        <v>9.0785440909090978E-2</v>
      </c>
    </row>
    <row r="43" spans="1:14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13">
        <v>42</v>
      </c>
      <c r="L43" s="35">
        <f t="shared" si="3"/>
        <v>1.2300000000000009</v>
      </c>
      <c r="M43" s="33">
        <f t="shared" ca="1" si="4"/>
        <v>3.0059190909090905</v>
      </c>
      <c r="N43" s="14">
        <f t="shared" ca="1" si="5"/>
        <v>9.0380195454545523E-2</v>
      </c>
    </row>
    <row r="44" spans="1:14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13">
        <v>43</v>
      </c>
      <c r="L44" s="35">
        <f t="shared" si="3"/>
        <v>1.2600000000000009</v>
      </c>
      <c r="M44" s="33">
        <f t="shared" ca="1" si="4"/>
        <v>2.9924109090909088</v>
      </c>
      <c r="N44" s="14">
        <f t="shared" ca="1" si="5"/>
        <v>8.9974950000000067E-2</v>
      </c>
    </row>
    <row r="45" spans="1:14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13">
        <v>44</v>
      </c>
      <c r="L45" s="35">
        <f t="shared" si="3"/>
        <v>1.2900000000000009</v>
      </c>
      <c r="M45" s="33">
        <f t="shared" ca="1" si="4"/>
        <v>2.9789027272727266</v>
      </c>
      <c r="N45" s="14">
        <f t="shared" ca="1" si="5"/>
        <v>8.9569704545454612E-2</v>
      </c>
    </row>
    <row r="46" spans="1:14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13">
        <v>45</v>
      </c>
      <c r="L46" s="35">
        <f t="shared" si="3"/>
        <v>1.320000000000001</v>
      </c>
      <c r="M46" s="33">
        <f t="shared" ca="1" si="4"/>
        <v>2.9657244444444437</v>
      </c>
      <c r="N46" s="14">
        <f t="shared" ca="1" si="5"/>
        <v>8.9169407575757642E-2</v>
      </c>
    </row>
    <row r="47" spans="1:14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13">
        <v>46</v>
      </c>
      <c r="L47" s="35">
        <f t="shared" si="3"/>
        <v>1.350000000000001</v>
      </c>
      <c r="M47" s="33">
        <f t="shared" ca="1" si="4"/>
        <v>2.9527111111111104</v>
      </c>
      <c r="N47" s="14">
        <f t="shared" ca="1" si="5"/>
        <v>8.8776533333333393E-2</v>
      </c>
    </row>
    <row r="48" spans="1:14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13">
        <v>47</v>
      </c>
      <c r="L48" s="35">
        <f t="shared" si="3"/>
        <v>1.380000000000001</v>
      </c>
      <c r="M48" s="33">
        <f t="shared" ca="1" si="4"/>
        <v>2.9396977777777771</v>
      </c>
      <c r="N48" s="14">
        <f t="shared" ca="1" si="5"/>
        <v>8.8386133333333394E-2</v>
      </c>
    </row>
    <row r="49" spans="1:14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13">
        <v>48</v>
      </c>
      <c r="L49" s="35">
        <f t="shared" si="3"/>
        <v>1.410000000000001</v>
      </c>
      <c r="M49" s="33">
        <f t="shared" ca="1" si="4"/>
        <v>2.9266844444444438</v>
      </c>
      <c r="N49" s="14">
        <f t="shared" ca="1" si="5"/>
        <v>8.7995733333333395E-2</v>
      </c>
    </row>
    <row r="50" spans="1:14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13">
        <v>49</v>
      </c>
      <c r="L50" s="35">
        <f t="shared" si="3"/>
        <v>1.4400000000000011</v>
      </c>
      <c r="M50" s="33">
        <f t="shared" ca="1" si="4"/>
        <v>2.9136711111111104</v>
      </c>
      <c r="N50" s="14">
        <f t="shared" ca="1" si="5"/>
        <v>8.7605333333333396E-2</v>
      </c>
    </row>
    <row r="51" spans="1:14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13">
        <v>50</v>
      </c>
      <c r="L51" s="35">
        <f t="shared" si="3"/>
        <v>1.4700000000000011</v>
      </c>
      <c r="M51" s="33">
        <f t="shared" ca="1" si="4"/>
        <v>2.9006577777777771</v>
      </c>
      <c r="N51" s="14">
        <f t="shared" ca="1" si="5"/>
        <v>8.7214933333333397E-2</v>
      </c>
    </row>
    <row r="52" spans="1:14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13">
        <v>51</v>
      </c>
      <c r="L52" s="35">
        <f t="shared" si="3"/>
        <v>1.5000000000000011</v>
      </c>
      <c r="M52" s="33">
        <f t="shared" ca="1" si="4"/>
        <v>2.8876444444444438</v>
      </c>
      <c r="N52" s="14">
        <f t="shared" ca="1" si="5"/>
        <v>8.6824533333333384E-2</v>
      </c>
    </row>
    <row r="53" spans="1:14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13">
        <v>52</v>
      </c>
      <c r="L53" s="35">
        <f t="shared" si="3"/>
        <v>1.5300000000000011</v>
      </c>
      <c r="M53" s="33">
        <f t="shared" ca="1" si="4"/>
        <v>2.8746311111111105</v>
      </c>
      <c r="N53" s="14">
        <f t="shared" ca="1" si="5"/>
        <v>8.6434133333333385E-2</v>
      </c>
    </row>
    <row r="54" spans="1:14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13">
        <v>53</v>
      </c>
      <c r="L54" s="35">
        <f t="shared" si="3"/>
        <v>1.5600000000000012</v>
      </c>
      <c r="M54" s="33">
        <f t="shared" ca="1" si="4"/>
        <v>2.8616177777777771</v>
      </c>
      <c r="N54" s="14">
        <f t="shared" ca="1" si="5"/>
        <v>8.6043733333333386E-2</v>
      </c>
    </row>
    <row r="55" spans="1:14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13">
        <v>54</v>
      </c>
      <c r="L55" s="35">
        <f t="shared" si="3"/>
        <v>1.5900000000000012</v>
      </c>
      <c r="M55" s="33">
        <f t="shared" ca="1" si="4"/>
        <v>2.8486044444444438</v>
      </c>
      <c r="N55" s="14">
        <f t="shared" ca="1" si="5"/>
        <v>8.5653333333333387E-2</v>
      </c>
    </row>
    <row r="56" spans="1:14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13">
        <v>55</v>
      </c>
      <c r="L56" s="35">
        <f t="shared" si="3"/>
        <v>1.6200000000000012</v>
      </c>
      <c r="M56" s="33">
        <f t="shared" ca="1" si="4"/>
        <v>2.8355911111111105</v>
      </c>
      <c r="N56" s="14">
        <f t="shared" ca="1" si="5"/>
        <v>8.5262933333333388E-2</v>
      </c>
    </row>
    <row r="57" spans="1:14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13">
        <v>56</v>
      </c>
      <c r="L57" s="35">
        <f t="shared" si="3"/>
        <v>1.6500000000000012</v>
      </c>
      <c r="M57" s="33">
        <f t="shared" ca="1" si="4"/>
        <v>2.8225777777777772</v>
      </c>
      <c r="N57" s="14">
        <f t="shared" ca="1" si="5"/>
        <v>8.4872533333333389E-2</v>
      </c>
    </row>
    <row r="58" spans="1:14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13">
        <v>57</v>
      </c>
      <c r="L58" s="35">
        <f t="shared" si="3"/>
        <v>1.6800000000000013</v>
      </c>
      <c r="M58" s="33">
        <f t="shared" ca="1" si="4"/>
        <v>2.8095644444444439</v>
      </c>
      <c r="N58" s="14">
        <f t="shared" ca="1" si="5"/>
        <v>8.448213333333339E-2</v>
      </c>
    </row>
    <row r="59" spans="1:14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13">
        <v>58</v>
      </c>
      <c r="L59" s="35">
        <f t="shared" si="3"/>
        <v>1.7100000000000013</v>
      </c>
      <c r="M59" s="33">
        <f t="shared" ca="1" si="4"/>
        <v>2.7965511111111101</v>
      </c>
      <c r="N59" s="14">
        <f t="shared" ca="1" si="5"/>
        <v>8.4091733333333391E-2</v>
      </c>
    </row>
    <row r="60" spans="1:14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13">
        <v>59</v>
      </c>
      <c r="L60" s="35">
        <f t="shared" si="3"/>
        <v>1.7400000000000013</v>
      </c>
      <c r="M60" s="33">
        <f t="shared" ca="1" si="4"/>
        <v>2.7835377777777768</v>
      </c>
      <c r="N60" s="14">
        <f t="shared" ca="1" si="5"/>
        <v>8.3701333333333378E-2</v>
      </c>
    </row>
    <row r="61" spans="1:14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13">
        <v>60</v>
      </c>
      <c r="L61" s="35">
        <f t="shared" si="3"/>
        <v>1.7700000000000014</v>
      </c>
      <c r="M61" s="33">
        <f t="shared" ca="1" si="4"/>
        <v>2.7705244444444435</v>
      </c>
      <c r="N61" s="14">
        <f t="shared" ca="1" si="5"/>
        <v>8.3310933333333378E-2</v>
      </c>
    </row>
    <row r="62" spans="1:14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13">
        <v>61</v>
      </c>
      <c r="L62" s="35">
        <f t="shared" si="3"/>
        <v>1.8000000000000014</v>
      </c>
      <c r="M62" s="33">
        <f t="shared" ca="1" si="4"/>
        <v>2.7575111111111101</v>
      </c>
      <c r="N62" s="14">
        <f t="shared" ca="1" si="5"/>
        <v>8.2920533333333379E-2</v>
      </c>
    </row>
    <row r="63" spans="1:14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13">
        <v>62</v>
      </c>
      <c r="L63" s="35">
        <f t="shared" si="3"/>
        <v>1.8300000000000014</v>
      </c>
      <c r="M63" s="33">
        <f t="shared" ca="1" si="4"/>
        <v>2.7444977777777768</v>
      </c>
      <c r="N63" s="14">
        <f t="shared" ca="1" si="5"/>
        <v>8.253013333333338E-2</v>
      </c>
    </row>
    <row r="64" spans="1:14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13">
        <v>63</v>
      </c>
      <c r="L64" s="35">
        <f t="shared" si="3"/>
        <v>1.8600000000000014</v>
      </c>
      <c r="M64" s="33">
        <f t="shared" ca="1" si="4"/>
        <v>2.7314844444444435</v>
      </c>
      <c r="N64" s="14">
        <f t="shared" ca="1" si="5"/>
        <v>8.2139733333333381E-2</v>
      </c>
    </row>
    <row r="65" spans="1:14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13">
        <v>64</v>
      </c>
      <c r="L65" s="35">
        <f t="shared" si="3"/>
        <v>1.8900000000000015</v>
      </c>
      <c r="M65" s="33">
        <f t="shared" ca="1" si="4"/>
        <v>2.7184711111111102</v>
      </c>
      <c r="N65" s="14">
        <f t="shared" ca="1" si="5"/>
        <v>8.1749333333333382E-2</v>
      </c>
    </row>
    <row r="66" spans="1:14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13">
        <v>65</v>
      </c>
      <c r="L66" s="35">
        <f t="shared" si="3"/>
        <v>1.9200000000000015</v>
      </c>
      <c r="M66" s="33">
        <f t="shared" ca="1" si="4"/>
        <v>2.7054577777777769</v>
      </c>
      <c r="N66" s="14">
        <f t="shared" ca="1" si="5"/>
        <v>8.1358933333333383E-2</v>
      </c>
    </row>
    <row r="67" spans="1:14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13">
        <v>66</v>
      </c>
      <c r="L67" s="35">
        <f t="shared" si="3"/>
        <v>1.9500000000000015</v>
      </c>
      <c r="M67" s="33">
        <f t="shared" ca="1" si="4"/>
        <v>2.6924444444444435</v>
      </c>
      <c r="N67" s="14">
        <f t="shared" ca="1" si="5"/>
        <v>8.0968533333333384E-2</v>
      </c>
    </row>
    <row r="68" spans="1:14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13">
        <v>67</v>
      </c>
      <c r="L68" s="35">
        <f t="shared" ref="L68:L87" si="7">L67+0.03</f>
        <v>1.9800000000000015</v>
      </c>
      <c r="M68" s="33">
        <f t="shared" ref="M68:M87" ca="1" si="8">FORECAST(L68,OFFSET($H$1,MATCH(L68,$G$2:$G$7),,2),OFFSET($G$1,MATCH(L68,$G$2:$G$7),,2))</f>
        <v>2.6794311111111102</v>
      </c>
      <c r="N68" s="14">
        <f t="shared" ref="N68:N87" ca="1" si="9">1/2*(M68+M67)*(L68-L67)</f>
        <v>8.0578133333333371E-2</v>
      </c>
    </row>
    <row r="69" spans="1:14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13">
        <v>68</v>
      </c>
      <c r="L69" s="35">
        <f t="shared" si="7"/>
        <v>2.0100000000000016</v>
      </c>
      <c r="M69" s="33">
        <f t="shared" ca="1" si="8"/>
        <v>2.6664177777777769</v>
      </c>
      <c r="N69" s="14">
        <f t="shared" ca="1" si="9"/>
        <v>8.0187733333333372E-2</v>
      </c>
    </row>
    <row r="70" spans="1:14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13">
        <v>69</v>
      </c>
      <c r="L70" s="35">
        <f t="shared" si="7"/>
        <v>2.0400000000000014</v>
      </c>
      <c r="M70" s="33">
        <f t="shared" ca="1" si="8"/>
        <v>2.653404444444444</v>
      </c>
      <c r="N70" s="14">
        <f t="shared" ca="1" si="9"/>
        <v>7.9797333333332804E-2</v>
      </c>
    </row>
    <row r="71" spans="1:14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13">
        <v>70</v>
      </c>
      <c r="L71" s="35">
        <f t="shared" si="7"/>
        <v>2.0700000000000012</v>
      </c>
      <c r="M71" s="33">
        <f t="shared" ca="1" si="8"/>
        <v>2.6403911111111107</v>
      </c>
      <c r="N71" s="14">
        <f t="shared" ca="1" si="9"/>
        <v>7.9406933333332805E-2</v>
      </c>
    </row>
    <row r="72" spans="1:14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13">
        <v>71</v>
      </c>
      <c r="L72" s="35">
        <f t="shared" si="7"/>
        <v>2.100000000000001</v>
      </c>
      <c r="M72" s="33">
        <f t="shared" ca="1" si="8"/>
        <v>2.6273777777777774</v>
      </c>
      <c r="N72" s="14">
        <f t="shared" ca="1" si="9"/>
        <v>7.9016533333332806E-2</v>
      </c>
    </row>
    <row r="73" spans="1:14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13">
        <v>72</v>
      </c>
      <c r="L73" s="35">
        <f t="shared" si="7"/>
        <v>2.1300000000000008</v>
      </c>
      <c r="M73" s="33">
        <f t="shared" ca="1" si="8"/>
        <v>2.614364444444444</v>
      </c>
      <c r="N73" s="14">
        <f t="shared" ca="1" si="9"/>
        <v>7.8626133333332807E-2</v>
      </c>
    </row>
    <row r="74" spans="1:14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13">
        <v>73</v>
      </c>
      <c r="L74" s="35">
        <f t="shared" si="7"/>
        <v>2.1600000000000006</v>
      </c>
      <c r="M74" s="33">
        <f t="shared" ca="1" si="8"/>
        <v>2.6013511111111107</v>
      </c>
      <c r="N74" s="14">
        <f t="shared" ca="1" si="9"/>
        <v>7.8235733333332808E-2</v>
      </c>
    </row>
    <row r="75" spans="1:14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13">
        <v>74</v>
      </c>
      <c r="L75" s="35">
        <f t="shared" si="7"/>
        <v>2.1900000000000004</v>
      </c>
      <c r="M75" s="33">
        <f t="shared" ca="1" si="8"/>
        <v>2.5883377777777774</v>
      </c>
      <c r="N75" s="14">
        <f t="shared" ca="1" si="9"/>
        <v>7.7845333333332808E-2</v>
      </c>
    </row>
    <row r="76" spans="1:14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13">
        <v>75</v>
      </c>
      <c r="L76" s="35">
        <f t="shared" si="7"/>
        <v>2.2200000000000002</v>
      </c>
      <c r="M76" s="33">
        <f t="shared" ca="1" si="8"/>
        <v>2.549843636363637</v>
      </c>
      <c r="N76" s="14">
        <f t="shared" ca="1" si="9"/>
        <v>7.7072721212120707E-2</v>
      </c>
    </row>
    <row r="77" spans="1:14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13">
        <v>76</v>
      </c>
      <c r="L77" s="35">
        <f t="shared" si="7"/>
        <v>2.25</v>
      </c>
      <c r="M77" s="33">
        <f t="shared" ca="1" si="8"/>
        <v>2.4986090909090919</v>
      </c>
      <c r="N77" s="14">
        <f t="shared" ca="1" si="9"/>
        <v>7.572679090909043E-2</v>
      </c>
    </row>
    <row r="78" spans="1:14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13">
        <v>77</v>
      </c>
      <c r="L78" s="35">
        <f t="shared" si="7"/>
        <v>2.2799999999999998</v>
      </c>
      <c r="M78" s="33">
        <f t="shared" ca="1" si="8"/>
        <v>2.4473745454545468</v>
      </c>
      <c r="N78" s="14">
        <f t="shared" ca="1" si="9"/>
        <v>7.4189754545454109E-2</v>
      </c>
    </row>
    <row r="79" spans="1:14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13">
        <v>78</v>
      </c>
      <c r="L79" s="35">
        <f t="shared" si="7"/>
        <v>2.3099999999999996</v>
      </c>
      <c r="M79" s="33">
        <f t="shared" ca="1" si="8"/>
        <v>2.3961400000000017</v>
      </c>
      <c r="N79" s="14">
        <f t="shared" ca="1" si="9"/>
        <v>7.2652718181817746E-2</v>
      </c>
    </row>
    <row r="80" spans="1:14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13">
        <v>79</v>
      </c>
      <c r="L80" s="35">
        <f t="shared" si="7"/>
        <v>2.3399999999999994</v>
      </c>
      <c r="M80" s="33">
        <f t="shared" ca="1" si="8"/>
        <v>2.3449054545454566</v>
      </c>
      <c r="N80" s="14">
        <f t="shared" ca="1" si="9"/>
        <v>7.1115681818181425E-2</v>
      </c>
    </row>
    <row r="81" spans="1:14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13">
        <v>80</v>
      </c>
      <c r="L81" s="35">
        <f t="shared" si="7"/>
        <v>2.3699999999999992</v>
      </c>
      <c r="M81" s="33">
        <f t="shared" ca="1" si="8"/>
        <v>2.2936709090909115</v>
      </c>
      <c r="N81" s="14">
        <f t="shared" ca="1" si="9"/>
        <v>6.9578645454545063E-2</v>
      </c>
    </row>
    <row r="82" spans="1:14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13">
        <v>81</v>
      </c>
      <c r="L82" s="35">
        <f t="shared" si="7"/>
        <v>2.399999999999999</v>
      </c>
      <c r="M82" s="33">
        <f t="shared" ca="1" si="8"/>
        <v>2.242436363636366</v>
      </c>
      <c r="N82" s="14">
        <f t="shared" ca="1" si="9"/>
        <v>6.8041609090908714E-2</v>
      </c>
    </row>
    <row r="83" spans="1:14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13">
        <v>82</v>
      </c>
      <c r="L83" s="35">
        <f t="shared" si="7"/>
        <v>2.4299999999999988</v>
      </c>
      <c r="M83" s="33">
        <f t="shared" ca="1" si="8"/>
        <v>2.1912018181818214</v>
      </c>
      <c r="N83" s="14">
        <f t="shared" ca="1" si="9"/>
        <v>6.6504572727272379E-2</v>
      </c>
    </row>
    <row r="84" spans="1:14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13">
        <v>83</v>
      </c>
      <c r="L84" s="35">
        <f t="shared" si="7"/>
        <v>2.4599999999999986</v>
      </c>
      <c r="M84" s="33">
        <f t="shared" ca="1" si="8"/>
        <v>2.1399672727272758</v>
      </c>
      <c r="N84" s="14">
        <f t="shared" ca="1" si="9"/>
        <v>6.496753636363603E-2</v>
      </c>
    </row>
    <row r="85" spans="1:14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13">
        <v>84</v>
      </c>
      <c r="L85" s="35">
        <f t="shared" si="7"/>
        <v>2.4899999999999984</v>
      </c>
      <c r="M85" s="33">
        <f t="shared" ca="1" si="8"/>
        <v>2.0887327272727312</v>
      </c>
      <c r="N85" s="14">
        <f t="shared" ca="1" si="9"/>
        <v>6.3430499999999695E-2</v>
      </c>
    </row>
    <row r="86" spans="1:14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13">
        <v>85</v>
      </c>
      <c r="L86" s="35">
        <f t="shared" si="7"/>
        <v>2.5199999999999982</v>
      </c>
      <c r="M86" s="33">
        <f t="shared" ca="1" si="8"/>
        <v>2.0374981818181856</v>
      </c>
      <c r="N86" s="14">
        <f t="shared" ca="1" si="9"/>
        <v>6.1893463636363347E-2</v>
      </c>
    </row>
    <row r="87" spans="1:14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13">
        <v>86</v>
      </c>
      <c r="L87" s="35">
        <f t="shared" si="7"/>
        <v>2.549999999999998</v>
      </c>
      <c r="M87" s="33">
        <f t="shared" ca="1" si="8"/>
        <v>1.986263636363641</v>
      </c>
      <c r="N87" s="14">
        <f t="shared" ca="1" si="9"/>
        <v>6.0356427272727005E-2</v>
      </c>
    </row>
    <row r="88" spans="1:14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3"/>
      <c r="L88" s="4"/>
    </row>
    <row r="89" spans="1:14" ht="15" x14ac:dyDescent="0.2">
      <c r="A89" s="2"/>
      <c r="B89" s="2"/>
      <c r="C89" s="2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89"/>
  <sheetViews>
    <sheetView workbookViewId="0">
      <selection activeCell="A10" sqref="A10:G10"/>
    </sheetView>
  </sheetViews>
  <sheetFormatPr defaultRowHeight="12.75" x14ac:dyDescent="0.2"/>
  <cols>
    <col min="12" max="12" width="11.140625" customWidth="1"/>
    <col min="13" max="13" width="13" customWidth="1"/>
    <col min="14" max="14" width="12.85546875" style="24" customWidth="1"/>
    <col min="15" max="15" width="23.5703125" customWidth="1"/>
  </cols>
  <sheetData>
    <row r="1" spans="1:15" ht="30.75" thickBot="1" x14ac:dyDescent="0.25">
      <c r="A1" s="2"/>
      <c r="B1" s="2"/>
      <c r="C1" s="10"/>
      <c r="D1" s="16" t="s">
        <v>3</v>
      </c>
      <c r="E1" s="17" t="s">
        <v>4</v>
      </c>
      <c r="F1" s="15"/>
      <c r="G1" s="5"/>
      <c r="H1" s="7"/>
      <c r="I1" s="7"/>
      <c r="J1" s="2"/>
      <c r="K1" s="13" t="s">
        <v>5</v>
      </c>
      <c r="L1" s="26" t="s">
        <v>0</v>
      </c>
      <c r="M1" s="27" t="s">
        <v>1</v>
      </c>
      <c r="N1" s="28" t="s">
        <v>6</v>
      </c>
      <c r="O1" s="30" t="s">
        <v>8</v>
      </c>
    </row>
    <row r="2" spans="1:15" ht="21" thickBot="1" x14ac:dyDescent="0.35">
      <c r="A2" s="5" t="s">
        <v>2</v>
      </c>
      <c r="B2" s="5"/>
      <c r="C2" s="10">
        <v>3.58</v>
      </c>
      <c r="D2" s="20">
        <f t="shared" ref="D2:D10" si="0">G2/60</f>
        <v>0</v>
      </c>
      <c r="E2" s="19">
        <f t="shared" ref="E2:E10" si="1">B3*C2</f>
        <v>3.4009999999999998</v>
      </c>
      <c r="F2" s="15"/>
      <c r="G2" s="6">
        <v>0</v>
      </c>
      <c r="H2" s="25"/>
      <c r="I2" s="25"/>
      <c r="J2" s="2"/>
      <c r="K2" s="13">
        <v>1</v>
      </c>
      <c r="L2" s="35">
        <f>$D$2</f>
        <v>0</v>
      </c>
      <c r="M2" s="33">
        <f ca="1">FORECAST(L2,OFFSET($E$1,MATCH(L2,$D$2:$D$9),,2),OFFSET($D$1,MATCH(L2,$D$2:$D$9),,2))</f>
        <v>3.4009999999999998</v>
      </c>
      <c r="N2" s="29"/>
      <c r="O2" s="31">
        <f ca="1">SUM(N:N)</f>
        <v>0.48729040985568839</v>
      </c>
    </row>
    <row r="3" spans="1:15" ht="15" x14ac:dyDescent="0.2">
      <c r="A3" s="5">
        <v>1</v>
      </c>
      <c r="B3" s="5">
        <v>0.95</v>
      </c>
      <c r="C3" s="10">
        <v>3.54</v>
      </c>
      <c r="D3" s="20">
        <f t="shared" si="0"/>
        <v>3.3333333333333333E-2</v>
      </c>
      <c r="E3" s="19">
        <f t="shared" si="1"/>
        <v>3.2922000000000002</v>
      </c>
      <c r="F3" s="15"/>
      <c r="G3" s="6">
        <v>2</v>
      </c>
      <c r="H3" s="25"/>
      <c r="I3" s="25"/>
      <c r="J3" s="2"/>
      <c r="K3" s="13">
        <v>2</v>
      </c>
      <c r="L3" s="35">
        <f>L2+0.03</f>
        <v>0.03</v>
      </c>
      <c r="M3" s="33">
        <f t="shared" ref="M3:M66" ca="1" si="2">FORECAST(L3,OFFSET($E$1,MATCH(L3,$D$2:$D$9),,2),OFFSET($D$1,MATCH(L3,$D$2:$D$9),,2))</f>
        <v>3.30308</v>
      </c>
      <c r="N3" s="23">
        <f ca="1">1/2*(M3+M2)*(L3-L2)</f>
        <v>0.10056119999999999</v>
      </c>
    </row>
    <row r="4" spans="1:15" ht="15" x14ac:dyDescent="0.2">
      <c r="A4" s="5">
        <f>A3+1</f>
        <v>2</v>
      </c>
      <c r="B4" s="5">
        <v>0.93</v>
      </c>
      <c r="C4" s="10">
        <v>3.54</v>
      </c>
      <c r="D4" s="20">
        <f t="shared" si="0"/>
        <v>0.05</v>
      </c>
      <c r="E4" s="19">
        <f t="shared" si="1"/>
        <v>3.1859999999999999</v>
      </c>
      <c r="F4" s="15"/>
      <c r="G4" s="6">
        <v>3</v>
      </c>
      <c r="H4" s="25"/>
      <c r="I4" s="25"/>
      <c r="J4" s="2"/>
      <c r="K4" s="13">
        <v>3</v>
      </c>
      <c r="L4" s="35">
        <f t="shared" ref="L4:L67" si="3">L3+0.03</f>
        <v>0.06</v>
      </c>
      <c r="M4" s="33">
        <f t="shared" ca="1" si="2"/>
        <v>3.1826249999999998</v>
      </c>
      <c r="N4" s="23">
        <f t="shared" ref="N4:N67" ca="1" si="4">1/2*(M4+M3)*(L4-L3)</f>
        <v>9.7285574999999985E-2</v>
      </c>
    </row>
    <row r="5" spans="1:15" ht="15" x14ac:dyDescent="0.2">
      <c r="A5" s="5">
        <f t="shared" ref="A5:A11" si="5">A4+1</f>
        <v>3</v>
      </c>
      <c r="B5" s="5">
        <v>0.9</v>
      </c>
      <c r="C5" s="10">
        <v>3.49</v>
      </c>
      <c r="D5" s="20">
        <f t="shared" si="0"/>
        <v>0.18333333333333332</v>
      </c>
      <c r="E5" s="19">
        <f t="shared" si="1"/>
        <v>3.1410000000000005</v>
      </c>
      <c r="F5" s="15"/>
      <c r="G5" s="6">
        <v>11</v>
      </c>
      <c r="H5" s="25"/>
      <c r="I5" s="25"/>
      <c r="J5" s="2"/>
      <c r="K5" s="13">
        <v>4</v>
      </c>
      <c r="L5" s="35">
        <f t="shared" si="3"/>
        <v>0.09</v>
      </c>
      <c r="M5" s="33">
        <f t="shared" ca="1" si="2"/>
        <v>3.1724999999999999</v>
      </c>
      <c r="N5" s="23">
        <f t="shared" ca="1" si="4"/>
        <v>9.5326874999999991E-2</v>
      </c>
    </row>
    <row r="6" spans="1:15" ht="15" x14ac:dyDescent="0.2">
      <c r="A6" s="5">
        <f t="shared" si="5"/>
        <v>4</v>
      </c>
      <c r="B6" s="5">
        <v>0.9</v>
      </c>
      <c r="C6" s="10">
        <v>3.46</v>
      </c>
      <c r="D6" s="20">
        <f t="shared" si="0"/>
        <v>0.43333333333333335</v>
      </c>
      <c r="E6" s="19">
        <f t="shared" si="1"/>
        <v>3.0448</v>
      </c>
      <c r="F6" s="15"/>
      <c r="G6" s="6">
        <v>26</v>
      </c>
      <c r="H6" s="25"/>
      <c r="I6" s="25"/>
      <c r="J6" s="2"/>
      <c r="K6" s="13">
        <v>5</v>
      </c>
      <c r="L6" s="35">
        <f t="shared" si="3"/>
        <v>0.12</v>
      </c>
      <c r="M6" s="33">
        <f t="shared" ca="1" si="2"/>
        <v>3.1623749999999999</v>
      </c>
      <c r="N6" s="23">
        <f t="shared" ca="1" si="4"/>
        <v>9.5023125E-2</v>
      </c>
    </row>
    <row r="7" spans="1:15" ht="15" x14ac:dyDescent="0.2">
      <c r="A7" s="5">
        <f t="shared" si="5"/>
        <v>5</v>
      </c>
      <c r="B7" s="5">
        <v>0.88</v>
      </c>
      <c r="C7" s="10">
        <v>3.38</v>
      </c>
      <c r="D7" s="20">
        <f t="shared" si="0"/>
        <v>0.9</v>
      </c>
      <c r="E7" s="19">
        <f t="shared" si="1"/>
        <v>3.0419999999999998</v>
      </c>
      <c r="F7" s="15"/>
      <c r="G7" s="6">
        <v>54</v>
      </c>
      <c r="H7" s="25"/>
      <c r="I7" s="25"/>
      <c r="J7" s="2"/>
      <c r="K7" s="13">
        <v>6</v>
      </c>
      <c r="L7" s="35">
        <f t="shared" si="3"/>
        <v>0.15</v>
      </c>
      <c r="M7" s="33">
        <f t="shared" ca="1" si="2"/>
        <v>3.1522500000000004</v>
      </c>
      <c r="N7" s="23">
        <f t="shared" ca="1" si="4"/>
        <v>9.4719375000000008E-2</v>
      </c>
    </row>
    <row r="8" spans="1:15" ht="15" x14ac:dyDescent="0.2">
      <c r="A8" s="5">
        <f t="shared" si="5"/>
        <v>6</v>
      </c>
      <c r="B8" s="5">
        <v>0.9</v>
      </c>
      <c r="C8" s="10">
        <v>3.25</v>
      </c>
      <c r="D8" s="20">
        <f t="shared" si="0"/>
        <v>1.4</v>
      </c>
      <c r="E8" s="19">
        <f t="shared" si="1"/>
        <v>2.86</v>
      </c>
      <c r="F8" s="15">
        <v>3.67</v>
      </c>
      <c r="G8" s="6">
        <v>84</v>
      </c>
      <c r="H8" s="25"/>
      <c r="I8" s="25"/>
      <c r="J8" s="2"/>
      <c r="K8" s="13">
        <v>7</v>
      </c>
      <c r="L8" s="35">
        <f t="shared" si="3"/>
        <v>0.18</v>
      </c>
      <c r="M8" s="33">
        <f t="shared" ca="1" si="2"/>
        <v>3.1421250000000005</v>
      </c>
      <c r="N8" s="23">
        <f t="shared" ca="1" si="4"/>
        <v>9.4415625000000003E-2</v>
      </c>
    </row>
    <row r="9" spans="1:15" ht="15" x14ac:dyDescent="0.2">
      <c r="A9" s="5">
        <f t="shared" si="5"/>
        <v>7</v>
      </c>
      <c r="B9" s="5">
        <v>0.88</v>
      </c>
      <c r="C9" s="10">
        <v>2.95</v>
      </c>
      <c r="D9" s="20">
        <f t="shared" si="0"/>
        <v>1.9166666666666667</v>
      </c>
      <c r="E9" s="19">
        <f t="shared" si="1"/>
        <v>2.419</v>
      </c>
      <c r="F9" s="15">
        <v>3.55</v>
      </c>
      <c r="G9" s="6">
        <v>115</v>
      </c>
      <c r="H9" s="25"/>
      <c r="I9" s="25"/>
      <c r="J9" s="2"/>
      <c r="K9" s="13">
        <v>8</v>
      </c>
      <c r="L9" s="35">
        <f t="shared" si="3"/>
        <v>0.21</v>
      </c>
      <c r="M9" s="33">
        <f t="shared" ca="1" si="2"/>
        <v>3.1307386666666672</v>
      </c>
      <c r="N9" s="23">
        <f t="shared" ca="1" si="4"/>
        <v>9.4092955000000006E-2</v>
      </c>
    </row>
    <row r="10" spans="1:15" ht="15.75" thickBot="1" x14ac:dyDescent="0.25">
      <c r="A10" s="5">
        <f t="shared" si="5"/>
        <v>8</v>
      </c>
      <c r="B10" s="5">
        <v>0.82</v>
      </c>
      <c r="C10" s="10">
        <v>2.5</v>
      </c>
      <c r="D10" s="21">
        <f t="shared" si="0"/>
        <v>2.2333333333333334</v>
      </c>
      <c r="E10" s="22">
        <f t="shared" si="1"/>
        <v>1.875</v>
      </c>
      <c r="F10" s="15">
        <v>3.3</v>
      </c>
      <c r="G10" s="6">
        <v>134</v>
      </c>
      <c r="H10" s="25"/>
      <c r="I10" s="25"/>
      <c r="J10" s="2"/>
      <c r="K10" s="13">
        <v>9</v>
      </c>
      <c r="L10" s="35">
        <f t="shared" si="3"/>
        <v>0.24</v>
      </c>
      <c r="M10" s="33">
        <f t="shared" ca="1" si="2"/>
        <v>3.119194666666667</v>
      </c>
      <c r="N10" s="23">
        <f t="shared" ca="1" si="4"/>
        <v>9.3749000000000013E-2</v>
      </c>
    </row>
    <row r="11" spans="1:15" ht="15" x14ac:dyDescent="0.2">
      <c r="A11" s="5">
        <f t="shared" si="5"/>
        <v>9</v>
      </c>
      <c r="B11" s="5">
        <v>0.75</v>
      </c>
      <c r="C11" s="7"/>
      <c r="D11" s="7"/>
      <c r="E11" s="7"/>
      <c r="F11" s="7"/>
      <c r="G11" s="7"/>
      <c r="H11" s="7"/>
      <c r="I11" s="7"/>
      <c r="J11" s="2"/>
      <c r="K11" s="13">
        <v>10</v>
      </c>
      <c r="L11" s="35">
        <f t="shared" si="3"/>
        <v>0.27</v>
      </c>
      <c r="M11" s="33">
        <f t="shared" ca="1" si="2"/>
        <v>3.1076506666666668</v>
      </c>
      <c r="N11" s="23">
        <f t="shared" ca="1" si="4"/>
        <v>9.3402680000000085E-2</v>
      </c>
    </row>
    <row r="12" spans="1:15" ht="15" x14ac:dyDescent="0.2">
      <c r="A12" s="7"/>
      <c r="B12" s="7"/>
      <c r="C12" s="7"/>
      <c r="D12" s="7"/>
      <c r="E12" s="7"/>
      <c r="F12" s="7"/>
      <c r="G12" s="7"/>
      <c r="H12" s="7"/>
      <c r="I12" s="7"/>
      <c r="J12" s="2"/>
      <c r="K12" s="13">
        <v>11</v>
      </c>
      <c r="L12" s="35">
        <f t="shared" si="3"/>
        <v>0.30000000000000004</v>
      </c>
      <c r="M12" s="33">
        <f t="shared" ca="1" si="2"/>
        <v>3.096106666666667</v>
      </c>
      <c r="N12" s="23">
        <f t="shared" ca="1" si="4"/>
        <v>9.3056360000000088E-2</v>
      </c>
    </row>
    <row r="13" spans="1:15" ht="15" x14ac:dyDescent="0.2">
      <c r="A13" s="7"/>
      <c r="B13" s="7"/>
      <c r="C13" s="7"/>
      <c r="D13" s="7"/>
      <c r="E13" s="7"/>
      <c r="F13" s="7"/>
      <c r="G13" s="7"/>
      <c r="H13" s="7"/>
      <c r="I13" s="7"/>
      <c r="J13" s="2"/>
      <c r="K13" s="13">
        <v>12</v>
      </c>
      <c r="L13" s="35">
        <f t="shared" si="3"/>
        <v>0.33000000000000007</v>
      </c>
      <c r="M13" s="33">
        <f t="shared" ca="1" si="2"/>
        <v>3.0845626666666668</v>
      </c>
      <c r="N13" s="23">
        <f t="shared" ca="1" si="4"/>
        <v>9.2710040000000091E-2</v>
      </c>
    </row>
    <row r="14" spans="1:15" ht="15" x14ac:dyDescent="0.2">
      <c r="A14" s="7"/>
      <c r="B14" s="7"/>
      <c r="C14" s="7"/>
      <c r="D14" s="7"/>
      <c r="E14" s="7"/>
      <c r="F14" s="7"/>
      <c r="G14" s="7"/>
      <c r="H14" s="7"/>
      <c r="I14" s="7"/>
      <c r="J14" s="2"/>
      <c r="K14" s="13">
        <v>13</v>
      </c>
      <c r="L14" s="35">
        <f t="shared" si="3"/>
        <v>0.3600000000000001</v>
      </c>
      <c r="M14" s="33">
        <f t="shared" ca="1" si="2"/>
        <v>3.0730186666666666</v>
      </c>
      <c r="N14" s="23">
        <f t="shared" ca="1" si="4"/>
        <v>9.236372000000008E-2</v>
      </c>
    </row>
    <row r="15" spans="1:15" ht="15" x14ac:dyDescent="0.2">
      <c r="A15" s="7"/>
      <c r="B15" s="7"/>
      <c r="C15" s="7"/>
      <c r="D15" s="7"/>
      <c r="E15" s="7"/>
      <c r="F15" s="7"/>
      <c r="G15" s="7"/>
      <c r="H15" s="7"/>
      <c r="I15" s="7"/>
      <c r="J15" s="2"/>
      <c r="K15" s="13">
        <v>14</v>
      </c>
      <c r="L15" s="35">
        <f t="shared" si="3"/>
        <v>0.39000000000000012</v>
      </c>
      <c r="M15" s="33">
        <f t="shared" ca="1" si="2"/>
        <v>3.0614746666666668</v>
      </c>
      <c r="N15" s="23">
        <f t="shared" ca="1" si="4"/>
        <v>9.2017400000000082E-2</v>
      </c>
    </row>
    <row r="16" spans="1:15" ht="15" x14ac:dyDescent="0.2">
      <c r="A16" s="7"/>
      <c r="B16" s="7"/>
      <c r="C16" s="7"/>
      <c r="D16" s="7"/>
      <c r="E16" s="7"/>
      <c r="F16" s="7"/>
      <c r="G16" s="7"/>
      <c r="H16" s="7"/>
      <c r="I16" s="7"/>
      <c r="J16" s="2"/>
      <c r="K16" s="13">
        <v>15</v>
      </c>
      <c r="L16" s="35">
        <f t="shared" si="3"/>
        <v>0.42000000000000015</v>
      </c>
      <c r="M16" s="33">
        <f t="shared" ca="1" si="2"/>
        <v>3.0499306666666666</v>
      </c>
      <c r="N16" s="23">
        <f t="shared" ca="1" si="4"/>
        <v>9.1671080000000085E-2</v>
      </c>
    </row>
    <row r="17" spans="1:14" ht="15" x14ac:dyDescent="0.2">
      <c r="A17" s="7"/>
      <c r="B17" s="7"/>
      <c r="C17" s="7"/>
      <c r="D17" s="7"/>
      <c r="E17" s="7"/>
      <c r="F17" s="7"/>
      <c r="G17" s="7"/>
      <c r="H17" s="7"/>
      <c r="I17" s="7"/>
      <c r="J17" s="2"/>
      <c r="K17" s="13">
        <v>16</v>
      </c>
      <c r="L17" s="35">
        <f t="shared" si="3"/>
        <v>0.45000000000000018</v>
      </c>
      <c r="M17" s="33">
        <f t="shared" ca="1" si="2"/>
        <v>3.0447000000000002</v>
      </c>
      <c r="N17" s="23">
        <f t="shared" ca="1" si="4"/>
        <v>9.1419460000000091E-2</v>
      </c>
    </row>
    <row r="18" spans="1:14" ht="15" x14ac:dyDescent="0.2">
      <c r="A18" s="7"/>
      <c r="B18" s="7"/>
      <c r="C18" s="2"/>
      <c r="D18" s="2"/>
      <c r="E18" s="2"/>
      <c r="F18" s="2"/>
      <c r="G18" s="2"/>
      <c r="H18" s="2"/>
      <c r="I18" s="2"/>
      <c r="J18" s="2"/>
      <c r="K18" s="13">
        <v>17</v>
      </c>
      <c r="L18" s="35">
        <f t="shared" si="3"/>
        <v>0.4800000000000002</v>
      </c>
      <c r="M18" s="33">
        <f t="shared" ca="1" si="2"/>
        <v>3.0445199999999999</v>
      </c>
      <c r="N18" s="23">
        <f t="shared" ca="1" si="4"/>
        <v>9.1338300000000081E-2</v>
      </c>
    </row>
    <row r="19" spans="1:14" ht="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13">
        <v>18</v>
      </c>
      <c r="L19" s="35">
        <f t="shared" si="3"/>
        <v>0.51000000000000023</v>
      </c>
      <c r="M19" s="33">
        <f t="shared" ca="1" si="2"/>
        <v>3.04434</v>
      </c>
      <c r="N19" s="23">
        <f t="shared" ca="1" si="4"/>
        <v>9.1332900000000092E-2</v>
      </c>
    </row>
    <row r="20" spans="1:14" ht="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13">
        <v>19</v>
      </c>
      <c r="L20" s="35">
        <f t="shared" si="3"/>
        <v>0.54000000000000026</v>
      </c>
      <c r="M20" s="33">
        <f t="shared" ca="1" si="2"/>
        <v>3.0441599999999998</v>
      </c>
      <c r="N20" s="23">
        <f t="shared" ca="1" si="4"/>
        <v>9.1327500000000075E-2</v>
      </c>
    </row>
    <row r="21" spans="1:14" ht="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13">
        <v>20</v>
      </c>
      <c r="L21" s="35">
        <f t="shared" si="3"/>
        <v>0.57000000000000028</v>
      </c>
      <c r="M21" s="33">
        <f t="shared" ca="1" si="2"/>
        <v>3.0439799999999999</v>
      </c>
      <c r="N21" s="23">
        <f t="shared" ca="1" si="4"/>
        <v>9.1322100000000073E-2</v>
      </c>
    </row>
    <row r="22" spans="1:14" ht="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13">
        <v>21</v>
      </c>
      <c r="L22" s="35">
        <f t="shared" si="3"/>
        <v>0.60000000000000031</v>
      </c>
      <c r="M22" s="33">
        <f t="shared" ca="1" si="2"/>
        <v>3.0438000000000001</v>
      </c>
      <c r="N22" s="23">
        <f t="shared" ca="1" si="4"/>
        <v>9.1316700000000084E-2</v>
      </c>
    </row>
    <row r="23" spans="1:14" ht="1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13">
        <v>22</v>
      </c>
      <c r="L23" s="35">
        <f t="shared" si="3"/>
        <v>0.63000000000000034</v>
      </c>
      <c r="M23" s="33">
        <f t="shared" ca="1" si="2"/>
        <v>3.0436199999999998</v>
      </c>
      <c r="N23" s="23">
        <f t="shared" ca="1" si="4"/>
        <v>9.1311300000000081E-2</v>
      </c>
    </row>
    <row r="24" spans="1:14" ht="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13">
        <v>23</v>
      </c>
      <c r="L24" s="35">
        <f t="shared" si="3"/>
        <v>0.66000000000000036</v>
      </c>
      <c r="M24" s="33">
        <f t="shared" ca="1" si="2"/>
        <v>3.0434399999999999</v>
      </c>
      <c r="N24" s="23">
        <f t="shared" ca="1" si="4"/>
        <v>9.1305900000000065E-2</v>
      </c>
    </row>
    <row r="25" spans="1:14" ht="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13">
        <v>24</v>
      </c>
      <c r="L25" s="35">
        <f t="shared" si="3"/>
        <v>0.69000000000000039</v>
      </c>
      <c r="M25" s="33">
        <f t="shared" ca="1" si="2"/>
        <v>3.0432600000000001</v>
      </c>
      <c r="N25" s="23">
        <f t="shared" ca="1" si="4"/>
        <v>9.130050000000009E-2</v>
      </c>
    </row>
    <row r="26" spans="1:14" ht="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13">
        <v>25</v>
      </c>
      <c r="L26" s="35">
        <f t="shared" si="3"/>
        <v>0.72000000000000042</v>
      </c>
      <c r="M26" s="33">
        <f t="shared" ca="1" si="2"/>
        <v>3.0430799999999998</v>
      </c>
      <c r="N26" s="23">
        <f t="shared" ca="1" si="4"/>
        <v>9.1295100000000073E-2</v>
      </c>
    </row>
    <row r="27" spans="1:14" ht="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13">
        <v>26</v>
      </c>
      <c r="L27" s="35">
        <f t="shared" si="3"/>
        <v>0.75000000000000044</v>
      </c>
      <c r="M27" s="33">
        <f t="shared" ca="1" si="2"/>
        <v>3.0428999999999999</v>
      </c>
      <c r="N27" s="23">
        <f t="shared" ca="1" si="4"/>
        <v>9.1289700000000071E-2</v>
      </c>
    </row>
    <row r="28" spans="1:14" ht="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13">
        <v>27</v>
      </c>
      <c r="L28" s="35">
        <f t="shared" si="3"/>
        <v>0.78000000000000047</v>
      </c>
      <c r="M28" s="33">
        <f t="shared" ca="1" si="2"/>
        <v>3.0427200000000001</v>
      </c>
      <c r="N28" s="23">
        <f t="shared" ca="1" si="4"/>
        <v>9.1284300000000082E-2</v>
      </c>
    </row>
    <row r="29" spans="1:14" ht="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13">
        <v>28</v>
      </c>
      <c r="L29" s="35">
        <f t="shared" si="3"/>
        <v>0.8100000000000005</v>
      </c>
      <c r="M29" s="33">
        <f t="shared" ca="1" si="2"/>
        <v>3.0425399999999998</v>
      </c>
      <c r="N29" s="23">
        <f t="shared" ca="1" si="4"/>
        <v>9.1278900000000079E-2</v>
      </c>
    </row>
    <row r="30" spans="1:14" ht="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13">
        <v>29</v>
      </c>
      <c r="L30" s="35">
        <f t="shared" si="3"/>
        <v>0.84000000000000052</v>
      </c>
      <c r="M30" s="33">
        <f t="shared" ca="1" si="2"/>
        <v>3.04236</v>
      </c>
      <c r="N30" s="23">
        <f t="shared" ca="1" si="4"/>
        <v>9.1273500000000077E-2</v>
      </c>
    </row>
    <row r="31" spans="1:14" ht="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13">
        <v>30</v>
      </c>
      <c r="L31" s="35">
        <f t="shared" si="3"/>
        <v>0.87000000000000055</v>
      </c>
      <c r="M31" s="33">
        <f t="shared" ca="1" si="2"/>
        <v>3.0421799999999997</v>
      </c>
      <c r="N31" s="23">
        <f t="shared" ca="1" si="4"/>
        <v>9.1268100000000074E-2</v>
      </c>
    </row>
    <row r="32" spans="1:14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13">
        <v>31</v>
      </c>
      <c r="L32" s="35">
        <f t="shared" si="3"/>
        <v>0.90000000000000058</v>
      </c>
      <c r="M32" s="33">
        <f t="shared" ca="1" si="2"/>
        <v>3.0419999999999994</v>
      </c>
      <c r="N32" s="23">
        <f t="shared" ca="1" si="4"/>
        <v>9.1262700000000072E-2</v>
      </c>
    </row>
    <row r="33" spans="1:14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13">
        <v>32</v>
      </c>
      <c r="L33" s="35">
        <f t="shared" si="3"/>
        <v>0.9300000000000006</v>
      </c>
      <c r="M33" s="33">
        <f t="shared" ca="1" si="2"/>
        <v>3.0310799999999993</v>
      </c>
      <c r="N33" s="23">
        <f t="shared" ca="1" si="4"/>
        <v>9.1096200000000072E-2</v>
      </c>
    </row>
    <row r="34" spans="1:14" ht="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13">
        <v>33</v>
      </c>
      <c r="L34" s="35">
        <f t="shared" si="3"/>
        <v>0.96000000000000063</v>
      </c>
      <c r="M34" s="33">
        <f t="shared" ca="1" si="2"/>
        <v>3.0201599999999997</v>
      </c>
      <c r="N34" s="23">
        <f t="shared" ca="1" si="4"/>
        <v>9.076860000000006E-2</v>
      </c>
    </row>
    <row r="35" spans="1:14" ht="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13">
        <v>34</v>
      </c>
      <c r="L35" s="35">
        <f t="shared" si="3"/>
        <v>0.99000000000000066</v>
      </c>
      <c r="M35" s="33">
        <f t="shared" ca="1" si="2"/>
        <v>3.0092399999999997</v>
      </c>
      <c r="N35" s="23">
        <f t="shared" ca="1" si="4"/>
        <v>9.0441000000000063E-2</v>
      </c>
    </row>
    <row r="36" spans="1:14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13">
        <v>35</v>
      </c>
      <c r="L36" s="35">
        <f t="shared" si="3"/>
        <v>1.0200000000000007</v>
      </c>
      <c r="M36" s="33">
        <f t="shared" ca="1" si="2"/>
        <v>2.9983199999999997</v>
      </c>
      <c r="N36" s="23">
        <f t="shared" ca="1" si="4"/>
        <v>9.011340000000008E-2</v>
      </c>
    </row>
    <row r="37" spans="1:14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13">
        <v>36</v>
      </c>
      <c r="L37" s="35">
        <f t="shared" si="3"/>
        <v>1.0500000000000007</v>
      </c>
      <c r="M37" s="33">
        <f t="shared" ca="1" si="2"/>
        <v>2.9873999999999996</v>
      </c>
      <c r="N37" s="23">
        <f t="shared" ca="1" si="4"/>
        <v>8.9785800000000068E-2</v>
      </c>
    </row>
    <row r="38" spans="1:14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13">
        <v>37</v>
      </c>
      <c r="L38" s="35">
        <f t="shared" si="3"/>
        <v>1.0800000000000007</v>
      </c>
      <c r="M38" s="33">
        <f t="shared" ca="1" si="2"/>
        <v>2.9764799999999996</v>
      </c>
      <c r="N38" s="23">
        <f t="shared" ca="1" si="4"/>
        <v>8.9458200000000071E-2</v>
      </c>
    </row>
    <row r="39" spans="1:14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13">
        <v>38</v>
      </c>
      <c r="L39" s="35">
        <f t="shared" si="3"/>
        <v>1.1100000000000008</v>
      </c>
      <c r="M39" s="33">
        <f t="shared" ca="1" si="2"/>
        <v>2.9655599999999995</v>
      </c>
      <c r="N39" s="23">
        <f t="shared" ca="1" si="4"/>
        <v>8.913060000000006E-2</v>
      </c>
    </row>
    <row r="40" spans="1:14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13">
        <v>39</v>
      </c>
      <c r="L40" s="35">
        <f t="shared" si="3"/>
        <v>1.1400000000000008</v>
      </c>
      <c r="M40" s="33">
        <f t="shared" ca="1" si="2"/>
        <v>2.9546399999999995</v>
      </c>
      <c r="N40" s="23">
        <f t="shared" ca="1" si="4"/>
        <v>8.8803000000000076E-2</v>
      </c>
    </row>
    <row r="41" spans="1:14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13">
        <v>40</v>
      </c>
      <c r="L41" s="35">
        <f t="shared" si="3"/>
        <v>1.1700000000000008</v>
      </c>
      <c r="M41" s="33">
        <f t="shared" ca="1" si="2"/>
        <v>2.9437199999999994</v>
      </c>
      <c r="N41" s="23">
        <f t="shared" ca="1" si="4"/>
        <v>8.8475400000000051E-2</v>
      </c>
    </row>
    <row r="42" spans="1:14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13">
        <v>41</v>
      </c>
      <c r="L42" s="35">
        <f t="shared" si="3"/>
        <v>1.2000000000000008</v>
      </c>
      <c r="M42" s="33">
        <f t="shared" ca="1" si="2"/>
        <v>2.9327999999999994</v>
      </c>
      <c r="N42" s="23">
        <f t="shared" ca="1" si="4"/>
        <v>8.8147800000000068E-2</v>
      </c>
    </row>
    <row r="43" spans="1:14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13">
        <v>42</v>
      </c>
      <c r="L43" s="35">
        <f t="shared" si="3"/>
        <v>1.2300000000000009</v>
      </c>
      <c r="M43" s="33">
        <f t="shared" ca="1" si="2"/>
        <v>2.9218799999999994</v>
      </c>
      <c r="N43" s="23">
        <f t="shared" ca="1" si="4"/>
        <v>8.7820200000000057E-2</v>
      </c>
    </row>
    <row r="44" spans="1:14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13">
        <v>43</v>
      </c>
      <c r="L44" s="35">
        <f t="shared" si="3"/>
        <v>1.2600000000000009</v>
      </c>
      <c r="M44" s="33">
        <f t="shared" ca="1" si="2"/>
        <v>2.9109599999999993</v>
      </c>
      <c r="N44" s="23">
        <f t="shared" ca="1" si="4"/>
        <v>8.7492600000000059E-2</v>
      </c>
    </row>
    <row r="45" spans="1:14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13">
        <v>44</v>
      </c>
      <c r="L45" s="35">
        <f t="shared" si="3"/>
        <v>1.2900000000000009</v>
      </c>
      <c r="M45" s="33">
        <f t="shared" ca="1" si="2"/>
        <v>2.9000399999999993</v>
      </c>
      <c r="N45" s="23">
        <f t="shared" ca="1" si="4"/>
        <v>8.7165000000000048E-2</v>
      </c>
    </row>
    <row r="46" spans="1:14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13">
        <v>45</v>
      </c>
      <c r="L46" s="35">
        <f t="shared" si="3"/>
        <v>1.320000000000001</v>
      </c>
      <c r="M46" s="33">
        <f t="shared" ca="1" si="2"/>
        <v>2.8891199999999992</v>
      </c>
      <c r="N46" s="23">
        <f t="shared" ca="1" si="4"/>
        <v>8.6837400000000065E-2</v>
      </c>
    </row>
    <row r="47" spans="1:14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13">
        <v>46</v>
      </c>
      <c r="L47" s="35">
        <f t="shared" si="3"/>
        <v>1.350000000000001</v>
      </c>
      <c r="M47" s="33">
        <f t="shared" ca="1" si="2"/>
        <v>2.8781999999999996</v>
      </c>
      <c r="N47" s="23">
        <f t="shared" ca="1" si="4"/>
        <v>8.6509800000000053E-2</v>
      </c>
    </row>
    <row r="48" spans="1:14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13">
        <v>47</v>
      </c>
      <c r="L48" s="35">
        <f t="shared" si="3"/>
        <v>1.380000000000001</v>
      </c>
      <c r="M48" s="33">
        <f t="shared" ca="1" si="2"/>
        <v>2.8672799999999992</v>
      </c>
      <c r="N48" s="23">
        <f t="shared" ca="1" si="4"/>
        <v>8.6182200000000056E-2</v>
      </c>
    </row>
    <row r="49" spans="1:14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13">
        <v>48</v>
      </c>
      <c r="L49" s="35">
        <f t="shared" si="3"/>
        <v>1.410000000000001</v>
      </c>
      <c r="M49" s="33">
        <f t="shared" ca="1" si="2"/>
        <v>2.8514645161290315</v>
      </c>
      <c r="N49" s="23">
        <f t="shared" ca="1" si="4"/>
        <v>8.5781167741935532E-2</v>
      </c>
    </row>
    <row r="50" spans="1:14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13">
        <v>49</v>
      </c>
      <c r="L50" s="35">
        <f t="shared" si="3"/>
        <v>1.4400000000000011</v>
      </c>
      <c r="M50" s="33">
        <f t="shared" ca="1" si="2"/>
        <v>2.8258580645161282</v>
      </c>
      <c r="N50" s="23">
        <f t="shared" ca="1" si="4"/>
        <v>8.5159838709677471E-2</v>
      </c>
    </row>
    <row r="51" spans="1:14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13">
        <v>50</v>
      </c>
      <c r="L51" s="35">
        <f t="shared" si="3"/>
        <v>1.4700000000000011</v>
      </c>
      <c r="M51" s="33">
        <f t="shared" ca="1" si="2"/>
        <v>2.8002516129032249</v>
      </c>
      <c r="N51" s="23">
        <f t="shared" ca="1" si="4"/>
        <v>8.4391645161290371E-2</v>
      </c>
    </row>
    <row r="52" spans="1:14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13">
        <v>51</v>
      </c>
      <c r="L52" s="35">
        <f t="shared" si="3"/>
        <v>1.5000000000000011</v>
      </c>
      <c r="M52" s="33">
        <f t="shared" ca="1" si="2"/>
        <v>2.774645161290322</v>
      </c>
      <c r="N52" s="23">
        <f t="shared" ca="1" si="4"/>
        <v>8.3623451612903285E-2</v>
      </c>
    </row>
    <row r="53" spans="1:14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13">
        <v>52</v>
      </c>
      <c r="L53" s="35">
        <f t="shared" si="3"/>
        <v>1.5300000000000011</v>
      </c>
      <c r="M53" s="33">
        <f t="shared" ca="1" si="2"/>
        <v>2.7490387096774187</v>
      </c>
      <c r="N53" s="23">
        <f t="shared" ca="1" si="4"/>
        <v>8.2855258064516185E-2</v>
      </c>
    </row>
    <row r="54" spans="1:14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13">
        <v>53</v>
      </c>
      <c r="L54" s="35">
        <f t="shared" si="3"/>
        <v>1.5600000000000012</v>
      </c>
      <c r="M54" s="33">
        <f t="shared" ca="1" si="2"/>
        <v>2.7234322580645154</v>
      </c>
      <c r="N54" s="23">
        <f t="shared" ca="1" si="4"/>
        <v>8.2087064516129085E-2</v>
      </c>
    </row>
    <row r="55" spans="1:14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13">
        <v>54</v>
      </c>
      <c r="L55" s="35">
        <f t="shared" si="3"/>
        <v>1.5900000000000012</v>
      </c>
      <c r="M55" s="33">
        <f t="shared" ca="1" si="2"/>
        <v>2.6978258064516121</v>
      </c>
      <c r="N55" s="23">
        <f t="shared" ca="1" si="4"/>
        <v>8.1318870967741985E-2</v>
      </c>
    </row>
    <row r="56" spans="1:14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13">
        <v>55</v>
      </c>
      <c r="L56" s="35">
        <f t="shared" si="3"/>
        <v>1.6200000000000012</v>
      </c>
      <c r="M56" s="33">
        <f t="shared" ca="1" si="2"/>
        <v>2.6722193548387088</v>
      </c>
      <c r="N56" s="23">
        <f t="shared" ca="1" si="4"/>
        <v>8.0550677419354885E-2</v>
      </c>
    </row>
    <row r="57" spans="1:14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13">
        <v>56</v>
      </c>
      <c r="L57" s="35">
        <f t="shared" si="3"/>
        <v>1.6500000000000012</v>
      </c>
      <c r="M57" s="33">
        <f t="shared" ca="1" si="2"/>
        <v>2.6466129032258054</v>
      </c>
      <c r="N57" s="23">
        <f t="shared" ca="1" si="4"/>
        <v>7.9782483870967785E-2</v>
      </c>
    </row>
    <row r="58" spans="1:14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13">
        <v>57</v>
      </c>
      <c r="L58" s="35">
        <f t="shared" si="3"/>
        <v>1.6800000000000013</v>
      </c>
      <c r="M58" s="33">
        <f t="shared" ca="1" si="2"/>
        <v>2.6210064516129021</v>
      </c>
      <c r="N58" s="23">
        <f t="shared" ca="1" si="4"/>
        <v>7.9014290322580685E-2</v>
      </c>
    </row>
    <row r="59" spans="1:14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13">
        <v>58</v>
      </c>
      <c r="L59" s="35">
        <f t="shared" si="3"/>
        <v>1.7100000000000013</v>
      </c>
      <c r="M59" s="33">
        <f t="shared" ca="1" si="2"/>
        <v>2.5953999999999988</v>
      </c>
      <c r="N59" s="23">
        <f t="shared" ca="1" si="4"/>
        <v>7.8246096774193585E-2</v>
      </c>
    </row>
    <row r="60" spans="1:14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13">
        <v>59</v>
      </c>
      <c r="L60" s="35">
        <f t="shared" si="3"/>
        <v>1.7400000000000013</v>
      </c>
      <c r="M60" s="33">
        <f t="shared" ca="1" si="2"/>
        <v>2.5697935483870959</v>
      </c>
      <c r="N60" s="23">
        <f t="shared" ca="1" si="4"/>
        <v>7.7477903225806485E-2</v>
      </c>
    </row>
    <row r="61" spans="1:14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13">
        <v>60</v>
      </c>
      <c r="L61" s="35">
        <f t="shared" si="3"/>
        <v>1.7700000000000014</v>
      </c>
      <c r="M61" s="33">
        <f t="shared" ca="1" si="2"/>
        <v>2.5441870967741926</v>
      </c>
      <c r="N61" s="23">
        <f t="shared" ca="1" si="4"/>
        <v>7.6709709677419399E-2</v>
      </c>
    </row>
    <row r="62" spans="1:14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13">
        <v>61</v>
      </c>
      <c r="L62" s="35">
        <f t="shared" si="3"/>
        <v>1.8000000000000014</v>
      </c>
      <c r="M62" s="33">
        <f t="shared" ca="1" si="2"/>
        <v>2.5185806451612893</v>
      </c>
      <c r="N62" s="23">
        <f t="shared" ca="1" si="4"/>
        <v>7.5941516129032299E-2</v>
      </c>
    </row>
    <row r="63" spans="1:14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13">
        <v>62</v>
      </c>
      <c r="L63" s="35">
        <f t="shared" si="3"/>
        <v>1.8300000000000014</v>
      </c>
      <c r="M63" s="33">
        <f t="shared" ca="1" si="2"/>
        <v>2.4929741935483865</v>
      </c>
      <c r="N63" s="23">
        <f t="shared" ca="1" si="4"/>
        <v>7.5173322580645213E-2</v>
      </c>
    </row>
    <row r="64" spans="1:14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13">
        <v>63</v>
      </c>
      <c r="L64" s="35">
        <f t="shared" si="3"/>
        <v>1.8600000000000014</v>
      </c>
      <c r="M64" s="33">
        <f t="shared" ca="1" si="2"/>
        <v>2.4673677419354831</v>
      </c>
      <c r="N64" s="23">
        <f t="shared" ca="1" si="4"/>
        <v>7.4405129032258113E-2</v>
      </c>
    </row>
    <row r="65" spans="1:14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13">
        <v>64</v>
      </c>
      <c r="L65" s="35">
        <f t="shared" si="3"/>
        <v>1.8900000000000015</v>
      </c>
      <c r="M65" s="33">
        <f t="shared" ca="1" si="2"/>
        <v>2.4417612903225798</v>
      </c>
      <c r="N65" s="23">
        <f t="shared" ca="1" si="4"/>
        <v>7.3636935483871013E-2</v>
      </c>
    </row>
    <row r="66" spans="1:14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13">
        <v>65</v>
      </c>
      <c r="L66" s="35">
        <f t="shared" si="3"/>
        <v>1.9200000000000015</v>
      </c>
      <c r="M66" s="33">
        <f t="shared" ca="1" si="2"/>
        <v>2.4132736842105245</v>
      </c>
      <c r="N66" s="23">
        <f t="shared" ca="1" si="4"/>
        <v>7.2825524617996643E-2</v>
      </c>
    </row>
    <row r="67" spans="1:14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13">
        <v>66</v>
      </c>
      <c r="L67" s="35">
        <f t="shared" si="3"/>
        <v>1.9500000000000015</v>
      </c>
      <c r="M67" s="33">
        <f t="shared" ref="M67:M76" ca="1" si="6">FORECAST(L67,OFFSET($E$1,MATCH(L67,$D$2:$D$9),,2),OFFSET($D$1,MATCH(L67,$D$2:$D$9),,2))</f>
        <v>2.3617368421052611</v>
      </c>
      <c r="N67" s="23">
        <f t="shared" ca="1" si="4"/>
        <v>7.1625157894736849E-2</v>
      </c>
    </row>
    <row r="68" spans="1:14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13">
        <v>67</v>
      </c>
      <c r="L68" s="35">
        <f t="shared" ref="L68:L73" si="7">L67+0.03</f>
        <v>1.9800000000000015</v>
      </c>
      <c r="M68" s="33">
        <f t="shared" ca="1" si="6"/>
        <v>2.3101999999999978</v>
      </c>
      <c r="N68" s="23">
        <f t="shared" ref="N68:N76" ca="1" si="8">1/2*(M68+M67)*(L68-L67)</f>
        <v>7.0079052631578945E-2</v>
      </c>
    </row>
    <row r="69" spans="1:14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13">
        <v>68</v>
      </c>
      <c r="L69" s="35">
        <f t="shared" si="7"/>
        <v>2.0100000000000016</v>
      </c>
      <c r="M69" s="33">
        <f t="shared" ca="1" si="6"/>
        <v>2.2586631578947349</v>
      </c>
      <c r="N69" s="23">
        <f t="shared" ca="1" si="8"/>
        <v>6.8532947368421041E-2</v>
      </c>
    </row>
    <row r="70" spans="1:14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13">
        <v>69</v>
      </c>
      <c r="L70" s="35">
        <f t="shared" si="7"/>
        <v>2.0400000000000014</v>
      </c>
      <c r="M70" s="33">
        <f t="shared" ca="1" si="6"/>
        <v>2.207126315789472</v>
      </c>
      <c r="N70" s="23">
        <f t="shared" ca="1" si="8"/>
        <v>6.6986842105262678E-2</v>
      </c>
    </row>
    <row r="71" spans="1:14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13">
        <v>70</v>
      </c>
      <c r="L71" s="35">
        <f t="shared" si="7"/>
        <v>2.0700000000000012</v>
      </c>
      <c r="M71" s="33">
        <f t="shared" ca="1" si="6"/>
        <v>2.1555894736842092</v>
      </c>
      <c r="N71" s="23">
        <f t="shared" ca="1" si="8"/>
        <v>6.5440736842104788E-2</v>
      </c>
    </row>
    <row r="72" spans="1:14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13">
        <v>71</v>
      </c>
      <c r="L72" s="35">
        <f t="shared" si="7"/>
        <v>2.100000000000001</v>
      </c>
      <c r="M72" s="33">
        <f t="shared" ca="1" si="6"/>
        <v>2.1040526315789463</v>
      </c>
      <c r="N72" s="23">
        <f t="shared" ca="1" si="8"/>
        <v>6.3894631578946925E-2</v>
      </c>
    </row>
    <row r="73" spans="1:14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13">
        <v>72</v>
      </c>
      <c r="L73" s="35">
        <f t="shared" si="7"/>
        <v>2.1300000000000008</v>
      </c>
      <c r="M73" s="33">
        <f t="shared" ca="1" si="6"/>
        <v>2.0525157894736834</v>
      </c>
      <c r="N73" s="23">
        <f t="shared" ca="1" si="8"/>
        <v>6.2348526315789035E-2</v>
      </c>
    </row>
    <row r="74" spans="1:14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13">
        <v>73</v>
      </c>
      <c r="L74" s="35">
        <f>$D$2</f>
        <v>0</v>
      </c>
      <c r="M74" s="33">
        <f t="shared" ca="1" si="6"/>
        <v>3.4009999999999998</v>
      </c>
      <c r="N74" s="23">
        <f t="shared" ca="1" si="8"/>
        <v>-5.8079943157894744</v>
      </c>
    </row>
    <row r="75" spans="1:14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13">
        <v>74</v>
      </c>
      <c r="L75" s="35">
        <f>L74+0.03</f>
        <v>0.03</v>
      </c>
      <c r="M75" s="33">
        <f t="shared" ca="1" si="6"/>
        <v>3.30308</v>
      </c>
      <c r="N75" s="23">
        <f t="shared" ca="1" si="8"/>
        <v>0.10056119999999999</v>
      </c>
    </row>
    <row r="76" spans="1:14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13">
        <v>75</v>
      </c>
      <c r="L76" s="35">
        <f t="shared" ref="L76" si="9">L75+0.03</f>
        <v>0.06</v>
      </c>
      <c r="M76" s="33">
        <f t="shared" ca="1" si="6"/>
        <v>3.1826249999999998</v>
      </c>
      <c r="N76" s="23">
        <f t="shared" ca="1" si="8"/>
        <v>9.7285574999999985E-2</v>
      </c>
    </row>
    <row r="77" spans="1:14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3"/>
      <c r="L77" s="4"/>
      <c r="M77" s="2"/>
    </row>
    <row r="78" spans="1:14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3"/>
      <c r="L78" s="4"/>
      <c r="M78" s="2"/>
    </row>
    <row r="79" spans="1:14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3"/>
      <c r="L79" s="4"/>
      <c r="M79" s="2"/>
    </row>
    <row r="80" spans="1:14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3"/>
      <c r="L80" s="4"/>
      <c r="M80" s="2"/>
    </row>
    <row r="81" spans="1:13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3"/>
      <c r="L81" s="4"/>
      <c r="M81" s="2"/>
    </row>
    <row r="82" spans="1:13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3"/>
      <c r="L82" s="4"/>
      <c r="M82" s="2"/>
    </row>
    <row r="83" spans="1:13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3"/>
      <c r="L83" s="4"/>
      <c r="M83" s="2"/>
    </row>
    <row r="84" spans="1:13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3"/>
      <c r="L84" s="4"/>
      <c r="M84" s="2"/>
    </row>
    <row r="85" spans="1:13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3"/>
      <c r="L85" s="4"/>
      <c r="M85" s="2"/>
    </row>
    <row r="86" spans="1:13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3"/>
      <c r="L86" s="4"/>
      <c r="M86" s="2"/>
    </row>
    <row r="87" spans="1:13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3"/>
      <c r="L87" s="4"/>
      <c r="M87" s="2"/>
    </row>
    <row r="88" spans="1:13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3"/>
      <c r="L88" s="4"/>
      <c r="M88" s="2"/>
    </row>
    <row r="89" spans="1:13" ht="15" x14ac:dyDescent="0.2">
      <c r="A89" s="2"/>
      <c r="B89" s="2"/>
      <c r="J8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Интеграл (1)</vt:lpstr>
      <vt:lpstr>Интеграл (2)</vt:lpstr>
    </vt:vector>
  </TitlesOfParts>
  <Company>****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ZVI</dc:creator>
  <cp:lastModifiedBy>Дворец Никита Никитович</cp:lastModifiedBy>
  <dcterms:created xsi:type="dcterms:W3CDTF">2011-10-23T00:49:57Z</dcterms:created>
  <dcterms:modified xsi:type="dcterms:W3CDTF">2021-04-08T07:58:46Z</dcterms:modified>
</cp:coreProperties>
</file>