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1751059-033C-483F-9B7A-46F0BB3BBF63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Журнал1" sheetId="1" r:id="rId1"/>
    <sheet name="Свод по дням" sheetId="3" r:id="rId2"/>
    <sheet name="Читатели" sheetId="2" r:id="rId3"/>
  </sheets>
  <definedNames>
    <definedName name="_xlnm._FilterDatabase" localSheetId="0" hidden="1">Журнал1!$A$1:$C$8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/>
  <c r="B5" i="3"/>
  <c r="B2" i="3"/>
  <c r="C3" i="3"/>
  <c r="C4" i="3"/>
  <c r="C5" i="3"/>
  <c r="C2" i="3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<sst xmlns="http://schemas.openxmlformats.org/spreadsheetml/2006/main" count="21" uniqueCount="13">
  <si>
    <t>Иванов</t>
  </si>
  <si>
    <t>Петров</t>
  </si>
  <si>
    <t>Сидоров</t>
  </si>
  <si>
    <t>Жданов</t>
  </si>
  <si>
    <t>Дата</t>
  </si>
  <si>
    <t>Сумма</t>
  </si>
  <si>
    <t>Личные д/ср</t>
  </si>
  <si>
    <t>Пособие</t>
  </si>
  <si>
    <t>Афанасьев</t>
  </si>
  <si>
    <t>Баранкин</t>
  </si>
  <si>
    <t>Пользователь</t>
  </si>
  <si>
    <t>Пользователи</t>
  </si>
  <si>
    <t>Всегда за счет пособия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</si>
</sst>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1" xfId="0" applyFill="1" applyBorder="1"/>
    <xf numFmtId="0" fontId="0" fillId="2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workbookViewId="0">
      <selection activeCell="D2" sqref="D2"/>
    </sheetView>
  </sheetViews>
  <sheetFormatPr defaultRowHeight="14.4" x14ac:dyDescent="0.3"/>
  <cols>
    <col min="1" max="3" width="12.6640625" customWidth="1"/>
    <col min="4" max="4" width="14.109375" customWidth="1"/>
  </cols>
  <sheetData>
    <row r="1" spans="1:4" x14ac:dyDescent="0.3">
      <c r="A1" s="2" t="s">
        <v>10</v>
      </c>
      <c r="B1" s="2" t="s">
        <v>5</v>
      </c>
      <c r="C1" s="2" t="s">
        <v>4</v>
      </c>
    </row>
    <row r="2" spans="1:4" x14ac:dyDescent="0.3">
      <c r="A2" t="s">
        <v>0</v>
      </c>
      <c r="B2">
        <v>300</v>
      </c>
      <c r="C2" s="1">
        <v>44228</v>
      </c>
      <c r="D2" t="str">
        <f>IF(ISNUMBER(MATCH(A2,Читатели!$A$2:$A$5,0)),"п","л")</f>
        <v>л</v>
      </c>
    </row>
    <row r="3" spans="1:4" x14ac:dyDescent="0.3">
      <c r="A3" t="s">
        <v>2</v>
      </c>
      <c r="B3">
        <v>200</v>
      </c>
      <c r="C3" s="1">
        <v>44228</v>
      </c>
      <c r="D3" t="str">
        <f>IF(ISNUMBER(MATCH(A3,Читатели!$A$2:$A$5,0)),"п","л")</f>
        <v>п</v>
      </c>
    </row>
    <row r="4" spans="1:4" x14ac:dyDescent="0.3">
      <c r="A4" t="s">
        <v>3</v>
      </c>
      <c r="B4">
        <v>150</v>
      </c>
      <c r="C4" s="1">
        <v>44228</v>
      </c>
      <c r="D4" t="str">
        <f>IF(ISNUMBER(MATCH(A4,Читатели!$A$2:$A$5,0)),"п","л")</f>
        <v>п</v>
      </c>
    </row>
    <row r="5" spans="1:4" x14ac:dyDescent="0.3">
      <c r="A5" t="s">
        <v>1</v>
      </c>
      <c r="B5">
        <v>330</v>
      </c>
      <c r="C5" s="1">
        <v>44230</v>
      </c>
      <c r="D5" t="str">
        <f>IF(ISNUMBER(MATCH(A5,Читатели!$A$2:$A$5,0)),"п","л")</f>
        <v>л</v>
      </c>
    </row>
    <row r="6" spans="1:4" x14ac:dyDescent="0.3">
      <c r="A6" t="s">
        <v>3</v>
      </c>
      <c r="B6">
        <v>240</v>
      </c>
      <c r="C6" s="1">
        <v>44230</v>
      </c>
      <c r="D6" t="str">
        <f>IF(ISNUMBER(MATCH(A6,Читатели!$A$2:$A$5,0)),"п","л")</f>
        <v>п</v>
      </c>
    </row>
    <row r="7" spans="1:4" x14ac:dyDescent="0.3">
      <c r="A7" t="s">
        <v>1</v>
      </c>
      <c r="B7">
        <v>150</v>
      </c>
      <c r="C7" s="1">
        <v>44231</v>
      </c>
      <c r="D7" t="str">
        <f>IF(ISNUMBER(MATCH(A7,Читатели!$A$2:$A$5,0)),"п","л")</f>
        <v>л</v>
      </c>
    </row>
    <row r="8" spans="1:4" x14ac:dyDescent="0.3">
      <c r="A8" t="s">
        <v>2</v>
      </c>
      <c r="B8">
        <v>500</v>
      </c>
      <c r="C8" s="1">
        <v>44231</v>
      </c>
      <c r="D8" t="str">
        <f>IF(ISNUMBER(MATCH(A8,Читатели!$A$2:$A$5,0)),"п","л")</f>
        <v>п</v>
      </c>
    </row>
    <row r="9" spans="1:4" x14ac:dyDescent="0.3">
      <c r="B9" s="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8C4706-7C38-49A6-95F7-FE0D88B0CDDD}">
          <x14:formula1>
            <xm:f>Читатели!$A:$A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tabSelected="1" workbookViewId="0">
      <selection activeCell="C2" sqref="C2"/>
    </sheetView>
  </sheetViews>
  <sheetFormatPr defaultRowHeight="14.4" x14ac:dyDescent="0.3"/>
  <cols>
    <col min="1" max="1" width="10.109375" bestFit="1" customWidth="1"/>
    <col min="2" max="2" width="14" customWidth="1"/>
  </cols>
  <sheetData>
    <row r="1" spans="1:3" x14ac:dyDescent="0.3">
      <c r="A1" s="2" t="s">
        <v>4</v>
      </c>
      <c r="B1" s="2" t="s">
        <v>6</v>
      </c>
      <c r="C1" s="2" t="s">
        <v>7</v>
      </c>
    </row>
    <row r="2" spans="1:3" x14ac:dyDescent="0.3">
      <c r="A2" s="1">
        <v>44228</v>
      </c>
      <c r="B2">
        <f>SUMIF(Журнал1!C:C,A2,Журнал1!B:B)-C2</f>
        <v>300</v>
      </c>
      <c r="C2">
        <f>SUMIFS(Журнал1!B:B,Журнал1!C:C,A2,Журнал1!D:D,"п")</f>
        <v>350</v>
      </c>
    </row>
    <row r="3" spans="1:3" x14ac:dyDescent="0.3">
      <c r="A3" s="1">
        <v>44229</v>
      </c>
      <c r="B3">
        <f>SUMIF(Журнал1!C:C,A3,Журнал1!B:B)-C3</f>
        <v>0</v>
      </c>
      <c r="C3">
        <f>SUMIFS(Журнал1!B:B,Журнал1!C:C,A3,Журнал1!D:D,"п")</f>
        <v>0</v>
      </c>
    </row>
    <row r="4" spans="1:3" x14ac:dyDescent="0.3">
      <c r="A4" s="1">
        <v>44230</v>
      </c>
      <c r="B4">
        <f>SUMIF(Журнал1!C:C,A4,Журнал1!B:B)-C4</f>
        <v>330</v>
      </c>
      <c r="C4">
        <f>SUMIFS(Журнал1!B:B,Журнал1!C:C,A4,Журнал1!D:D,"п")</f>
        <v>240</v>
      </c>
    </row>
    <row r="5" spans="1:3" x14ac:dyDescent="0.3">
      <c r="A5" s="1">
        <v>44231</v>
      </c>
      <c r="B5">
        <f>SUMIF(Журнал1!C:C,A5,Журнал1!B:B)-C5</f>
        <v>150</v>
      </c>
      <c r="C5">
        <f>SUMIFS(Журнал1!B:B,Журнал1!C:C,A5,Журнал1!D:D,"п")</f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2" sqref="C2:C5"/>
    </sheetView>
  </sheetViews>
  <sheetFormatPr defaultRowHeight="14.4" x14ac:dyDescent="0.3"/>
  <sheetData>
    <row r="1" spans="1:3" x14ac:dyDescent="0.3">
      <c r="A1" s="2" t="s">
        <v>11</v>
      </c>
    </row>
    <row r="2" spans="1:3" x14ac:dyDescent="0.3">
      <c r="A2" s="3" t="s">
        <v>2</v>
      </c>
      <c r="C2" s="4" t="s">
        <v>12</v>
      </c>
    </row>
    <row r="3" spans="1:3" x14ac:dyDescent="0.3">
      <c r="A3" s="3" t="s">
        <v>3</v>
      </c>
      <c r="C3" s="4"/>
    </row>
    <row r="4" spans="1:3" x14ac:dyDescent="0.3">
      <c r="A4" s="3"/>
      <c r="C4" s="4"/>
    </row>
    <row r="5" spans="1:3" x14ac:dyDescent="0.3">
      <c r="A5" s="3"/>
      <c r="C5" s="4"/>
    </row>
    <row r="6" spans="1:3" x14ac:dyDescent="0.3">
      <c r="A6" t="s">
        <v>0</v>
      </c>
    </row>
    <row r="7" spans="1:3" x14ac:dyDescent="0.3">
      <c r="A7" t="s">
        <v>1</v>
      </c>
    </row>
    <row r="8" spans="1:3" x14ac:dyDescent="0.3">
      <c r="A8" t="s">
        <v>8</v>
      </c>
    </row>
    <row r="9" spans="1:3" x14ac:dyDescent="0.3">
      <c r="A9" t="s">
        <v>9</v>
      </c>
    </row>
  </sheetData>
  <mergeCells count="1">
    <mergeCell ref="C2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Журнал1</vt:lpstr>
      <vt:lpstr>Свод по дням</vt:lpstr>
      <vt:lpstr>Читатели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2021-04-07T23:50:06Z</dcterms:created>
  <dcterms:modified xsi:type="dcterms:W3CDTF">2021-04-09T06:10:13Z</dcterms:modified>
</cp:coreProperties>
</file>