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\profiles$\nilov\Desktop\"/>
    </mc:Choice>
  </mc:AlternateContent>
  <bookViews>
    <workbookView xWindow="0" yWindow="0" windowWidth="28800" windowHeight="12435"/>
  </bookViews>
  <sheets>
    <sheet name="Массив (дата)" sheetId="2" r:id="rId1"/>
    <sheet name="Справочник" sheetId="1" r:id="rId2"/>
  </sheets>
  <externalReferences>
    <externalReference r:id="rId3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W22" i="2" l="1"/>
  <c r="EV22" i="2"/>
  <c r="EU22" i="2"/>
  <c r="ET22" i="2"/>
  <c r="ES22" i="2"/>
  <c r="ER22" i="2"/>
  <c r="EQ22" i="2"/>
  <c r="EA22" i="2"/>
  <c r="DZ22" i="2"/>
  <c r="EW21" i="2"/>
  <c r="EV21" i="2"/>
  <c r="EU21" i="2"/>
  <c r="ET21" i="2"/>
  <c r="ES21" i="2"/>
  <c r="ER21" i="2"/>
  <c r="EQ21" i="2"/>
  <c r="EA21" i="2"/>
  <c r="DZ21" i="2"/>
  <c r="EW20" i="2"/>
  <c r="EV20" i="2"/>
  <c r="EU20" i="2"/>
  <c r="ET20" i="2"/>
  <c r="ES20" i="2"/>
  <c r="ER20" i="2"/>
  <c r="EQ20" i="2"/>
  <c r="EA20" i="2"/>
  <c r="DZ20" i="2"/>
  <c r="EW19" i="2"/>
  <c r="EV19" i="2"/>
  <c r="EU19" i="2"/>
  <c r="ET19" i="2"/>
  <c r="ES19" i="2"/>
  <c r="ER19" i="2"/>
  <c r="EQ19" i="2"/>
  <c r="EA19" i="2"/>
  <c r="DZ19" i="2"/>
  <c r="EW18" i="2"/>
  <c r="EV18" i="2"/>
  <c r="EU18" i="2"/>
  <c r="ET18" i="2"/>
  <c r="ES18" i="2"/>
  <c r="ER18" i="2"/>
  <c r="EQ18" i="2"/>
  <c r="EA18" i="2"/>
  <c r="DZ18" i="2"/>
  <c r="EW17" i="2"/>
  <c r="EV17" i="2"/>
  <c r="EU17" i="2"/>
  <c r="ET17" i="2"/>
  <c r="ES17" i="2"/>
  <c r="ER17" i="2"/>
  <c r="EQ17" i="2"/>
  <c r="EA17" i="2"/>
  <c r="DZ17" i="2"/>
  <c r="EW16" i="2"/>
  <c r="EV16" i="2"/>
  <c r="EU16" i="2"/>
  <c r="ET16" i="2"/>
  <c r="ES16" i="2"/>
  <c r="ER16" i="2"/>
  <c r="EQ16" i="2"/>
  <c r="EA16" i="2"/>
  <c r="DZ16" i="2"/>
  <c r="EW15" i="2"/>
  <c r="EV15" i="2"/>
  <c r="EU15" i="2"/>
  <c r="ET15" i="2"/>
  <c r="ES15" i="2"/>
  <c r="ER15" i="2"/>
  <c r="EQ15" i="2"/>
  <c r="EA15" i="2"/>
  <c r="DZ15" i="2"/>
  <c r="EW14" i="2"/>
  <c r="EV14" i="2"/>
  <c r="EU14" i="2"/>
  <c r="ET14" i="2"/>
  <c r="ES14" i="2"/>
  <c r="ER14" i="2"/>
  <c r="EQ14" i="2"/>
  <c r="EA14" i="2"/>
  <c r="DZ14" i="2"/>
  <c r="EW13" i="2"/>
  <c r="EV13" i="2"/>
  <c r="EU13" i="2"/>
  <c r="ET13" i="2"/>
  <c r="ES13" i="2"/>
  <c r="ER13" i="2"/>
  <c r="EQ13" i="2"/>
  <c r="EA13" i="2"/>
  <c r="DZ13" i="2"/>
  <c r="EW12" i="2"/>
  <c r="EV12" i="2"/>
  <c r="EU12" i="2"/>
  <c r="ET12" i="2"/>
  <c r="ES12" i="2"/>
  <c r="ER12" i="2"/>
  <c r="EQ12" i="2"/>
  <c r="EA12" i="2"/>
  <c r="DZ12" i="2"/>
  <c r="EW11" i="2"/>
  <c r="EV11" i="2"/>
  <c r="EU11" i="2"/>
  <c r="ET11" i="2"/>
  <c r="ES11" i="2"/>
  <c r="ER11" i="2"/>
  <c r="EQ11" i="2"/>
  <c r="EA11" i="2"/>
  <c r="DZ11" i="2"/>
  <c r="EW10" i="2"/>
  <c r="EV10" i="2"/>
  <c r="EU10" i="2"/>
  <c r="ET10" i="2"/>
  <c r="ES10" i="2"/>
  <c r="ER10" i="2"/>
  <c r="EQ10" i="2"/>
  <c r="EA10" i="2"/>
  <c r="DZ10" i="2"/>
  <c r="EW9" i="2"/>
  <c r="EV9" i="2"/>
  <c r="EU9" i="2"/>
  <c r="ET9" i="2"/>
  <c r="ES9" i="2"/>
  <c r="ER9" i="2"/>
  <c r="EQ9" i="2"/>
  <c r="EA9" i="2"/>
  <c r="DZ9" i="2"/>
  <c r="EW8" i="2"/>
  <c r="EV8" i="2"/>
  <c r="EU8" i="2"/>
  <c r="ET8" i="2"/>
  <c r="ES8" i="2"/>
  <c r="ER8" i="2"/>
  <c r="EQ8" i="2"/>
  <c r="EA8" i="2"/>
  <c r="DZ8" i="2"/>
  <c r="EW7" i="2"/>
  <c r="EV7" i="2"/>
  <c r="EU7" i="2"/>
  <c r="ET7" i="2"/>
  <c r="ES7" i="2"/>
  <c r="ER7" i="2"/>
  <c r="EQ7" i="2"/>
  <c r="EA7" i="2"/>
  <c r="DZ7" i="2"/>
  <c r="EW6" i="2"/>
  <c r="EV6" i="2"/>
  <c r="EU6" i="2"/>
  <c r="ET6" i="2"/>
  <c r="ES6" i="2"/>
  <c r="ER6" i="2"/>
  <c r="EQ6" i="2"/>
  <c r="EA6" i="2"/>
  <c r="DZ6" i="2"/>
  <c r="EW5" i="2"/>
  <c r="EV5" i="2"/>
  <c r="EU5" i="2"/>
  <c r="ET5" i="2"/>
  <c r="ES5" i="2"/>
  <c r="ER5" i="2"/>
  <c r="EQ5" i="2"/>
  <c r="EA5" i="2"/>
  <c r="DZ5" i="2"/>
  <c r="EW4" i="2"/>
  <c r="EV4" i="2"/>
  <c r="EU4" i="2"/>
  <c r="ET4" i="2"/>
  <c r="ES4" i="2"/>
  <c r="ER4" i="2"/>
  <c r="EQ4" i="2"/>
  <c r="EA4" i="2"/>
  <c r="DZ4" i="2"/>
  <c r="EW3" i="2"/>
  <c r="EV3" i="2"/>
  <c r="EU3" i="2"/>
  <c r="ET3" i="2"/>
  <c r="ES3" i="2"/>
  <c r="ER3" i="2"/>
  <c r="EQ3" i="2"/>
  <c r="EA3" i="2"/>
  <c r="DZ3" i="2"/>
  <c r="EW2" i="2"/>
  <c r="EV2" i="2"/>
  <c r="EU2" i="2"/>
  <c r="ET2" i="2"/>
  <c r="ES2" i="2"/>
  <c r="ER2" i="2"/>
  <c r="EQ2" i="2"/>
  <c r="EA2" i="2"/>
  <c r="DZ2" i="2"/>
</calcChain>
</file>

<file path=xl/sharedStrings.xml><?xml version="1.0" encoding="utf-8"?>
<sst xmlns="http://schemas.openxmlformats.org/spreadsheetml/2006/main" count="1026" uniqueCount="364">
  <si>
    <t>2-amino-4,6-dimethoxypyrimidine</t>
  </si>
  <si>
    <t>2-амино-4,6-диметоксипиримидин</t>
  </si>
  <si>
    <t>Метаболиты</t>
  </si>
  <si>
    <t>C6H9N3O2</t>
  </si>
  <si>
    <t xml:space="preserve">2-amino-4-methoxy-6-methyl-1,3,5-Триазины </t>
  </si>
  <si>
    <t>2-амино-4-метокси-6-метил-1,3,5-триазин</t>
  </si>
  <si>
    <t>C5H8N4O</t>
  </si>
  <si>
    <t>2-methylthiophene</t>
  </si>
  <si>
    <t>2-метилтиофен</t>
  </si>
  <si>
    <t>C5H6S</t>
  </si>
  <si>
    <t>2-метил-3-бутин-2-ол</t>
  </si>
  <si>
    <t>2-Метокси-4-метил-6-(метиламино)-1,3,5-триазин</t>
  </si>
  <si>
    <t>C6H10N4O</t>
  </si>
  <si>
    <t>2-Ethylhexyl acetate</t>
  </si>
  <si>
    <t>2-этилгексил ацетат</t>
  </si>
  <si>
    <t>Фунгициды</t>
  </si>
  <si>
    <t>С10Н20О2</t>
  </si>
  <si>
    <t>2-Этилгексилацетат</t>
  </si>
  <si>
    <t>1,2,4-TRICHLOROBENZENE</t>
  </si>
  <si>
    <t>1,2,4-Трихлорбензол</t>
  </si>
  <si>
    <t>Гербициды</t>
  </si>
  <si>
    <t>2,3-dichloropropene</t>
  </si>
  <si>
    <t>2,3-дихлорпропен</t>
  </si>
  <si>
    <t>C3H4Cl2</t>
  </si>
  <si>
    <t>2,4-dichlorophenoxyacetic acid</t>
  </si>
  <si>
    <t>2,4-Д</t>
  </si>
  <si>
    <t>C8H6CL2O3</t>
  </si>
  <si>
    <t>Арилоксиалканкарбоновые кислоты</t>
  </si>
  <si>
    <t>Гербицид избирательного действия</t>
  </si>
  <si>
    <t>Опрыскивание</t>
  </si>
  <si>
    <t>[2, 4-Дихлорфеноксиуксусная кислота]</t>
  </si>
  <si>
    <t>2,4-D (2-ethylhexyl)</t>
  </si>
  <si>
    <t>2,4-Д (2-этилгексиловый эфир)</t>
  </si>
  <si>
    <t>C16H22CL2O3</t>
  </si>
  <si>
    <t>(2-этилгексиловый эфир или сложный 2-этилгексиловый эфир 2,4-дихлорфеноксиуксусной кислоты)</t>
  </si>
  <si>
    <t>2,4-D (low-volatile esters of С7-С9)</t>
  </si>
  <si>
    <t>2,4-Д (малолетучие эфиры С7-С9)</t>
  </si>
  <si>
    <t>-</t>
  </si>
  <si>
    <t>(малолетучие эфиры С7-С9)</t>
  </si>
  <si>
    <t>2,6-дифторанилин</t>
  </si>
  <si>
    <t>C6H5F2N</t>
  </si>
  <si>
    <t>4-Акрилоил морфолин</t>
  </si>
  <si>
    <t>C7H11NO2</t>
  </si>
  <si>
    <t>4-Нитробензоилхлорид</t>
  </si>
  <si>
    <t>4,4-Диаминодифенилоксид</t>
  </si>
  <si>
    <t>Инсектициды</t>
  </si>
  <si>
    <t>4,4-Диаминодифенилсульфон</t>
  </si>
  <si>
    <t>4,4-Дигидроксидифенилсульфон</t>
  </si>
  <si>
    <t>4-CHLOROPHENOL</t>
  </si>
  <si>
    <t>4-хлорфенол</t>
  </si>
  <si>
    <t>Гербициды, фунгициды</t>
  </si>
  <si>
    <t>C6H5ClO</t>
  </si>
  <si>
    <t>6-benzylaminopurine</t>
  </si>
  <si>
    <t>6-бензиламинопурин</t>
  </si>
  <si>
    <t>C12H11N5</t>
  </si>
  <si>
    <t>N-БЕНЗИЛ-7H-ПУРИН-6-АМИН</t>
  </si>
  <si>
    <t>N-Hydroxysuccinimide</t>
  </si>
  <si>
    <t>N-Гидроксисукцинимид</t>
  </si>
  <si>
    <t>C4H5NO3</t>
  </si>
  <si>
    <t>1-гидрокси-2,5-пирролидиндион</t>
  </si>
  <si>
    <t>Abamectin</t>
  </si>
  <si>
    <t>Абамектин</t>
  </si>
  <si>
    <t>Инсектициды, акарициды</t>
  </si>
  <si>
    <t>C2H5C48H72O14, CH3C47H70O14</t>
  </si>
  <si>
    <t>Биологические пестициды, Авермектины</t>
  </si>
  <si>
    <t>СМЕСЬ АВЕРМЕКТИНОВ (В1А И В1В)</t>
  </si>
  <si>
    <t>Абсцизовая кислота</t>
  </si>
  <si>
    <t>C15H20O4</t>
  </si>
  <si>
    <t>Агник фох</t>
  </si>
  <si>
    <t>ADOB Fe 11 DTPA</t>
  </si>
  <si>
    <t>Адоб FE11 ДТПА</t>
  </si>
  <si>
    <t>Удобрение</t>
  </si>
  <si>
    <t>C14H18N3O10FENA2</t>
  </si>
  <si>
    <t>Внекорневое применение и фертигация</t>
  </si>
  <si>
    <t>Хелат железа DTPA АМ ДТПА Fe 11%</t>
  </si>
  <si>
    <t>ADOB Mn13 EDTA</t>
  </si>
  <si>
    <t>Адоб Mn13 ЭДТА</t>
  </si>
  <si>
    <t>C10H12N2O8NA2MN</t>
  </si>
  <si>
    <t>хелат марганца Mn (EDTA) 13%</t>
  </si>
  <si>
    <t>ADOB Zn15 EDTA</t>
  </si>
  <si>
    <t>Адоб ZN15 ЭДТА</t>
  </si>
  <si>
    <t>C10H12N2O8NA2ZN</t>
  </si>
  <si>
    <t>хелат цинка Zn (EDTA) 15%</t>
  </si>
  <si>
    <t>Azamethiphos</t>
  </si>
  <si>
    <t>Азаметиофос</t>
  </si>
  <si>
    <t>С9Н10СlN2O5PS</t>
  </si>
  <si>
    <t>Фосфорорганические соединения (ФОС)</t>
  </si>
  <si>
    <t>Кишечный пестицид, контактный пестицид</t>
  </si>
  <si>
    <t>Влажное обеззараживание помещений</t>
  </si>
  <si>
    <t>Azimsulfuron</t>
  </si>
  <si>
    <t>Азимсульфурон</t>
  </si>
  <si>
    <t>C13H16N10O5S</t>
  </si>
  <si>
    <t>Сульфонилмочевины</t>
  </si>
  <si>
    <t>[1-(4,6-диметоксипиримидин-2-ил)-3-[1-метил-4-(2-метил-2Н-тетразол-5-ил)-пиразол-5-илсульфонил]мочевина]</t>
  </si>
  <si>
    <t>Azoxystrobin</t>
  </si>
  <si>
    <t>Азоксистробин</t>
  </si>
  <si>
    <t>C22H17NззО</t>
  </si>
  <si>
    <t>Стробилурины</t>
  </si>
  <si>
    <t>Защитный пестицид</t>
  </si>
  <si>
    <t>[Метил(Е)-2-{2-[6-(2-цианофенокси)пиримидин-4-илокси]фенил}-3-метоксиакрилат]</t>
  </si>
  <si>
    <t>Asulam</t>
  </si>
  <si>
    <t>Азулам</t>
  </si>
  <si>
    <t>C8H10O4S</t>
  </si>
  <si>
    <t>Aclonifen</t>
  </si>
  <si>
    <t>Аклонифен</t>
  </si>
  <si>
    <t>C12H9ClN2O3</t>
  </si>
  <si>
    <t>2-ХЛОР-6-НИТРО-3-ФЕНОКСИАНИЛИН</t>
  </si>
  <si>
    <t>Alachlor</t>
  </si>
  <si>
    <t>Алахлор</t>
  </si>
  <si>
    <t>C14H20ClNO2</t>
  </si>
  <si>
    <t>Хлорацетамиды (Производные аминокислот)</t>
  </si>
  <si>
    <t>Выборочное, системное действие, поглощенное, прорастая выстрелы. Схема запрета синтеза липида</t>
  </si>
  <si>
    <t>Allethrin</t>
  </si>
  <si>
    <t>Аллетрин</t>
  </si>
  <si>
    <t>C19H26O3</t>
  </si>
  <si>
    <t>Пиретроиды</t>
  </si>
  <si>
    <t>Контактный пестицид</t>
  </si>
  <si>
    <t>3-аллил-2-метил-4-оксоциклопент-2-енил(1R,3R)-2,2-диметил-3-(2-метилпроп-1-енил)циклопропан-карбоксилат</t>
  </si>
  <si>
    <t>ND № ГТД</t>
  </si>
  <si>
    <t xml:space="preserve">STAT </t>
  </si>
  <si>
    <t>G071</t>
  </si>
  <si>
    <t>G072 Дата регистрации ГТД</t>
  </si>
  <si>
    <t>GD0 Код решения</t>
  </si>
  <si>
    <t>GD1 Дата выпуска груза</t>
  </si>
  <si>
    <t>G011 Направление перемещения товара</t>
  </si>
  <si>
    <t>G012 Код основного таможенного режима</t>
  </si>
  <si>
    <t>G024C ИНН отправителя</t>
  </si>
  <si>
    <t>G022 Наименование отправителя</t>
  </si>
  <si>
    <t>G023 Почтовый адрес отправителя</t>
  </si>
  <si>
    <t>REGION O Регион отправителя</t>
  </si>
  <si>
    <t>G0231Страна отправителя</t>
  </si>
  <si>
    <t>G07 классификация ГТД</t>
  </si>
  <si>
    <t>G084C ИНН получателя</t>
  </si>
  <si>
    <t>G082 Наименование получателя</t>
  </si>
  <si>
    <t>G083 Почтовый адрес получателя</t>
  </si>
  <si>
    <t>REGION P Регион получателя</t>
  </si>
  <si>
    <t>G0831A Страна получения товара</t>
  </si>
  <si>
    <t>G094C ИНН контрактодержателя</t>
  </si>
  <si>
    <t>G092 Наименование контрактодержателя</t>
  </si>
  <si>
    <t>G093 Почтовый адрес контрактодержателя</t>
  </si>
  <si>
    <t>G11 торгующая страна</t>
  </si>
  <si>
    <t>G12 Общая таможенная стоимость RUB</t>
  </si>
  <si>
    <t>G144C ИНН декларанта</t>
  </si>
  <si>
    <t>G142 Наименование декларанта</t>
  </si>
  <si>
    <t>G143 Почтовый адрес декларанта</t>
  </si>
  <si>
    <t>G15 Страна отправления</t>
  </si>
  <si>
    <t>G16 Страна происхождения</t>
  </si>
  <si>
    <t>G17B Страна назначения</t>
  </si>
  <si>
    <t>G180</t>
  </si>
  <si>
    <t>G19 Признак контейнерных перевозок</t>
  </si>
  <si>
    <t>G202 Буквенный код условий поставки</t>
  </si>
  <si>
    <t>G2021 Пункт поставки товара</t>
  </si>
  <si>
    <t>G221 Валюта контракта</t>
  </si>
  <si>
    <t>G222 Общая фактурная стоимость (в валюте контракта)</t>
  </si>
  <si>
    <t>G23 Курс валюты</t>
  </si>
  <si>
    <t>G230 Дата применения курса</t>
  </si>
  <si>
    <t>G300 Информация о временном хранении</t>
  </si>
  <si>
    <t>G541_INN</t>
  </si>
  <si>
    <t>G5441</t>
  </si>
  <si>
    <t>G5442</t>
  </si>
  <si>
    <t>G5447</t>
  </si>
  <si>
    <t>G312 Описание и характеристика товара</t>
  </si>
  <si>
    <t>G317IZG Изготовитель</t>
  </si>
  <si>
    <t>Марки</t>
  </si>
  <si>
    <t>G311 Кол-во ГРУЗОВЫХ  мест товара</t>
  </si>
  <si>
    <t>G3160 Кол-во контейнеров</t>
  </si>
  <si>
    <t>G31_8 Кол-во мест в отличных от осн и доп единиц</t>
  </si>
  <si>
    <t>G31_81 Наименование единицы отличной</t>
  </si>
  <si>
    <t>G31_9</t>
  </si>
  <si>
    <t>G31_91</t>
  </si>
  <si>
    <t>G32 № товара по ГТД</t>
  </si>
  <si>
    <t>G33 ТН ВЭД</t>
  </si>
  <si>
    <t>G34 Страна происхождения</t>
  </si>
  <si>
    <t>G35 Вес брутто в КГ</t>
  </si>
  <si>
    <t>G36 Преференции</t>
  </si>
  <si>
    <t>G37 Процедура</t>
  </si>
  <si>
    <t>G38 Вес нетто в КГ</t>
  </si>
  <si>
    <t>G39 Квота</t>
  </si>
  <si>
    <t>G42 Фактурная стоимость (в валюте контракта)</t>
  </si>
  <si>
    <t>G43</t>
  </si>
  <si>
    <t>G45 Таможенная стоимость RUB</t>
  </si>
  <si>
    <t>G46 Статистическая стоимость DOL</t>
  </si>
  <si>
    <t>G474DOL Сумма платежа</t>
  </si>
  <si>
    <t>G474RUB Сумма платежа</t>
  </si>
  <si>
    <t>ЦенаUSD/КГнетто</t>
  </si>
  <si>
    <t>Контракты</t>
  </si>
  <si>
    <t>G42 Фактурная стоимость (пересчитанная)</t>
  </si>
  <si>
    <t>№</t>
  </si>
  <si>
    <t>Год</t>
  </si>
  <si>
    <t>Месяц</t>
  </si>
  <si>
    <t>ПричинаВыбора</t>
  </si>
  <si>
    <t>КодировкаИнна</t>
  </si>
  <si>
    <t>КодВыбора</t>
  </si>
  <si>
    <t>Название</t>
  </si>
  <si>
    <t>Г/Физ.Ед</t>
  </si>
  <si>
    <t>%</t>
  </si>
  <si>
    <t>Препарат</t>
  </si>
  <si>
    <t>Производитель/Отправитель</t>
  </si>
  <si>
    <t>Получатель/Декларант</t>
  </si>
  <si>
    <t>Страна происхождения</t>
  </si>
  <si>
    <t>Пункт поставки</t>
  </si>
  <si>
    <t>ТНВЭД</t>
  </si>
  <si>
    <t>Вес, кг</t>
  </si>
  <si>
    <t>Стат. стоимость товара (G46)</t>
  </si>
  <si>
    <t>Цена 1 кг, $</t>
  </si>
  <si>
    <t>НазваниеСправочник</t>
  </si>
  <si>
    <t>Принадлежность ДВ к типу препаратов</t>
  </si>
  <si>
    <t>Химическая формула</t>
  </si>
  <si>
    <t>Химический класс</t>
  </si>
  <si>
    <t>Характер действия</t>
  </si>
  <si>
    <t>Способы применения</t>
  </si>
  <si>
    <t>Химическое название</t>
  </si>
  <si>
    <t>10418010</t>
  </si>
  <si>
    <t>10</t>
  </si>
  <si>
    <t>ИМ</t>
  </si>
  <si>
    <t>40</t>
  </si>
  <si>
    <t>ООО "КАРПАТНЕФТЕХИМ"</t>
  </si>
  <si>
    <t>77306, ИВАНО-ФРАНКОВСКАЯ, КАЛУШ, ПРОМЫСЛОВАЯ Д.4,</t>
  </si>
  <si>
    <t>УКРАИНА</t>
  </si>
  <si>
    <t>6320005915</t>
  </si>
  <si>
    <t>ПАО "КУЙБЫШЕВАЗОТ"</t>
  </si>
  <si>
    <t>445007, САМАРСКАЯ ОБЛ., ТОЛЬЯТТИ, УЛ. НОВОЗАВОДСКАЯ, 6,</t>
  </si>
  <si>
    <t>Самарская область</t>
  </si>
  <si>
    <t>РОССИЯ</t>
  </si>
  <si>
    <t>ОБЪЕДИНЕННЫЕ АРАБСКИЕ ЭМИРАТЫ</t>
  </si>
  <si>
    <t>нет</t>
  </si>
  <si>
    <t>DAP</t>
  </si>
  <si>
    <t>СУЗЕМКА</t>
  </si>
  <si>
    <t>USD</t>
  </si>
  <si>
    <t>ГОНЧАРЕНКО</t>
  </si>
  <si>
    <t>БЕНЗОЛ НЕФТЯНОЙ ДЛЯ СИНТЕЗА КАПРОЛАКТАМА, В ВИДЕ ПРОЗРАЧНОЙ ЖИДКОСТИ, НЕ СОДЕРЖАЩЕЙ ВЗВЕШЕННЫХ И ОСЕВШИХ НА ДНО ПОСТОРОННИХ ПРИМЕСЕЙ, НЕ ТЕМНЕЕ ЦВЕТА РАСТВОРА 0,003 Г К2СR2О7 В 1 ДМ. КУБ. ВОДЫ, ГОСТ 9572-93, ВЫСШИЙ СОРТ, ПЛОТНОСТЬ ПРИ 20 ГРАД. ЦЕЛЬСИ 78-0880 Г/СМ. КУБ, СОДЕРЖАНИЕ ЧИСТОГО БЕНЗОЛА - 99,97 %. В КОЛИЧЕСТВЕ - 349060,00 КГ. :</t>
  </si>
  <si>
    <t xml:space="preserve"> NZP - 1 G31_11 Изготовитель - ООО "КАРПАТНЕФТЕХИМ" G31_12 Товарный знак, патент - НЕ ИМЕЕТСЯ</t>
  </si>
  <si>
    <t>КГ</t>
  </si>
  <si>
    <t>2902200000</t>
  </si>
  <si>
    <t>ОООО-ОО</t>
  </si>
  <si>
    <t>4000000</t>
  </si>
  <si>
    <t>БЕНЗОЛ НЕФТЯНОЙ ДЛЯ СИНТЕЗА КАПРОЛАКТАМА, В ВИДЕ ПРОЗРАЧНОЙ ЖИДКОСТИ, НЕ СОДЕРЖАЩЕЙ ВЗВЕШЕННЫХ И ОСЕВШИХ НА ДНО ПОСТОРОННИХ ПРИМЕСЕЙ, НЕ ТЕМНЕЕ ЦВЕТА РАСТВОРА 0,003 Г К2СR2О7 В 1 ДМ. КУБ. ВОДЫ, ГОСТ 9572-93, ВЫСШИЙ СОРТ, ПЛОТНОСТЬ ПРИ 20 ГРАД. ЦЕЛЬСИ 78-0880 Г/СМ. КУБ, СОДЕРЖАНИЕ ЧИСТОГО БЕНЗОЛА - 99,97 %. В КОЛИЧЕСТВЕ - 173020,00 КГ. :</t>
  </si>
  <si>
    <t>ЭК</t>
  </si>
  <si>
    <t>АО "РН-ТРАНС"</t>
  </si>
  <si>
    <t>446207, САМАРСКАЯ ОБЛАСТЬ, Г.НОВОКУЙБЫШЕВСК, УЛ.ОСИПЕНКО,Д.11,</t>
  </si>
  <si>
    <t>EMITRADE FZE</t>
  </si>
  <si>
    <t>7073, , UMM AL QUWAIN, AL SHMOOKH BUSINESS BUILDING, UAQ FREE TRADE ZONE</t>
  </si>
  <si>
    <t>КИТАЙ</t>
  </si>
  <si>
    <t>277014204</t>
  </si>
  <si>
    <t>ПАО "УФАОРГСИНТЕЗ"</t>
  </si>
  <si>
    <t>450037, РЕСПУБЛИКА БАШКОРТОСТАН, Г.УФА, ПРОМЗОНА,</t>
  </si>
  <si>
    <t>НИДЕРЛАНДЫ</t>
  </si>
  <si>
    <t>CPT</t>
  </si>
  <si>
    <t>ПЕЧОРЫ-ПСКОВСКИЕ (ЭКСП.)</t>
  </si>
  <si>
    <t>EUR</t>
  </si>
  <si>
    <t>КАРПОВА</t>
  </si>
  <si>
    <t>КУМОЛ-ИЗОПРОПИЛБЕНЗОЛ ТЕХНИЧЕСКИЙ ТУ 2414-092-05766563-2013 С ИЗМ.1. МАССОВАЯ ДОЛЯ ОСНОВНОГО ВЕЩЕСТВА, ИЗОПРОПИЛБЕНЗОЛА, НЕ МЕНЕЕ 99,7%, ПРЕДНАЗНАЧЕН ДЛЯ ИСПОЛЬЗОВАНИЯ В КАЧЕСТВЕ ПРОМЕЖУТОЧНОГО ПРОДУКТА ПРИ ПРОИЗВОДСТВЕ ФЕНОЛА, АЦЕТОНА И АЛЬФАМЕТИЛСТ (НЕ ДЛЯ ВЕТЕРЕНАРИИ). :</t>
  </si>
  <si>
    <t xml:space="preserve"> NZP - 1 G31_11 Изготовитель - ПАО "УФАОРГСИНТЕЗ" G31_12 Товарный знак, патент - ОТСУТСТВУЕТ</t>
  </si>
  <si>
    <t>2902700000</t>
  </si>
  <si>
    <t>ЭС-----</t>
  </si>
  <si>
    <t>1000000</t>
  </si>
  <si>
    <t>INTERNATIONAL CHEMICAL PRODUCTS GMBH</t>
  </si>
  <si>
    <t>6302, , ZUG, BAARERSTRASSE 53,</t>
  </si>
  <si>
    <t>ШВЕЙЦАРИЯ</t>
  </si>
  <si>
    <t>FCA</t>
  </si>
  <si>
    <t>СТ.ЛОЩИННАЯ</t>
  </si>
  <si>
    <t>СТЕПАНЬЯНЦ</t>
  </si>
  <si>
    <t>ФЕНОЛ СИНТЕТИЧЕСКИЙ ТЕХНИЧЕСКИЙ, ЧИСТОЙ 90 МАС.% ИЛИ БОЛЕЕ ГОСТ 23519-93, НЕ ЯВЛЯЕТСЯ ОТХОДАМИ, НЕ ПРЕДНАЗНАЧЕН ДЛЯ ИСПОЛЬЗОВАНИЯ В ВЕТЕРИНАРИИ. :</t>
  </si>
  <si>
    <t>2907110000</t>
  </si>
  <si>
    <t>СЛОВАКИЯ</t>
  </si>
  <si>
    <t>СТ. ЛОЩИННАЯ</t>
  </si>
  <si>
    <t>СТ.КУПЧИНСКАЯ-ЭКСП.</t>
  </si>
  <si>
    <t>10113110</t>
  </si>
  <si>
    <t>12</t>
  </si>
  <si>
    <t>DOW EUROPE GMBH</t>
  </si>
  <si>
    <t>8810, , HORGEN, BACHTOBELSTRASSE 3,</t>
  </si>
  <si>
    <t>ЛИТВА</t>
  </si>
  <si>
    <t>4825041742</t>
  </si>
  <si>
    <t>ООО &lt;АКЗО НОБЕЛЬ КОУТИНГС&gt;</t>
  </si>
  <si>
    <t>125445, , Г. МОСКВА, УЛ. СМОЛЬНАЯ, Д. 24Д, ЭТАЖ 3, КОМНАТА 24,</t>
  </si>
  <si>
    <t>Липецкая область</t>
  </si>
  <si>
    <t>ПОЛЬША</t>
  </si>
  <si>
    <t>ANTWERPEN</t>
  </si>
  <si>
    <t>ПРОХОРОВА</t>
  </si>
  <si>
    <t>"BUTYL CELLOSOLVE SOLVENT" - 2-БУТОКСИЭТАНОЛ, МОНОБУТИЛОВЫЙ ЭФИР ЭТИЛЕНГЛИКОЛЯ, АЦИКЛИЧЕСКИЙ НАСЫЩЕННЫЙ ЭФИРОСПИРТ (C6H14O2), С ХИМ. ЧИСТОТОЙ 99%, В ВИДЕ БЕСЦВЕТНОЙ ЖИДКОСТИ СЫРЬЁ ДЛЯ ЛАКОКРАСОЧНОЙ ПРОМЫШЛЕННОСТИ (НЕ СОДЕРЖИТ ЭТИЛОВОГО СПИРТА), ПРИМЕ Я В КАЧЕСТВЕ РАСТВОРИТЕЛЯ. УПАК. 2 КОНТЕЙНЕРА ПО 880 КГ 'BUTYL CARBITOL SOLVENT' - 2-(2-БУТОКСИЭТОКСИ)ЭТАНОЛ, МОНОБУТИЛОВЫЙ ЭФИР ДИЭТИЛЕНГЛИКОЛЯ: АЦИКЛИЧЕСКИЙ НАСЫЩЕННЫЙ ЭФИРОСПИРТ (C8H18O3), С ХИМ. ЧИСТОТОЙ 99%, В ВИДЕ БЕСЦВЕТНОЙ ЖИДКОСТИ, СЫРЬЁ ДЛЯЛАКОКРАСОЧНОЙ ПРОМЫШЛЕННОСТИ (НЕ СОДЕРЖИТ ЭТИЛОВОГО СПИРТА), ПРИМЕНЯЕТСЯ В КАЧЕСТВЕ РАСТВОРИТЕЛЯ, УПАК. 10 КОНТЕЙНЕРОВ ПО 900 КГ</t>
  </si>
  <si>
    <t xml:space="preserve"> NZP - 1 G31_11 Изготовитель - DOW EUROPE GMBH G31_12 Товарный знак, патент - BUTYL CELLOSOLVE</t>
  </si>
  <si>
    <t>2909440000</t>
  </si>
  <si>
    <t>СОЕДИНЕННЫЕ ШТАТЫ</t>
  </si>
  <si>
    <t>10719120</t>
  </si>
  <si>
    <t>QIQIHAR LONGJIANG FUFENG BIOTECHNOLOGIES CO., LTD</t>
  </si>
  <si>
    <t>, HEILONGJIANG PROVINCE, QIQIHAR CITY, EAST SIDE OF NATIONAL ROAD G111 AT1558KM,</t>
  </si>
  <si>
    <t>7536137560</t>
  </si>
  <si>
    <t>ОБЩЕСТВО С ОГРАНИЧЕННОЙ ОТВЕТСТВЕННОСТЬЮ "РУС ЛОГИСТИК"</t>
  </si>
  <si>
    <t>672003, ЗАБАЙКАЛЬСКИЙ КРАЙ, ГОРОД ЧИТА, НОРИЛЬСКАЯ УЛИЦА, ДОМ 3,</t>
  </si>
  <si>
    <t>Читинская область</t>
  </si>
  <si>
    <t>5446015081</t>
  </si>
  <si>
    <t>ООО ТОРГОВЫЙ ДОМ "ИСКИТИМСКИЕ КОРМА"</t>
  </si>
  <si>
    <t>633204, НОВОСИБИРСКАЯ ОБЛАСТЬ, ИСКИТИМСКИЙ РАЙОН, Г.ИСКИТИМ, УЛ.ЭЛЕВАТОРНАЯ,Д 5,</t>
  </si>
  <si>
    <t>ЗАБАЙКАЛЬСК</t>
  </si>
  <si>
    <t>ТЮКАВКИНА</t>
  </si>
  <si>
    <t>L-ТРЕОНИН (98,5%)-КОРМОВАЯ ДОБАВКА В ВИДЕ ЖЕЛТОВАТО-БЕЛОГО КРИСТАЛЛИЧЕСКОГО ПОРОШКА, ЯВЛЯЕТСЯ СОЕДИНЕНИЕМ ОПРЕДЕЛЕННОГО ХИМИЧЕСКОГО СОСТАВА (ХИМИЧЕСКАЯ ФОРМУЛА C4H9NO3), С СОДЕРЖАНИЕМ L-ТРЕОНИНА НЕ МЕНЕЕ 98,5% , ВЛАГИ НЕ БОЛЕЕ 1,5% . ИСПОЛЬЗУЕТСЯ В К ТВЕ КОРМОВОЙ ДОБАВКИ ДЛЯ ПРОИЗВОДСТВА ПРЕМИКСОВ И КОМБИКОРМОВ С ЦЕЛЬЮ ОБОГАЩЕНИЯ И БАЛАНСИРОВАНИЯ РАЦИОНОВ СЕЛЬСКОХОЗЯЙСТВЕННЫХ ЖИВОТНЫХ, В ТОМ ЧИСЛЕ ПТИЦ И РЫБ ПО ТРЕОНИНУ. НЕ СОДЕРЖИТ ГЕННО-ИНЖЕНЕРНО-МОДИФИЦИРОВАННЫХ ОРГАНИЗМОВ И ПРОДУКТОВ. УПА КОВАН В МНОГОСЛОЙНЫЕ БУЖАЖНЫЕ МЕШКИ С ПОЛИМЕРНЫМ ВКЛАДЫШЕМ ПО 25 КГ, ВСЕГО 2400 МЕШКОВ. ПАРТИЯ НОМЕР LTP1911-93F ДАТА ПРОИЗВОДСТВА 17 ДЕКАБРЯ 2019 Г. СРОК ГОДНОСТИ ДО 16 ДЕКАБРЯ 2022 Г. :</t>
  </si>
  <si>
    <t>QIQIHAR LONGJIANG FUFENG BIOTECHNOLOGIES CO.,LTD.</t>
  </si>
  <si>
    <t xml:space="preserve"> NZP - 1 G31_11 Изготовитель - QIQIHAR LONGJIANG FUFENG BIOTECHNOLOGIES CO.,LTD. G31_12 Товарный знак, патент - ОТСУТСТВУЕТ</t>
  </si>
  <si>
    <t>2922498500</t>
  </si>
  <si>
    <t>INNER MONGOLIA EPPEN BIOTECH CO., LTD</t>
  </si>
  <si>
    <t>, YUANBAOSHAN DISCTRICT, CHIFENG CITY, RESOURCES-BASED CITY ECONOMIC TRANSFORMAT</t>
  </si>
  <si>
    <t>4812042756</t>
  </si>
  <si>
    <t>ООО "ЧЕРКИЗОВО-СВИНОВОДСТВО"</t>
  </si>
  <si>
    <t>399870, ЛИПЕЦКАЯ ОБЛАСТЬ, ЛЕВ-ТОЛСТОВСКИЙ РАЙОН, ПОСЕЛОК ЛЕВ-ТОЛСТОЙ, УЛИЦА САДО</t>
  </si>
  <si>
    <t>ВЬЮРКОВ</t>
  </si>
  <si>
    <t>АМИНОКИСЛОТА Л-ТРЕОНИН КОРМОВОЙ 98.5% (L-THREONINE 98.5%) СОДЕРЖАЩАЯ ГИДРОКСИЛЬНУЮ (-OH) И КАРБОКСИЛЬНУЮ (-COOH) КИСЛОРОДСОДЕРЖАЩИЕ ФУНКЦИОНАЛЬНЫЕ ГРУППЫ, ПРЕДНАЗНАЧЕННАЯ ДЛЯ ИСПОЛЬЗОВАНИЯ В КАЧЕСТВЕ СЫРЬЯ В СОБСТВЕННОМ ПРОИЗВОДСТВЕ ПРЕМИКСОВ И КОМБИ В: С ЦЕЛЬЮ ОБОГАЩЕНИЯ И БАЛАНСИРОВАНИЯ РАЦИОНОВ СЕЛЬСКОХОЗЯЙСТВЕННЫХ ЖИВОТНЫХ И ПТИЦ, НЕ ДЛЯ ПРОДАЖИ, НЕ СОДЕРЖИТ ГМО, В МЕШКАХ ПО 25 КГ., ВСЕГО 60000 КГ :</t>
  </si>
  <si>
    <t xml:space="preserve"> NZP - 1 G31_11 Изготовитель - INNER MONGOLIA EPPEN BIOTECH CO., LTD G31_12 Товарный знак, патент - DAKI</t>
  </si>
  <si>
    <t>2922500000</t>
  </si>
  <si>
    <t>10610080</t>
  </si>
  <si>
    <t>QIQIHAR LONGJIANG FUFENG BIOTECHNOLOGIES CO.,LTD</t>
  </si>
  <si>
    <t>, EAST SIDE OF NATIONAL ROAD, G111 AT 1558KM ANG 'ANG XI DISTRICT, QIQIHAR CITY</t>
  </si>
  <si>
    <t>3123305311</t>
  </si>
  <si>
    <t>ООО "РЕГИОНАЛЬНАЯ КОМПАНИЯ"</t>
  </si>
  <si>
    <t>308024, БЕЛГОРОДСКАЯ ОБЛ., Г. БЕЛГОРОД, УЛ. МОКРОУСОВА, Д. 23А, ОФ. 207,</t>
  </si>
  <si>
    <t>Белгородская область</t>
  </si>
  <si>
    <t>ГОНКОНГ</t>
  </si>
  <si>
    <t>ТЕЛЬНЫХ</t>
  </si>
  <si>
    <t>L-ТРЕОНИН 98.5% (КОРМОВАЯ ДОБАВКА). НЕ ЯВЛЯЕТСЯ ЛЕКАРСТВЕННЫМ СРЕДСТВОМ ДЛЯ ВЕТЕРИНАРИИ, НЕ СОДЕРЖИТ КОМПОНЕНТОВ ЖИВОТНОГО И РАСТИТЕЛЬНОГО ПРОИСХОЖДЕНИЯ. ИСПОЛЬЗУЕТСЯ В КАЧЕСТВЕ КОРМОВОЙ ДОБАВКИ ДЛЯ БАЛАНСИРОВАНИЯ РАЦИОНОВ СВИНЕЙ И СЕЛЬСКОХОЗЯЙСТВЕНН ИЦЫ ПО ТРЕОНИНУ. ДАТА ПРОИЗВОДСТВА НОЯБРЬ 2019, ГОДЕН ДО НОЯБРЬ 2022. НЕ СОДЕРЖИТ ГМО. ФАКТИЧЕСКОЕ СОДЕРЖАНИЕ ДЕЙСТВУЮЩЕГО ВЕЩЕСТВА L-ТРЕОНИНА НЕ МЕНЕЕ 98.5%. УПАКОВАН В МЕШКИ ПО 25КГ.</t>
  </si>
  <si>
    <t xml:space="preserve"> NZP - 1 G31_11 Изготовитель - QIQIHAR LONGJIANG FUFENG BIOTECHNOLOGIES CO.,LTD G31_12 Товарный знак, патент - QIQIHAR LONGJIANG FUFENG BIOTECHNOLOGIES</t>
  </si>
  <si>
    <t>EVONIK NUTRITION &amp; CARE GMBH</t>
  </si>
  <si>
    <t>D-36396, INDUSTRIEGEBIET WEST, STEINAU, MAX WOLF STRASSE 5,</t>
  </si>
  <si>
    <t>ГЕРМАНИЯ</t>
  </si>
  <si>
    <t>7101006354</t>
  </si>
  <si>
    <t>ООО "ПРОКТЕР ЭНД ГЭМБЛ-НОВОМОСКОВСК"</t>
  </si>
  <si>
    <t>301650, ТУЛЬСКАЯ ОБЛАСТЬ, Г.НОВОМОСКОВСК, ШОССЕ КОМСОМОЛЬСКОЕ, ДОМ 64,</t>
  </si>
  <si>
    <t>Тульская область</t>
  </si>
  <si>
    <t>да</t>
  </si>
  <si>
    <t>НОВОМОСКОВСК</t>
  </si>
  <si>
    <t>БАЙКОВ</t>
  </si>
  <si>
    <t>"РЕВОКУАТ СИ-ДИДМАК"(REWOQUAT CI-DEEDMAC), СОЛЬ ЧЕТВЕРТИЧНОГО АММОНИЯ(ХЛОРИД), СОДЕРЖ.90% ДИСТЕАРОЛ-ДИМЕТИЛАММОНИЙ ХЛОРИД В ИЗОПРОПИЛОВОМ СПИРТЕ, ПРИМЕНЯЕТСЯ ДЛЯ ПРОИЗВОДСТВА ТОВАРОВ БЫТОВОЙ ХИМИИ НА СОБСТВЕННОМ ПРОИЗВОДСТВЕ ПОЛУЧАТЕЛЯ. В ВЕТЕРИНАРИИ РИМЕНЯЕТСЯ, НЕ ИСПОЛЬЗУЕТСЯ В КАЧЕСТВЕ ФАРМАЦЕВТИЧЕСКИХ СУБСТАНЦИЙ НЕ СОДЕРЖИТ ЭТИЛОВЫЙ СПИРТ СОЛЬ ЧЕТВЕРТИЧНОГО АММОНИЯ REWOQUAT CI-DEEDMAC</t>
  </si>
  <si>
    <t xml:space="preserve"> NZP - 1 G31_11 Изготовитель - EVONIK NUTRITION &amp;amp; CARE GMBH G31_12 Товарный знак, патент - ОТСУТСТВУЕТ</t>
  </si>
  <si>
    <t>2923900009</t>
  </si>
  <si>
    <t>ООО "ПРЕДПРИЯТИЕ ПРОМЫШЛЕННОГО ЖЕЛЕЗНОДОРОЖНОГО ТРАНСПОРТА"</t>
  </si>
  <si>
    <t>453256, РЕСПУБЛИКА БАШКОРТОСТАН, Г.САЛАВАТ-6, СТ.ЮЖНАЯ,12,</t>
  </si>
  <si>
    <t>Ставропольский край</t>
  </si>
  <si>
    <t>TRICON SWITZERLAND S.A.</t>
  </si>
  <si>
    <t>1204, , Г.ЖЕНЕВА, ПЛОЩАДЬ МОЛАРД,4,</t>
  </si>
  <si>
    <t>7706193766</t>
  </si>
  <si>
    <t>ООО "ГАЗПРОМ ЭКСПОРТ"</t>
  </si>
  <si>
    <t>191023, , Г.САНКТ-ПЕТЕРБУРГ, ПЛОЩАДЬ ОСТРОВСКОГО, ДОМ 2А,ЛИТЕРА А,</t>
  </si>
  <si>
    <t>266048970</t>
  </si>
  <si>
    <t>ООО "ГАЗПРОМ НЕФТЕХИМ САЛАВАТ"</t>
  </si>
  <si>
    <t>453256, РЕСПУБЛИКА БАШКОРТОСТАН, Г. САЛАВАТ, УЛ. МОЛОДОГВАРДЕЙЦЕВ, 30,</t>
  </si>
  <si>
    <t>ТЕМРЮК</t>
  </si>
  <si>
    <t>САХАУТДИНОВА</t>
  </si>
  <si>
    <t>СТИРОЛ, МАРКА "СДЭБ", МАССОВАЯ ДОЛЯ СТИРОЛА НЕ МЕНЕЕ 99,8%.CAS№ 100-42-5.ПРОЗРАЧНАЯ ОДНОРОДНАЯ ЖИДКОСТЬ БЕЗ НЕРАСТВОРЕННОЙ ВЛАГИ И МЕХАНИЧЕСКИХ ПРИМЕСЕЙ. ПОЛУЧЕН КАТАЛИТИЧЕСКИМ ДЕГИДРИРОВАНИЕМ ЭТИЛБЕНЗОЛА, ПРЕДНАЗНАЧЕН ДЛЯ НУЖД НАРОДНОГО ХОЗЯЙСТВА. Н ЛЯЕТСЯ ОТХОДАМИ. :</t>
  </si>
  <si>
    <t>ООО"ГАЗПРОМ НЕФТЕХИМ САЛАВАТ"</t>
  </si>
  <si>
    <t xml:space="preserve"> NZP - 1 G31_11 Изготовитель - ООО"ГАЗПРОМ НЕФТЕХИМ САЛАВАТ" G31_12 Товарный знак, патент - ОТСУТСТВУЕТ</t>
  </si>
  <si>
    <t>2902500000</t>
  </si>
  <si>
    <t>ПАО "ТОЛЬЯТТИАЗОТ" ПО ПОРУЧЕНИЮ ООО "ТОМЕТ"</t>
  </si>
  <si>
    <t>445045, САМАРСКАЯ ОБЛ., Г.ТОЛЬЯТТИ, Ш.ПОВОЛЖСКОЕ, 32</t>
  </si>
  <si>
    <t>ООО "ВК ЭКСПЕДИЦИЯ"</t>
  </si>
  <si>
    <t>ЛВ-3602, , ВЕНТСПИЛС, ДЗИНТАРУ-66,</t>
  </si>
  <si>
    <t>6382018657</t>
  </si>
  <si>
    <t>ООО "ТОМЕТ"</t>
  </si>
  <si>
    <t>445149, САМАРСКАЯ ОБЛ., СТАВРОПОЛЬСКИЙ Р-Н, С.ЗЕЛЕНОВКА, ЛЕСНАЯ, Д.64</t>
  </si>
  <si>
    <t>ЭСТОНИЯ</t>
  </si>
  <si>
    <t>ЛАТВИЯ</t>
  </si>
  <si>
    <t>СТ. ЗИЛУПЕ (ЭКСП.)</t>
  </si>
  <si>
    <t>СЕДОВА</t>
  </si>
  <si>
    <t>МЕТАНОЛ (СПИРТ МЕТИЛОВЫЙ) ГОСТ 2222-95, МАРКА А. ИСПОЛЬЗУЕТСЯ В ХИМИЧЕСКОЙ ПРОМЫШЛЕННОСТИ. №CAS 67-56-1. :</t>
  </si>
  <si>
    <t>ООО"ТОМЕТ"</t>
  </si>
  <si>
    <t xml:space="preserve"> NZP - 1 G31_11 Изготовитель - ООО"ТОМЕТ" G31_12 Товарный знак, патент - НЕ ИМЕЕТСЯ</t>
  </si>
  <si>
    <t>2905110000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</si>
</sst>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#,##0.00####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6" fillId="0" borderId="0"/>
  </cellStyleXfs>
  <cellXfs count="14">
    <xf numFmtId="0" fontId="0" fillId="0" borderId="0" xfId="0"/>
    <xf numFmtId="0" fontId="2" fillId="0" borderId="0" xfId="1" applyFont="1"/>
    <xf numFmtId="0" fontId="3" fillId="0" borderId="0" xfId="0" applyFont="1"/>
    <xf numFmtId="0" fontId="3" fillId="2" borderId="1" xfId="0" applyFont="1" applyFill="1" applyBorder="1"/>
    <xf numFmtId="0" fontId="2" fillId="3" borderId="1" xfId="0" applyFont="1" applyFill="1" applyBorder="1" applyAlignment="1">
      <alignment wrapText="1"/>
    </xf>
    <xf numFmtId="0" fontId="2" fillId="4" borderId="1" xfId="0" applyFont="1" applyFill="1" applyBorder="1" applyAlignment="1">
      <alignment horizontal="left" wrapText="1"/>
    </xf>
    <xf numFmtId="0" fontId="5" fillId="4" borderId="1" xfId="2" applyFont="1" applyFill="1" applyBorder="1" applyAlignment="1">
      <alignment horizontal="left" wrapText="1"/>
    </xf>
    <xf numFmtId="0" fontId="2" fillId="4" borderId="1" xfId="3" applyFont="1" applyFill="1" applyBorder="1" applyAlignment="1">
      <alignment horizontal="center" vertical="center" wrapText="1"/>
    </xf>
    <xf numFmtId="164" fontId="2" fillId="4" borderId="1" xfId="3" applyNumberFormat="1" applyFont="1" applyFill="1" applyBorder="1" applyAlignment="1">
      <alignment horizontal="center" vertical="center" wrapText="1"/>
    </xf>
    <xf numFmtId="0" fontId="2" fillId="5" borderId="1" xfId="3" applyFont="1" applyFill="1" applyBorder="1" applyAlignment="1">
      <alignment horizontal="center" vertical="center" wrapText="1"/>
    </xf>
    <xf numFmtId="1" fontId="3" fillId="0" borderId="0" xfId="0" applyNumberFormat="1" applyFont="1"/>
    <xf numFmtId="14" fontId="3" fillId="0" borderId="0" xfId="0" applyNumberFormat="1" applyFont="1"/>
    <xf numFmtId="165" fontId="3" fillId="0" borderId="0" xfId="0" applyNumberFormat="1" applyFont="1"/>
    <xf numFmtId="164" fontId="3" fillId="0" borderId="0" xfId="0" applyNumberFormat="1" applyFont="1"/>
  </cellXfs>
  <cellStyles count="4">
    <cellStyle name="Обычный" xfId="0" builtinId="0"/>
    <cellStyle name="Обычный 2" xfId="1"/>
    <cellStyle name="Обычный 4" xfId="3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9_01-12%202020%20&#1056;&#106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Массив 01-12 2020"/>
      <sheetName val="Справочник"/>
      <sheetName val="ДВ"/>
    </sheetNames>
    <sheetDataSet>
      <sheetData sheetId="0"/>
      <sheetData sheetId="1">
        <row r="2">
          <cell r="B2" t="str">
            <v>2-амино-4,6-диметоксипиримидин</v>
          </cell>
          <cell r="C2" t="str">
            <v>Метаболиты</v>
          </cell>
          <cell r="D2" t="str">
            <v>C6H9N3O2</v>
          </cell>
          <cell r="H2" t="str">
            <v>2-амино-4,6-диметоксипиримидин</v>
          </cell>
        </row>
        <row r="3">
          <cell r="B3" t="str">
            <v>2-амино-4-метокси-6-метил-1,3,5-триазин</v>
          </cell>
          <cell r="C3" t="str">
            <v>Метаболиты</v>
          </cell>
          <cell r="D3" t="str">
            <v>C5H8N4O</v>
          </cell>
          <cell r="H3" t="str">
            <v>2-амино-4-метокси-6-метил-1,3,5-триазин</v>
          </cell>
        </row>
        <row r="4">
          <cell r="B4" t="str">
            <v>2-метилтиофен</v>
          </cell>
          <cell r="D4" t="str">
            <v>C5H6S</v>
          </cell>
        </row>
        <row r="5">
          <cell r="B5" t="str">
            <v>2-метил-3-бутин-2-ол</v>
          </cell>
        </row>
        <row r="6">
          <cell r="B6" t="str">
            <v>2-Метокси-4-метил-6-(метиламино)-1,3,5-триазин</v>
          </cell>
          <cell r="D6" t="str">
            <v>C6H10N4O</v>
          </cell>
          <cell r="H6" t="str">
            <v>2-Метокси-4-метил-6-(метиламино)-1,3,5-триазин</v>
          </cell>
        </row>
        <row r="7">
          <cell r="B7" t="str">
            <v>2-этилгексил ацетат</v>
          </cell>
          <cell r="C7" t="str">
            <v>Фунгициды</v>
          </cell>
          <cell r="D7" t="str">
            <v>С10Н20О2</v>
          </cell>
          <cell r="H7" t="str">
            <v>2-Этилгексилацетат</v>
          </cell>
        </row>
        <row r="8">
          <cell r="B8" t="str">
            <v>1,2,4-Трихлорбензол</v>
          </cell>
          <cell r="C8" t="str">
            <v>Гербициды</v>
          </cell>
        </row>
        <row r="9">
          <cell r="B9" t="str">
            <v>2,3-дихлорпропен</v>
          </cell>
          <cell r="D9" t="str">
            <v>C3H4Cl2</v>
          </cell>
        </row>
        <row r="10">
          <cell r="B10" t="str">
            <v>2,4-Д</v>
          </cell>
          <cell r="C10" t="str">
            <v>Гербициды</v>
          </cell>
          <cell r="D10" t="str">
            <v>C8H6CL2O3</v>
          </cell>
          <cell r="E10" t="str">
            <v>Арилоксиалканкарбоновые кислоты</v>
          </cell>
          <cell r="F10" t="str">
            <v>Гербицид избирательного действия</v>
          </cell>
          <cell r="G10" t="str">
            <v>Опрыскивание</v>
          </cell>
          <cell r="H10" t="str">
            <v>[2, 4-Дихлорфеноксиуксусная кислота]</v>
          </cell>
        </row>
        <row r="11">
          <cell r="B11" t="str">
            <v>2,4-Д (2-этилгексиловый эфир)</v>
          </cell>
          <cell r="C11" t="str">
            <v>Гербициды</v>
          </cell>
          <cell r="D11" t="str">
            <v>C16H22CL2O3</v>
          </cell>
          <cell r="E11" t="str">
            <v>Арилоксиалканкарбоновые кислоты</v>
          </cell>
          <cell r="F11" t="str">
            <v>Гербицид избирательного действия</v>
          </cell>
          <cell r="G11" t="str">
            <v>Опрыскивание</v>
          </cell>
          <cell r="H11" t="str">
            <v>(2-этилгексиловый эфир или сложный 2-этилгексиловый эфир 2,4-дихлорфеноксиуксусной кислоты)</v>
          </cell>
        </row>
        <row r="12">
          <cell r="B12" t="str">
            <v>2,4-Д (малолетучие эфиры С7-С9)</v>
          </cell>
          <cell r="C12" t="str">
            <v>Гербициды</v>
          </cell>
          <cell r="D12" t="str">
            <v>-</v>
          </cell>
          <cell r="E12" t="str">
            <v>Арилоксиалканкарбоновые кислоты</v>
          </cell>
          <cell r="F12" t="str">
            <v>Гербицид избирательного действия</v>
          </cell>
          <cell r="G12" t="str">
            <v>Опрыскивание</v>
          </cell>
          <cell r="H12" t="str">
            <v>(малолетучие эфиры С7-С9)</v>
          </cell>
        </row>
        <row r="13">
          <cell r="B13" t="str">
            <v>2,6-дифторанилин</v>
          </cell>
          <cell r="D13" t="str">
            <v>C6H5F2N</v>
          </cell>
        </row>
        <row r="14">
          <cell r="B14" t="str">
            <v>4-Акрилоил морфолин</v>
          </cell>
          <cell r="C14" t="str">
            <v>Фунгициды</v>
          </cell>
          <cell r="D14" t="str">
            <v>C7H11NO2</v>
          </cell>
        </row>
        <row r="15">
          <cell r="B15" t="str">
            <v>4-Нитробензоилхлорид</v>
          </cell>
        </row>
        <row r="16">
          <cell r="B16" t="str">
            <v>4,4-Диаминодифенилоксид</v>
          </cell>
          <cell r="C16" t="str">
            <v>Инсектициды</v>
          </cell>
        </row>
        <row r="17">
          <cell r="B17" t="str">
            <v>4,4-Диаминодифенилсульфон</v>
          </cell>
          <cell r="C17" t="str">
            <v>Инсектициды</v>
          </cell>
        </row>
        <row r="18">
          <cell r="B18" t="str">
            <v>4,4-Дигидроксидифенилсульфон</v>
          </cell>
        </row>
        <row r="19">
          <cell r="B19" t="str">
            <v>4-хлорфенол</v>
          </cell>
          <cell r="C19" t="str">
            <v>Гербициды, фунгициды</v>
          </cell>
          <cell r="D19" t="str">
            <v>C6H5ClO</v>
          </cell>
        </row>
        <row r="20">
          <cell r="B20" t="str">
            <v>6-бензиламинопурин</v>
          </cell>
          <cell r="D20" t="str">
            <v>C12H11N5</v>
          </cell>
          <cell r="H20" t="str">
            <v>N-БЕНЗИЛ-7H-ПУРИН-6-АМИН</v>
          </cell>
        </row>
        <row r="21">
          <cell r="B21" t="str">
            <v>N-Гидроксисукцинимид</v>
          </cell>
          <cell r="D21" t="str">
            <v>C4H5NO3</v>
          </cell>
          <cell r="H21" t="str">
            <v>1-гидрокси-2,5-пирролидиндион</v>
          </cell>
        </row>
        <row r="22">
          <cell r="B22" t="str">
            <v>Абамектин</v>
          </cell>
          <cell r="C22" t="str">
            <v>Инсектициды, акарициды</v>
          </cell>
          <cell r="D22" t="str">
            <v>C2H5C48H72O14, CH3C47H70O14</v>
          </cell>
          <cell r="E22" t="str">
            <v>Биологические пестициды, Авермектины</v>
          </cell>
          <cell r="G22" t="str">
            <v>Опрыскивание</v>
          </cell>
          <cell r="H22" t="str">
            <v>СМЕСЬ АВЕРМЕКТИНОВ (В1А И В1В)</v>
          </cell>
        </row>
        <row r="23">
          <cell r="B23" t="str">
            <v>Абсцизовая кислота</v>
          </cell>
          <cell r="D23" t="str">
            <v>C15H20O4</v>
          </cell>
        </row>
        <row r="24">
          <cell r="B24" t="str">
            <v>Агник фох</v>
          </cell>
          <cell r="C24" t="str">
            <v>Гербициды</v>
          </cell>
        </row>
        <row r="25">
          <cell r="B25" t="str">
            <v>Адоб FE11 ДТПА</v>
          </cell>
          <cell r="C25" t="str">
            <v>Удобрение</v>
          </cell>
          <cell r="D25" t="str">
            <v>C14H18N3O10FENA2</v>
          </cell>
          <cell r="G25" t="str">
            <v>Внекорневое применение и фертигация</v>
          </cell>
          <cell r="H25" t="str">
            <v>Хелат железа DTPA АМ ДТПА Fe 11%</v>
          </cell>
        </row>
        <row r="26">
          <cell r="B26" t="str">
            <v>Адоб Mn13 ЭДТА</v>
          </cell>
          <cell r="C26" t="str">
            <v>Удобрение</v>
          </cell>
          <cell r="D26" t="str">
            <v>C10H12N2O8NA2MN</v>
          </cell>
          <cell r="G26" t="str">
            <v>Внекорневое применение и фертигация</v>
          </cell>
          <cell r="H26" t="str">
            <v>хелат марганца Mn (EDTA) 13%</v>
          </cell>
        </row>
        <row r="27">
          <cell r="B27" t="str">
            <v>Адоб ZN15 ЭДТА</v>
          </cell>
          <cell r="C27" t="str">
            <v>Удобрение</v>
          </cell>
          <cell r="D27" t="str">
            <v>C10H12N2O8NA2ZN</v>
          </cell>
          <cell r="G27" t="str">
            <v>Внекорневое применение и фертигация</v>
          </cell>
          <cell r="H27" t="str">
            <v>хелат цинка Zn (EDTA) 15%</v>
          </cell>
        </row>
        <row r="28">
          <cell r="B28" t="str">
            <v>Азаметиофос</v>
          </cell>
          <cell r="C28" t="str">
            <v>Инсектициды, акарициды</v>
          </cell>
          <cell r="D28" t="str">
            <v>С9Н10СlN2O5PS</v>
          </cell>
          <cell r="E28" t="str">
            <v>Фосфорорганические соединения (ФОС)</v>
          </cell>
          <cell r="F28" t="str">
            <v>Кишечный пестицид, контактный пестицид</v>
          </cell>
          <cell r="G28" t="str">
            <v>Влажное обеззараживание помещений</v>
          </cell>
        </row>
        <row r="29">
          <cell r="B29" t="str">
            <v>Азимсульфурон</v>
          </cell>
          <cell r="C29" t="str">
            <v>Гербициды</v>
          </cell>
          <cell r="D29" t="str">
            <v>C13H16N10O5S</v>
          </cell>
          <cell r="E29" t="str">
            <v>Сульфонилмочевины</v>
          </cell>
          <cell r="F29" t="str">
            <v>Гербицид избирательного действия</v>
          </cell>
          <cell r="G29" t="str">
            <v>Опрыскивание</v>
          </cell>
          <cell r="H29" t="str">
            <v>[1-(4,6-диметоксипиримидин-2-ил)-3-[1-метил-4-(2-метил-2Н-тетразол-5-ил)-пиразол-5-илсульфонил]мочевина]</v>
          </cell>
        </row>
        <row r="30">
          <cell r="B30" t="str">
            <v>Азоксистробин</v>
          </cell>
          <cell r="C30" t="str">
            <v>Фунгициды</v>
          </cell>
          <cell r="D30" t="str">
            <v>C22H17NззО</v>
          </cell>
          <cell r="E30" t="str">
            <v>Стробилурины</v>
          </cell>
          <cell r="F30" t="str">
            <v>Защитный пестицид</v>
          </cell>
          <cell r="G30" t="str">
            <v>Опрыскивание</v>
          </cell>
          <cell r="H30" t="str">
            <v>[Метил(Е)-2-{2-[6-(2-цианофенокси)пиримидин-4-илокси]фенил}-3-метоксиакрилат]</v>
          </cell>
        </row>
        <row r="31">
          <cell r="B31" t="str">
            <v>Азулам</v>
          </cell>
          <cell r="C31" t="str">
            <v>Гербициды</v>
          </cell>
          <cell r="D31" t="str">
            <v>C8H10O4S</v>
          </cell>
        </row>
        <row r="32">
          <cell r="B32" t="str">
            <v>Аклонифен</v>
          </cell>
          <cell r="C32" t="str">
            <v>Гербициды</v>
          </cell>
          <cell r="D32" t="str">
            <v>C12H9ClN2O3</v>
          </cell>
          <cell r="H32" t="str">
            <v>2-ХЛОР-6-НИТРО-3-ФЕНОКСИАНИЛИН</v>
          </cell>
        </row>
        <row r="33">
          <cell r="B33" t="str">
            <v>Алахлор</v>
          </cell>
          <cell r="C33" t="str">
            <v>Гербициды</v>
          </cell>
          <cell r="D33" t="str">
            <v>C14H20ClNO2</v>
          </cell>
          <cell r="E33" t="str">
            <v>Хлорацетамиды (Производные аминокислот)</v>
          </cell>
          <cell r="F33" t="str">
            <v>Выборочное, системное действие, поглощенное, прорастая выстрелы. Схема запрета синтеза липида</v>
          </cell>
        </row>
        <row r="34">
          <cell r="B34" t="str">
            <v>Аллетрин</v>
          </cell>
          <cell r="C34" t="str">
            <v>Инсектициды</v>
          </cell>
          <cell r="D34" t="str">
            <v>C19H26O3</v>
          </cell>
          <cell r="E34" t="str">
            <v>Пиретроиды</v>
          </cell>
          <cell r="F34" t="str">
            <v>Контактный пестицид</v>
          </cell>
          <cell r="H34" t="str">
            <v>3-аллил-2-метил-4-оксоциклопент-2-енил(1R,3R)-2,2-диметил-3-(2-метилпроп-1-енил)циклопропан-карбоксилат</v>
          </cell>
        </row>
        <row r="35">
          <cell r="B35" t="str">
            <v>Альфа-хлораз</v>
          </cell>
          <cell r="C35" t="str">
            <v>Инсектициды</v>
          </cell>
        </row>
        <row r="36">
          <cell r="B36" t="str">
            <v>Альфа-циклодекстрин</v>
          </cell>
          <cell r="D36" t="str">
            <v>C36H60O30</v>
          </cell>
        </row>
        <row r="37">
          <cell r="B37" t="str">
            <v>Альфа-циперметрин</v>
          </cell>
          <cell r="C37" t="str">
            <v>Инсектициды, акарициды</v>
          </cell>
          <cell r="D37" t="str">
            <v>С22Н19Сl2NО3</v>
          </cell>
          <cell r="E37" t="str">
            <v>Пиретроиды</v>
          </cell>
          <cell r="H37" t="str">
            <v>(S)-АЛЬФА-ЦИАНО-3-ФЕНОКСИБЕНЗИЛОВОГО ЭФИРА(1R)-ЦИС-3-(2,2-ДИХЛОРОВИНИЛ)-2,2-ДИМЕТИЛЦИКЛО-ПРОПАНКАРБОНОВОЙ КИСЛОТЫ И (R)-АЛЬФА-ЦИАНО-3-ФЕНОКСИБЕНЗИЛО ЭФИРА(1S)-ЦИС-3-(2,2-ДИХЛОРОВИНИЛ)-2,2-ДИМЕТИЛЦИКЛО- ПРОПАНКАРБОНОВОЙ КИСЛОТЫ)</v>
          </cell>
        </row>
        <row r="38">
          <cell r="B38" t="str">
            <v>Алюминия фосфид</v>
          </cell>
          <cell r="C38" t="str">
            <v>Инсектициды, акарициды, фумиганты</v>
          </cell>
          <cell r="D38" t="str">
            <v>AlP</v>
          </cell>
          <cell r="E38" t="str">
            <v>Неорганические вещества</v>
          </cell>
          <cell r="F38" t="str">
            <v>Фумигант</v>
          </cell>
          <cell r="G38" t="str">
            <v>Фумигация</v>
          </cell>
        </row>
        <row r="39">
          <cell r="B39" t="str">
            <v>Амебакт С</v>
          </cell>
          <cell r="C39" t="str">
            <v>Гербициды</v>
          </cell>
          <cell r="D39" t="str">
            <v>C9H21N3O3</v>
          </cell>
          <cell r="H39" t="str">
            <v>2,2',2"- (ГЕКСАГИДРО-1,3,5-ТРИАЗИН 1,3,5 ТРИИЛ) ТРИЭТАНОЛ</v>
          </cell>
        </row>
        <row r="40">
          <cell r="B40" t="str">
            <v>Амецид С</v>
          </cell>
        </row>
        <row r="41">
          <cell r="B41" t="str">
            <v>Амидосульфурон</v>
          </cell>
          <cell r="C41" t="str">
            <v>Гербициды</v>
          </cell>
          <cell r="D41" t="str">
            <v>C9H15N5O7S2</v>
          </cell>
          <cell r="E41" t="str">
            <v>Сульфонилмочевины</v>
          </cell>
          <cell r="F41" t="str">
            <v>Гербицид избирательного действия</v>
          </cell>
          <cell r="G41" t="str">
            <v>Опрыскивание</v>
          </cell>
          <cell r="H41" t="str">
            <v>[3-(4,6-диметоксипиримидин-2-ил)-1-[(N-метил-N-метилсульфонил)аминосульфонил]-мочевина]</v>
          </cell>
        </row>
        <row r="42">
          <cell r="B42" t="str">
            <v>Амикарбазон</v>
          </cell>
          <cell r="C42" t="str">
            <v>Гербициды</v>
          </cell>
          <cell r="D42" t="str">
            <v>C10H19N5O2</v>
          </cell>
        </row>
        <row r="43">
          <cell r="B43" t="str">
            <v>Аминопиралид</v>
          </cell>
          <cell r="C43" t="str">
            <v>Гербициды</v>
          </cell>
          <cell r="D43" t="str">
            <v>C6H4Cl2N2O2</v>
          </cell>
          <cell r="E43" t="str">
            <v>Прочие вещества</v>
          </cell>
          <cell r="F43" t="str">
            <v>Гербицид избирательного действия</v>
          </cell>
          <cell r="G43" t="str">
            <v>Опрыскивание</v>
          </cell>
          <cell r="H43" t="str">
            <v>[4-Амино-3,6-дихлорпиридин-2-карбоновая кислота]</v>
          </cell>
        </row>
        <row r="44">
          <cell r="B44" t="str">
            <v>Амитраз</v>
          </cell>
          <cell r="C44" t="str">
            <v>Гербициды</v>
          </cell>
          <cell r="D44" t="str">
            <v>C19H23N3</v>
          </cell>
          <cell r="H44" t="str">
            <v>N,N-ДИ(2,4-КСИЛИЛИМИНОМЕТИЛ)МЕТИЛАМИН</v>
          </cell>
        </row>
        <row r="45">
          <cell r="B45" t="str">
            <v>Антидот АД-67</v>
          </cell>
          <cell r="C45" t="str">
            <v>Гербициды</v>
          </cell>
        </row>
        <row r="46">
          <cell r="B46" t="str">
            <v>Армид DM10</v>
          </cell>
          <cell r="C46" t="str">
            <v>Фунгициды</v>
          </cell>
          <cell r="E46" t="str">
            <v>Растворители</v>
          </cell>
          <cell r="H46" t="str">
            <v>N, N-диметилдеканамид</v>
          </cell>
        </row>
        <row r="47">
          <cell r="B47" t="str">
            <v>Ацетамиприд</v>
          </cell>
          <cell r="C47" t="str">
            <v>Инсектициды, акарициды</v>
          </cell>
          <cell r="D47" t="str">
            <v>С10Н11СlN4</v>
          </cell>
          <cell r="E47" t="str">
            <v>Неоникотиноиды</v>
          </cell>
          <cell r="F47" t="str">
            <v>Кишечный пестицид, контактный пестицид, системный пестицид</v>
          </cell>
          <cell r="G47" t="str">
            <v>Обработка семенного материала (протравливание семян)</v>
          </cell>
          <cell r="H47" t="str">
            <v>[N1-метил-N1-[(6-хлор-3-пиридил)метил]-N2-цианацетамидин]</v>
          </cell>
        </row>
        <row r="48">
          <cell r="B48" t="str">
            <v>Ацетофенон</v>
          </cell>
          <cell r="C48" t="str">
            <v>Инсектициды</v>
          </cell>
          <cell r="D48" t="str">
            <v>C6H5COCH3</v>
          </cell>
        </row>
        <row r="49">
          <cell r="B49" t="str">
            <v>Ацетохлор</v>
          </cell>
          <cell r="C49" t="str">
            <v>Гербициды</v>
          </cell>
          <cell r="D49" t="str">
            <v>C14H20ClNO2</v>
          </cell>
          <cell r="E49" t="str">
            <v>Хлорацетанилиды (амиды, хлорацетамиды)</v>
          </cell>
          <cell r="F49" t="str">
            <v>Гербицид избирательного действия</v>
          </cell>
          <cell r="G49" t="str">
            <v>Опрыскивание</v>
          </cell>
          <cell r="H49" t="str">
            <v>[2-хлор-N-этоксиметил-6'-этилацето-о-толуидид]</v>
          </cell>
        </row>
        <row r="50">
          <cell r="B50" t="str">
            <v>Ацифлуорфен</v>
          </cell>
          <cell r="C50" t="str">
            <v>Гербициды</v>
          </cell>
          <cell r="D50" t="str">
            <v>C14H7ClF3NO5</v>
          </cell>
          <cell r="E50" t="str">
            <v>Прочие вещества</v>
          </cell>
          <cell r="F50" t="str">
            <v>Гербицид избирательного действия</v>
          </cell>
          <cell r="G50" t="str">
            <v>Опрыскивание</v>
          </cell>
          <cell r="H50" t="str">
            <v>[2-нитро-5-(4-трифторметил-2-хлорфенокси)-бензонат натрия]</v>
          </cell>
        </row>
        <row r="51">
          <cell r="B51" t="str">
            <v>Бендиокарб</v>
          </cell>
          <cell r="C51" t="str">
            <v>Инсектициды, акарициды</v>
          </cell>
          <cell r="D51" t="str">
            <v>C11H13NO4</v>
          </cell>
          <cell r="E51" t="str">
            <v>Карбаматы</v>
          </cell>
          <cell r="F51" t="str">
            <v>Кишечный пестицид, контактный пестицид</v>
          </cell>
          <cell r="H51" t="str">
            <v>2-ДИМЕТИЛ-1,3-БЕНЗОДИОКСОЛ-4-ИЛ МЕТИЛКАРБАМАТ</v>
          </cell>
        </row>
        <row r="52">
          <cell r="B52" t="str">
            <v>Бензиладенин</v>
          </cell>
          <cell r="C52" t="str">
            <v>Стимуляторы роста</v>
          </cell>
          <cell r="D52" t="str">
            <v>C12H11N5</v>
          </cell>
        </row>
        <row r="53">
          <cell r="B53" t="str">
            <v>Бензил хлорид</v>
          </cell>
          <cell r="D53" t="str">
            <v>C7H7Cl</v>
          </cell>
        </row>
        <row r="54">
          <cell r="B54" t="str">
            <v>Бензовиндифлупир</v>
          </cell>
          <cell r="C54" t="str">
            <v>Фунгициды</v>
          </cell>
          <cell r="E54" t="str">
            <v>Пиразолкарбоксамиды</v>
          </cell>
        </row>
        <row r="55">
          <cell r="B55" t="str">
            <v>Бензойная кислота</v>
          </cell>
          <cell r="D55" t="str">
            <v>С6Н5СООН</v>
          </cell>
        </row>
        <row r="56">
          <cell r="B56" t="str">
            <v>Беномил</v>
          </cell>
          <cell r="C56" t="str">
            <v>Фунгициды</v>
          </cell>
          <cell r="D56" t="str">
            <v>С14Н18N4О3</v>
          </cell>
          <cell r="E56" t="str">
            <v>Бензимидазолы</v>
          </cell>
          <cell r="F56" t="str">
            <v>Защитный пестицид</v>
          </cell>
          <cell r="G56" t="str">
            <v>Обработка семенного материала (протравливание семян), полив растений (пестицидами)</v>
          </cell>
          <cell r="H56" t="str">
            <v>[N-[1-(бутилкарбомоил)-бензоимидазолил-2]-0-метилкарбомат]</v>
          </cell>
        </row>
        <row r="57">
          <cell r="B57" t="str">
            <v>Бенсултап</v>
          </cell>
          <cell r="C57" t="str">
            <v>Инсектициды, акарициды</v>
          </cell>
          <cell r="D57" t="str">
            <v>C17H21NO4S4</v>
          </cell>
          <cell r="E57" t="str">
            <v>Нейротоксины</v>
          </cell>
          <cell r="F57" t="str">
            <v>Кишечный пестицид, контактный пестицид</v>
          </cell>
          <cell r="G57" t="str">
            <v>Полив растений (пестицидами)</v>
          </cell>
          <cell r="H57" t="str">
            <v>[S,S-[2-(диметиламино)-триметилен]-дибензотиосульфонат]</v>
          </cell>
        </row>
        <row r="58">
          <cell r="B58" t="str">
            <v>Бенсульфурон-метил</v>
          </cell>
          <cell r="C58" t="str">
            <v>Гербициды</v>
          </cell>
          <cell r="D58" t="str">
            <v>C16H18N4O7S</v>
          </cell>
          <cell r="E58" t="str">
            <v>Сульфонилмочевины</v>
          </cell>
          <cell r="F58" t="str">
            <v>Гербицид избирательного действия</v>
          </cell>
          <cell r="G58" t="str">
            <v>Опрыскивание</v>
          </cell>
          <cell r="H58" t="str">
            <v>[метил α-(4,6-димeтoкcипиримидин-2-илкарбамоилсульфамоил)-о-тoлyат]</v>
          </cell>
        </row>
        <row r="59">
          <cell r="B59" t="str">
            <v>Бентазон</v>
          </cell>
          <cell r="C59" t="str">
            <v>Гербициды</v>
          </cell>
          <cell r="D59" t="str">
            <v>C10H12N2O3S</v>
          </cell>
          <cell r="E59" t="str">
            <v>Бензотиадиазоны</v>
          </cell>
          <cell r="F59" t="str">
            <v>Гербицид избирательного действия</v>
          </cell>
          <cell r="G59" t="str">
            <v>Опрыскивание</v>
          </cell>
          <cell r="H59" t="str">
            <v>[3-изопропил-1Н-2,1,3-бензотиадиазин-4(3Н)-он, 2,2-диоксид]</v>
          </cell>
        </row>
        <row r="60">
          <cell r="B60" t="str">
            <v>Бета-циперметрин</v>
          </cell>
          <cell r="C60" t="str">
            <v>Инсектициды, акарициды</v>
          </cell>
          <cell r="D60" t="str">
            <v>С22Н19Сl2NО3</v>
          </cell>
          <cell r="E60" t="str">
            <v>Пиретроиды</v>
          </cell>
        </row>
        <row r="61">
          <cell r="B61" t="str">
            <v>Бета-цифлутрин</v>
          </cell>
          <cell r="C61" t="str">
            <v>Инсектициды, акарициды</v>
          </cell>
          <cell r="D61" t="str">
            <v>С22Н18Сl2FNO3</v>
          </cell>
          <cell r="E61" t="str">
            <v>Пиретроиды</v>
          </cell>
          <cell r="F61" t="str">
            <v>Кишечный пестицид, контактный пестицид</v>
          </cell>
          <cell r="G61" t="str">
            <v>Влажное обеззараживание помещений, обработка семенного материала (протравливание семян)</v>
          </cell>
          <cell r="H61" t="str">
            <v>[(1RS)-3-(2,2-дихлорвинил)-2,2-диметилциклопропанкарбоновой кислоты (RS)-a- циано-4-фтор-3-феноксибензиловый эфир]</v>
          </cell>
        </row>
        <row r="62">
          <cell r="B62" t="str">
            <v>Бетаин</v>
          </cell>
        </row>
        <row r="63">
          <cell r="B63" t="str">
            <v>Биксафен</v>
          </cell>
          <cell r="C63" t="str">
            <v>Фунгициды</v>
          </cell>
          <cell r="D63" t="str">
            <v>C18H12Cl2F3N3O</v>
          </cell>
          <cell r="E63" t="str">
            <v>Прочие вещества</v>
          </cell>
          <cell r="F63" t="str">
            <v>Контактный пестицид</v>
          </cell>
          <cell r="H63" t="str">
            <v>[N-(3',4'-Дихлор-5-фторбифенил-2-ил)-3-дифторметил-1-метил-1Н-пиразол-4-карбоксамид]</v>
          </cell>
        </row>
        <row r="64">
          <cell r="B64" t="str">
            <v>Бис(2,2,6,6-тетраметил-4-пиперидил) себацинат</v>
          </cell>
          <cell r="D64" t="str">
            <v>C28H52N2O4</v>
          </cell>
          <cell r="H64" t="str">
            <v>Бис(2,2,6,6-тетраметил-4-пиперидил) себацинат</v>
          </cell>
        </row>
        <row r="65">
          <cell r="B65" t="str">
            <v>Биспирибак натрия</v>
          </cell>
          <cell r="C65" t="str">
            <v>Гербициды</v>
          </cell>
          <cell r="D65" t="str">
            <v>C19H17N4NaO8</v>
          </cell>
          <cell r="E65" t="str">
            <v>Прочие вещества</v>
          </cell>
          <cell r="F65" t="str">
            <v>Гербицид избирательного действия</v>
          </cell>
          <cell r="G65" t="str">
            <v>Опрыскивание</v>
          </cell>
          <cell r="H65" t="str">
            <v>[2,6-Бис [(4,6-диметоксипиримидин-2-ил)окси]бензоат натрия]</v>
          </cell>
        </row>
        <row r="66">
          <cell r="B66" t="str">
            <v>Бис (трихлорметил) карбонат</v>
          </cell>
          <cell r="D66" t="str">
            <v>C3CL6O3</v>
          </cell>
        </row>
        <row r="67">
          <cell r="B67" t="str">
            <v>Бифентрин</v>
          </cell>
          <cell r="C67" t="str">
            <v>Инсектициды, акарициды</v>
          </cell>
          <cell r="D67" t="str">
            <v>C23H22CIF3O2</v>
          </cell>
          <cell r="E67" t="str">
            <v>Пиретроиды</v>
          </cell>
          <cell r="F67" t="str">
            <v>Кишечный пестицид, контактный пестицид</v>
          </cell>
          <cell r="G67" t="str">
            <v>Аэрозольное обеззараживание помещений, влажное обеззараживание помещений, обработка семенного материала (протравливание семян), опрыскивание зерна, влажная обработка зерна</v>
          </cell>
          <cell r="H67" t="str">
            <v>[2-метил-3-илметил(Z)-(1RS, 3RS)-3-(2-хлор-3,3,3-трифторпроп-1-енил)-2,2-диметилциклопропанкарбоксилат]</v>
          </cell>
        </row>
        <row r="68">
          <cell r="B68" t="str">
            <v>Бициклопирон</v>
          </cell>
          <cell r="C68" t="str">
            <v>Гербициды</v>
          </cell>
          <cell r="D68" t="str">
            <v>C19H20F3NO5</v>
          </cell>
          <cell r="E68" t="str">
            <v>трикитоны</v>
          </cell>
        </row>
        <row r="69">
          <cell r="B69" t="str">
            <v>Боскалид</v>
          </cell>
          <cell r="C69" t="str">
            <v>Фунгициды</v>
          </cell>
          <cell r="D69" t="str">
            <v>C18H12Cl2N2O</v>
          </cell>
          <cell r="E69" t="str">
            <v>Прочие вещества</v>
          </cell>
          <cell r="F69" t="str">
            <v>Защитный пестицид</v>
          </cell>
          <cell r="G69" t="str">
            <v>Опрыскивание</v>
          </cell>
          <cell r="H69" t="str">
            <v>[2-хлор-N-(4-хлорбифенил-2-ил)никотинамид]</v>
          </cell>
        </row>
        <row r="70">
          <cell r="B70" t="str">
            <v>Бродифакум</v>
          </cell>
          <cell r="C70" t="str">
            <v>Родентициды</v>
          </cell>
          <cell r="D70" t="str">
            <v>С31Н23ВrО3</v>
          </cell>
          <cell r="E70" t="str">
            <v>Антикоагулянты крови</v>
          </cell>
          <cell r="F70" t="str">
            <v>Кишечный пестицид</v>
          </cell>
          <cell r="H70" t="str">
            <v>[3-[3-(4′-Бромбифенил-4-ил)-1,2,3,4-тетрагидронафтил-1]-4-гидроксикумарин]</v>
          </cell>
        </row>
        <row r="71">
          <cell r="B71" t="str">
            <v>Бромадиалон</v>
          </cell>
          <cell r="C71" t="str">
            <v>Родентициды</v>
          </cell>
          <cell r="D71" t="str">
            <v>C30H23BrO4</v>
          </cell>
          <cell r="E71" t="str">
            <v>Антикоагулянты крови</v>
          </cell>
          <cell r="F71" t="str">
            <v>Кишечный пестицид</v>
          </cell>
          <cell r="H71" t="str">
            <v>[3-(3-(4' бромобифенил-4-ил)-3-гидрокси-1-фенилпропил)-4-гидроксикумарин]</v>
          </cell>
        </row>
        <row r="72">
          <cell r="B72" t="str">
            <v>Бромоксинил</v>
          </cell>
          <cell r="C72" t="str">
            <v>Гербициды</v>
          </cell>
          <cell r="D72" t="str">
            <v>C15H17Br2NO2</v>
          </cell>
          <cell r="E72" t="str">
            <v>Нитрилы</v>
          </cell>
          <cell r="F72" t="str">
            <v>Гербицид избирательного действия</v>
          </cell>
          <cell r="G72" t="str">
            <v>Опрыскивание</v>
          </cell>
          <cell r="H72" t="str">
            <v>[бромоксинил октаноат 2,6-дибром-4-цианофенил октаноат]</v>
          </cell>
        </row>
        <row r="73">
          <cell r="B73" t="str">
            <v>Бронопол</v>
          </cell>
          <cell r="H73" t="str">
            <v>2-БРОМ-2-НИТРОПРОПАН-1,3-ДИОЛ</v>
          </cell>
        </row>
        <row r="74">
          <cell r="B74" t="str">
            <v>Бупрофезин</v>
          </cell>
          <cell r="C74" t="str">
            <v>Инсектициды, акарициды</v>
          </cell>
          <cell r="D74" t="str">
            <v>С16H23N3O</v>
          </cell>
          <cell r="E74" t="str">
            <v>Ингибиторы синтеза хитина (ИСХ)</v>
          </cell>
          <cell r="F74" t="str">
            <v>Контактный пестицид</v>
          </cell>
          <cell r="H74" t="str">
            <v>[2-трет-бутиламино-3-изопропил-5-фенил-1,3,5-тиадиазин-4-он, S]</v>
          </cell>
        </row>
        <row r="75">
          <cell r="B75" t="str">
            <v>Бутилгликоль</v>
          </cell>
          <cell r="D75" t="str">
            <v>C6H14O2</v>
          </cell>
        </row>
        <row r="76">
          <cell r="B76" t="str">
            <v>Бутил целлозольв</v>
          </cell>
          <cell r="D76" t="str">
            <v>C4H9OCH2CH2OH</v>
          </cell>
        </row>
        <row r="77">
          <cell r="B77" t="str">
            <v>Валифеналат</v>
          </cell>
          <cell r="C77" t="str">
            <v>Фунгициды</v>
          </cell>
          <cell r="D77" t="str">
            <v>C19H27ClN2O5</v>
          </cell>
          <cell r="H77" t="str">
            <v>N - [(1-МЕТИЛЭТОКСИ) КАРБОНИЛ]</v>
          </cell>
        </row>
        <row r="78">
          <cell r="B78" t="str">
            <v>Варфарин (Зоокумарин)</v>
          </cell>
          <cell r="C78" t="str">
            <v>Родентициды</v>
          </cell>
          <cell r="D78" t="str">
            <v>C19H16O4</v>
          </cell>
          <cell r="E78" t="str">
            <v>Антикоагулянты крови</v>
          </cell>
          <cell r="F78" t="str">
            <v>Кишечный пестицид</v>
          </cell>
          <cell r="H78" t="str">
            <v>[4-гидрокси-3-(3-оксо-1-фенилбутил) кумарин]</v>
          </cell>
        </row>
        <row r="79">
          <cell r="B79" t="str">
            <v>Винклозолин</v>
          </cell>
          <cell r="C79" t="str">
            <v>Фунгициды</v>
          </cell>
          <cell r="D79" t="str">
            <v>C12H9Cl2NO3</v>
          </cell>
        </row>
        <row r="80">
          <cell r="B80" t="str">
            <v>Виридизол-Т</v>
          </cell>
          <cell r="C80" t="str">
            <v>Фунгициды</v>
          </cell>
          <cell r="D80" t="str">
            <v>C5H10O2</v>
          </cell>
          <cell r="H80" t="str">
            <v>ТЕТРАГИДРОФУРФУРИЛОВЫЙ СПИРТ</v>
          </cell>
        </row>
        <row r="81">
          <cell r="B81" t="str">
            <v>Галоксифоп-П-метил</v>
          </cell>
          <cell r="C81" t="str">
            <v>Гербициды</v>
          </cell>
          <cell r="D81" t="str">
            <v>C16H13F3ClNO4</v>
          </cell>
          <cell r="E81" t="str">
            <v>Арилоксиалканкарбоновые кислоты</v>
          </cell>
          <cell r="F81" t="str">
            <v>Гербицид избирательного действия</v>
          </cell>
          <cell r="G81" t="str">
            <v>Опрыскивание</v>
          </cell>
          <cell r="H81" t="str">
            <v>[Метиловый эфир П-2-[4-(3-хлор-5-трифторметилпиридил-2-окси)фенокси]пропионовой кислоты]</v>
          </cell>
        </row>
        <row r="82">
          <cell r="B82" t="str">
            <v>Гамма-цигалотрин</v>
          </cell>
          <cell r="C82" t="str">
            <v>Инсектициды, акарициды</v>
          </cell>
          <cell r="D82" t="str">
            <v>C23H19ClF3NO3</v>
          </cell>
          <cell r="E82" t="str">
            <v>Пиретроиды</v>
          </cell>
          <cell r="F82" t="str">
            <v>Кишечный пестицид, контактный пестицид</v>
          </cell>
          <cell r="G82" t="str">
            <v>Опрыскивание</v>
          </cell>
          <cell r="H82" t="str">
            <v>[(R)-а-циано-3-феноксибензил-(Z)-(1S-3S)-3-(2-хлор-3,3,3-трифторпропенил)-2,2-диметилциклопропанкарбоксилат]</v>
          </cell>
        </row>
        <row r="83">
          <cell r="B83" t="str">
            <v>Гексахлорбензол</v>
          </cell>
          <cell r="C83" t="str">
            <v>Инсектициды, акарициды, фунгициды</v>
          </cell>
          <cell r="D83" t="str">
            <v>C6Cl6</v>
          </cell>
          <cell r="G83" t="str">
            <v>Обработка семенного материала (протравливание семян)</v>
          </cell>
        </row>
        <row r="84">
          <cell r="B84" t="str">
            <v>Гекситиазокс</v>
          </cell>
          <cell r="C84" t="str">
            <v>Инсектициды, акарициды, фунгициды</v>
          </cell>
          <cell r="D84" t="str">
            <v>C17H21ClN2O2S</v>
          </cell>
          <cell r="H84" t="str">
            <v>(4RS,5RS)-5-(4-ХЛОРФЕНИЛ)-N-ЦИКЛОГЕКСИЛ-4-МЕТИЛ-2-ОКСО-1,3-ТИАЗОЛИДИН-3-КАРБОКСАМИД)</v>
          </cell>
        </row>
        <row r="85">
          <cell r="B85" t="str">
            <v>Гелиотерпен филм</v>
          </cell>
          <cell r="C85" t="str">
            <v>Инсектициды, акарициды, фунгициды</v>
          </cell>
        </row>
        <row r="86">
          <cell r="B86" t="str">
            <v>Генаген</v>
          </cell>
          <cell r="H86" t="str">
            <v>N,N-ДИМЕТИЛДЕКАНАМИД</v>
          </cell>
        </row>
        <row r="87">
          <cell r="B87" t="str">
            <v>Генамин</v>
          </cell>
          <cell r="C87" t="str">
            <v>Гербициды</v>
          </cell>
          <cell r="D87" t="str">
            <v>(CH3)2N(CH2)NCH3</v>
          </cell>
        </row>
        <row r="88">
          <cell r="B88" t="str">
            <v>Гетероауксин</v>
          </cell>
          <cell r="C88" t="str">
            <v>Стимуляторы роста</v>
          </cell>
          <cell r="H88" t="str">
            <v>ИНДОЛИЛ-3-УКСУСНАЯ КИСЛОТА</v>
          </cell>
        </row>
        <row r="89">
          <cell r="B89" t="str">
            <v>Гиббереллин</v>
          </cell>
          <cell r="C89" t="str">
            <v>Стимуляторы роста</v>
          </cell>
          <cell r="H89" t="str">
            <v>(3S,3AR,4S,4AS,6S,8A ,11S)-6,11-ДИГИДРОКСИ-3-МЕТИЛ-12-МЕТИЛЕН-2-ОКСО-4A,6-ЭТАНО -3,8B-ПРОП-1-ЕНОПЕГИДРОИНДЕНО[1,2-B]ФУРАН-4-КАРБОКСИЛОВАЯ КИСЛОТА</v>
          </cell>
        </row>
        <row r="90">
          <cell r="B90" t="str">
            <v>Гидраметилнон</v>
          </cell>
          <cell r="C90" t="str">
            <v>Инсектициды, акарициды</v>
          </cell>
          <cell r="D90" t="str">
            <v>C25H24F6N4</v>
          </cell>
          <cell r="E90" t="str">
            <v>Прочие вещества</v>
          </cell>
          <cell r="F90" t="str">
            <v>Кишечный пестицид</v>
          </cell>
        </row>
        <row r="91">
          <cell r="B91" t="str">
            <v>Гидроксикумарин</v>
          </cell>
          <cell r="C91" t="str">
            <v>Родентициды</v>
          </cell>
          <cell r="D91" t="str">
            <v>C9H6O3</v>
          </cell>
        </row>
        <row r="92">
          <cell r="B92" t="str">
            <v>Гидроокись меди</v>
          </cell>
          <cell r="C92" t="str">
            <v>Фунгициды</v>
          </cell>
          <cell r="D92" t="str">
            <v>H2O2Cu</v>
          </cell>
          <cell r="E92" t="str">
            <v>Соединения меди, Неорганические вещества</v>
          </cell>
          <cell r="F92" t="str">
            <v>Защитный пестицид</v>
          </cell>
          <cell r="G92" t="str">
            <v>Опрыскивание</v>
          </cell>
        </row>
        <row r="93">
          <cell r="B93" t="str">
            <v>Гимексазол</v>
          </cell>
          <cell r="C93" t="str">
            <v>Фунгициды</v>
          </cell>
          <cell r="D93" t="str">
            <v>C4H5NO2</v>
          </cell>
          <cell r="E93" t="str">
            <v>Прочие вещества</v>
          </cell>
          <cell r="F93" t="str">
            <v>Системный пестицид</v>
          </cell>
          <cell r="G93" t="str">
            <v>Обработка семенного материала (протравливание семян)</v>
          </cell>
          <cell r="H93" t="str">
            <v>[5-метилизоксазол-3-ол]</v>
          </cell>
        </row>
        <row r="94">
          <cell r="B94" t="str">
            <v>Глифосат</v>
          </cell>
          <cell r="C94" t="str">
            <v>Гербициды</v>
          </cell>
          <cell r="D94" t="str">
            <v>С3H8NO5Р</v>
          </cell>
          <cell r="E94" t="str">
            <v>Фосфорорганические соединения (ФОС)</v>
          </cell>
          <cell r="F94" t="str">
            <v>Гербицид избирательного действия, гербицид сплошного действия</v>
          </cell>
          <cell r="G94" t="str">
            <v>Опрыскивание</v>
          </cell>
          <cell r="H94" t="str">
            <v>[N-(фосфонометил)-глицин]</v>
          </cell>
        </row>
        <row r="95">
          <cell r="B95" t="str">
            <v>Глифосат (изопропиламинная соль)</v>
          </cell>
          <cell r="C95" t="str">
            <v>Гербициды</v>
          </cell>
          <cell r="D95" t="str">
            <v>С3H8NO5Р</v>
          </cell>
          <cell r="E95" t="str">
            <v>Фосфорорганические соединения (ФОС)</v>
          </cell>
          <cell r="F95" t="str">
            <v>Гербицид избирательного действия, гербицид сплошного действия</v>
          </cell>
          <cell r="G95" t="str">
            <v>Опрыскивание</v>
          </cell>
          <cell r="H95" t="str">
            <v>Изопропиламинная соль N-(фосфонометил)-глицина</v>
          </cell>
        </row>
        <row r="96">
          <cell r="B96" t="str">
            <v>Глифосат (калийная соль)</v>
          </cell>
          <cell r="C96" t="str">
            <v>Гербициды</v>
          </cell>
          <cell r="D96" t="str">
            <v>С3H8NO5Р</v>
          </cell>
          <cell r="E96" t="str">
            <v>Фосфорорганические соединения (ФОС)</v>
          </cell>
          <cell r="F96" t="str">
            <v>Гербицид избирательного действия, гербицид сплошного действия</v>
          </cell>
          <cell r="G96" t="str">
            <v>Опрыскивание</v>
          </cell>
          <cell r="H96" t="str">
            <v>Калиевая соль N-(фосфонометил)-глицина</v>
          </cell>
        </row>
        <row r="97">
          <cell r="B97" t="str">
            <v>Глифосат (натриевая соль)</v>
          </cell>
          <cell r="C97" t="str">
            <v>Гербициды</v>
          </cell>
          <cell r="D97" t="str">
            <v>C3H8NO5P.3/2Na</v>
          </cell>
          <cell r="E97" t="str">
            <v>Фосфорорганические соединения (ФОС)</v>
          </cell>
          <cell r="F97" t="str">
            <v>Водорастворимые гранулы</v>
          </cell>
          <cell r="G97" t="str">
            <v>Опрыскивание</v>
          </cell>
          <cell r="H97" t="str">
            <v>Натриевая соль N-(фосфонометил)-глицина</v>
          </cell>
        </row>
        <row r="98">
          <cell r="B98" t="str">
            <v>Глицерин</v>
          </cell>
          <cell r="C98" t="str">
            <v>Фунгициды</v>
          </cell>
        </row>
        <row r="99">
          <cell r="B99" t="str">
            <v>Глицин</v>
          </cell>
          <cell r="C99" t="str">
            <v>Регуляторы роста</v>
          </cell>
        </row>
        <row r="100">
          <cell r="B100" t="str">
            <v>Глюфосинат аммоний</v>
          </cell>
          <cell r="C100" t="str">
            <v>Десиканты</v>
          </cell>
          <cell r="D100" t="str">
            <v>С5Н15N2О4Р</v>
          </cell>
          <cell r="E100" t="str">
            <v>Прочие вещества</v>
          </cell>
          <cell r="F100" t="str">
            <v>Гербицид избирательного действия, гербицид сплошного действия</v>
          </cell>
          <cell r="G100" t="str">
            <v>Опрыскивание</v>
          </cell>
          <cell r="H100" t="str">
            <v>[Аммоний DL-гомоаланин-4-ил-(метил)-фосфинат]</v>
          </cell>
        </row>
        <row r="101">
          <cell r="B101" t="str">
            <v>Дазомет</v>
          </cell>
          <cell r="C101" t="str">
            <v>Нематоциды, фунгициды, гербициды</v>
          </cell>
          <cell r="D101" t="str">
            <v>С5H10N2S2</v>
          </cell>
          <cell r="H101" t="str">
            <v>тиазон, 3,5-диметилтетрагидро-1,3,5-тиадиазинтион-2</v>
          </cell>
        </row>
        <row r="102">
          <cell r="B102" t="str">
            <v>ДДТ</v>
          </cell>
          <cell r="C102" t="str">
            <v>Инсектициды, акарициды</v>
          </cell>
          <cell r="D102" t="str">
            <v>C14H9Cl5</v>
          </cell>
          <cell r="E102" t="str">
            <v>Хлорорганические соединения (ХОС)</v>
          </cell>
          <cell r="F102" t="str">
            <v>Кишечный пестицид, контактный пестицид</v>
          </cell>
          <cell r="G102" t="str">
            <v>Дустирование (опыливание), опрыскивание</v>
          </cell>
          <cell r="H102" t="str">
            <v>[4,4́ – дихлордифенилтрихлорметилметан]</v>
          </cell>
        </row>
        <row r="103">
          <cell r="B103" t="str">
            <v>Д-транс-праллетрин</v>
          </cell>
          <cell r="C103" t="str">
            <v>Инсектициды</v>
          </cell>
        </row>
        <row r="104">
          <cell r="B104" t="str">
            <v>Дельтаметрин</v>
          </cell>
          <cell r="C104" t="str">
            <v>Инсектициды, акарициды</v>
          </cell>
          <cell r="D104" t="str">
            <v>С22Н19Br2NO3</v>
          </cell>
          <cell r="E104" t="str">
            <v>Пиретроиды</v>
          </cell>
          <cell r="F104" t="str">
            <v>Кишечный пестицид, контактный пестицид</v>
          </cell>
          <cell r="G104" t="str">
            <v>Влажное обеззараживание помещений, опрыскивание</v>
          </cell>
          <cell r="H104" t="str">
            <v>[(S)-L-циано-3-феноксибензил (1R,3R)-3-(2,2-дибромвинил)-2,2- диметилциклопропанкарбоксилат]</v>
          </cell>
        </row>
        <row r="105">
          <cell r="B105" t="str">
            <v>Десмедифам</v>
          </cell>
          <cell r="C105" t="str">
            <v>Гербициды</v>
          </cell>
          <cell r="D105" t="str">
            <v>С16Н16N2О4</v>
          </cell>
          <cell r="E105" t="str">
            <v>Карбаматы</v>
          </cell>
          <cell r="F105" t="str">
            <v>Гербицид избирательного действия</v>
          </cell>
          <cell r="G105" t="str">
            <v>Опрыскивание</v>
          </cell>
          <cell r="H105" t="str">
            <v>[Этил-3-фенилкарбамоилоксифенилкарбамат; этил-3-фенилкарбамоилоксикарбанилат; 3-этоксикарбониламинофенил фенилкарбамат]</v>
          </cell>
        </row>
        <row r="106">
          <cell r="B106" t="str">
            <v>Десметрин</v>
          </cell>
          <cell r="C106" t="str">
            <v>Гербициды</v>
          </cell>
          <cell r="D106" t="str">
            <v>C8H15N5S</v>
          </cell>
        </row>
        <row r="107">
          <cell r="B107" t="str">
            <v>Диазинон</v>
          </cell>
          <cell r="C107" t="str">
            <v>Инсектициды, акарициды</v>
          </cell>
          <cell r="D107" t="str">
            <v>C12H21N2O3PS</v>
          </cell>
          <cell r="E107" t="str">
            <v>Фосфорорганические соединения (ФОС)</v>
          </cell>
          <cell r="G107" t="str">
            <v>Опрыскивание</v>
          </cell>
          <cell r="H107" t="str">
            <v>[O,О-диэтил-О-(2-изопропил 4-метилпиримидил-6)тиофосфат]</v>
          </cell>
        </row>
        <row r="108">
          <cell r="B108" t="str">
            <v>Диафентиурон</v>
          </cell>
          <cell r="C108" t="str">
            <v>Инсектициды, акарициды</v>
          </cell>
          <cell r="D108" t="str">
            <v>C23H32N2OS</v>
          </cell>
        </row>
        <row r="109">
          <cell r="B109" t="str">
            <v>Дикамба</v>
          </cell>
          <cell r="C109" t="str">
            <v>Гербициды</v>
          </cell>
          <cell r="D109" t="str">
            <v>С8Н6С12О3</v>
          </cell>
          <cell r="E109" t="str">
            <v>Прочие вещества</v>
          </cell>
          <cell r="F109" t="str">
            <v>Гербицид избирательного действия</v>
          </cell>
          <cell r="G109" t="str">
            <v>Опрыскивание</v>
          </cell>
          <cell r="H109" t="str">
            <v>[3,6 – дихлор-о-анисовая кислота (2-метокси-3,6-дихлорбензойная кислота)]</v>
          </cell>
        </row>
        <row r="110">
          <cell r="B110" t="str">
            <v>Дикарбоксимид</v>
          </cell>
          <cell r="C110" t="str">
            <v>Инсектициды, акарициды</v>
          </cell>
          <cell r="D110" t="str">
            <v>C17H25NO2</v>
          </cell>
          <cell r="E110" t="str">
            <v>Синергисты</v>
          </cell>
          <cell r="F110" t="str">
            <v>Кишечный пестицид, контактный пестицид</v>
          </cell>
          <cell r="G110" t="str">
            <v>Влажное обеззараживание помещений</v>
          </cell>
          <cell r="H110" t="str">
            <v>MGK-264 (Н-ОКТИЛ БИЦИКЛОФЕНАТ ДИКАРБОКСИМИД)</v>
          </cell>
        </row>
        <row r="111">
          <cell r="B111" t="str">
            <v>Дикват</v>
          </cell>
          <cell r="C111" t="str">
            <v>Гербициды</v>
          </cell>
          <cell r="D111" t="str">
            <v>C12H12N2</v>
          </cell>
          <cell r="E111" t="str">
            <v>Производные дипиридилия</v>
          </cell>
          <cell r="F111" t="str">
            <v>Гербицид сплошного действия</v>
          </cell>
          <cell r="G111" t="str">
            <v>Опрыскивание</v>
          </cell>
          <cell r="H111" t="str">
            <v>[1,1-этилен-2,2-дипиридилий дибромид]</v>
          </cell>
        </row>
        <row r="112">
          <cell r="B112" t="str">
            <v>Диметахлор</v>
          </cell>
          <cell r="C112" t="str">
            <v>Гербициды</v>
          </cell>
          <cell r="D112" t="str">
            <v>C13H18ClNO2</v>
          </cell>
        </row>
        <row r="113">
          <cell r="B113" t="str">
            <v>Диметенамид-П</v>
          </cell>
          <cell r="C113" t="str">
            <v>Гербициды</v>
          </cell>
          <cell r="D113" t="str">
            <v>C12H18ClNO2S</v>
          </cell>
          <cell r="E113" t="str">
            <v>Хлорацетанилиды (амиды, хлорацетамиды)</v>
          </cell>
          <cell r="F113" t="str">
            <v>Гербицид избирательного действия</v>
          </cell>
          <cell r="G113" t="str">
            <v>Опрыскивание</v>
          </cell>
          <cell r="H113" t="str">
            <v>[S-изомер диметенамида рацемического (RS)-2-хлор-N-(2,4-диметил-3-тиенил)-N-(2-метокси-1-метилэтил)ацетамида]</v>
          </cell>
        </row>
        <row r="114">
          <cell r="B114" t="str">
            <v>Диметил сульфаксид</v>
          </cell>
          <cell r="C114" t="str">
            <v>Инсектициды, акарициды</v>
          </cell>
          <cell r="D114" t="str">
            <v>C2H6OS</v>
          </cell>
        </row>
        <row r="115">
          <cell r="B115" t="str">
            <v>Диметилсиликоновое масло</v>
          </cell>
          <cell r="D115" t="str">
            <v>[-SI(CH3)2O-]N</v>
          </cell>
        </row>
        <row r="116">
          <cell r="B116" t="str">
            <v>Диметилдисульфид</v>
          </cell>
          <cell r="C116" t="str">
            <v>Инсектициды</v>
          </cell>
        </row>
        <row r="117">
          <cell r="B117" t="str">
            <v>Диметилформамид</v>
          </cell>
          <cell r="D117" t="str">
            <v>C3H7NO</v>
          </cell>
          <cell r="H117" t="str">
            <v>N,N-ДИМЕТИЛФОРМАМИД</v>
          </cell>
        </row>
        <row r="118">
          <cell r="B118" t="str">
            <v>Диметилфосфит</v>
          </cell>
        </row>
        <row r="119">
          <cell r="B119" t="str">
            <v>Диметоат</v>
          </cell>
          <cell r="C119" t="str">
            <v>Инсектициды, акарициды</v>
          </cell>
          <cell r="D119" t="str">
            <v>C5H12NO3PS2</v>
          </cell>
          <cell r="E119" t="str">
            <v>Фосфорорганические соединения (ФОС)</v>
          </cell>
          <cell r="F119" t="str">
            <v>Кишечный пестицид, контактный пестицид, системный пестицид</v>
          </cell>
          <cell r="G119" t="str">
            <v>Опрыскивание</v>
          </cell>
          <cell r="H119" t="str">
            <v>[О,О-диметил-S-(N-метилкарбамидометил)дитиофосфат]</v>
          </cell>
        </row>
        <row r="120">
          <cell r="B120" t="str">
            <v>Диметоморф</v>
          </cell>
          <cell r="C120" t="str">
            <v>Фунгициды</v>
          </cell>
          <cell r="D120" t="str">
            <v>C21H22ClNO4</v>
          </cell>
          <cell r="E120" t="str">
            <v>Морфолины (производные коричной кислоты)</v>
          </cell>
          <cell r="F120" t="str">
            <v>Защитный пестицид, лечащий фунгицид</v>
          </cell>
          <cell r="G120" t="str">
            <v>Опрыскивание</v>
          </cell>
          <cell r="H120" t="str">
            <v>[(Е,Z)-4-[3-(4-(хлорфенил)-3-(3,4-диметоксифенил)акрилоил]морфолин]</v>
          </cell>
        </row>
        <row r="121">
          <cell r="B121" t="str">
            <v>Диниконазол</v>
          </cell>
          <cell r="C121" t="str">
            <v>Фунгициды</v>
          </cell>
          <cell r="D121" t="str">
            <v>C15H17Cl2N3O</v>
          </cell>
          <cell r="E121" t="str">
            <v>Триазолы</v>
          </cell>
          <cell r="F121" t="str">
            <v>Защитный пестицид</v>
          </cell>
          <cell r="G121" t="str">
            <v>Опрыскивание</v>
          </cell>
          <cell r="H121" t="str">
            <v>[(Е)-(R)-1-(2,4-дихлорфенил)-4,4-диметил-2-(1Н-1,2,4-триазол-1-ил)пент-1-ен-3-ол]</v>
          </cell>
        </row>
        <row r="122">
          <cell r="B122" t="str">
            <v>Дипропиламин</v>
          </cell>
          <cell r="C122" t="str">
            <v>Гербициды</v>
          </cell>
          <cell r="D122" t="str">
            <v>C6H15N</v>
          </cell>
        </row>
        <row r="123">
          <cell r="B123" t="str">
            <v>Дипропиленгликоль монометиловый эфир</v>
          </cell>
          <cell r="C123" t="str">
            <v>Фунгициды</v>
          </cell>
          <cell r="D123" t="str">
            <v>C7H16O3</v>
          </cell>
        </row>
        <row r="124">
          <cell r="B124" t="str">
            <v>Дистеарат магния</v>
          </cell>
          <cell r="C124" t="str">
            <v>Гербициды</v>
          </cell>
          <cell r="D124" t="str">
            <v>MG(C17H35COO)2</v>
          </cell>
        </row>
        <row r="125">
          <cell r="B125" t="str">
            <v>Дитианон</v>
          </cell>
          <cell r="C125" t="str">
            <v>Фунгициды</v>
          </cell>
          <cell r="D125" t="str">
            <v>С14Н4N2O2S2</v>
          </cell>
          <cell r="E125" t="str">
            <v>Прочие вещества</v>
          </cell>
          <cell r="F125" t="str">
            <v>Защитный пестицид, лечащий фунгицид</v>
          </cell>
          <cell r="G125" t="str">
            <v>Опрыскивание</v>
          </cell>
          <cell r="H125" t="str">
            <v>[2,3-дициано-1,4-дитиади-гидроантрахинон]</v>
          </cell>
        </row>
        <row r="126">
          <cell r="B126" t="str">
            <v>Диурон</v>
          </cell>
          <cell r="C126" t="str">
            <v>Гербициды</v>
          </cell>
        </row>
        <row r="127">
          <cell r="B127" t="str">
            <v>Дифенакум</v>
          </cell>
          <cell r="C127" t="str">
            <v>Родентициды</v>
          </cell>
          <cell r="D127" t="str">
            <v>C31H24O3</v>
          </cell>
          <cell r="E127" t="str">
            <v>Антикоагулянты крови</v>
          </cell>
          <cell r="F127" t="str">
            <v>Кишечный пестицид</v>
          </cell>
          <cell r="H127" t="str">
            <v>[3-[3-(Бифенилил-4)-1,2,3,4-тетрагидронафтил-1]-4- гидроксикумарин]</v>
          </cell>
        </row>
        <row r="128">
          <cell r="B128" t="str">
            <v>Дифенацин (Ратиндан)</v>
          </cell>
          <cell r="C128" t="str">
            <v>Родентициды</v>
          </cell>
          <cell r="D128" t="str">
            <v>C23H16O3</v>
          </cell>
          <cell r="E128" t="str">
            <v>Антикоагулянты крови</v>
          </cell>
          <cell r="F128" t="str">
            <v>Кишечный пестицид</v>
          </cell>
          <cell r="H128" t="str">
            <v>[2-(дифенилацетил)-индан-1,3-дион]</v>
          </cell>
        </row>
        <row r="129">
          <cell r="B129" t="str">
            <v>Дифетиалон</v>
          </cell>
          <cell r="C129" t="str">
            <v>Родентициды</v>
          </cell>
          <cell r="D129" t="str">
            <v>C31H23BrO2S</v>
          </cell>
          <cell r="E129" t="str">
            <v>Антикоагулянты крови</v>
          </cell>
          <cell r="F129" t="str">
            <v>Кишечный пестицид</v>
          </cell>
          <cell r="H129" t="str">
            <v>[3-[(1RS, 3RS; 1RS, 3RS)-3-(4′-бромбифенил-4-ил)-1,2,3,4-тетрагидро-1-нафтил]-4-гидрокси-1-бензотиин-2-он]</v>
          </cell>
        </row>
        <row r="130">
          <cell r="B130" t="str">
            <v xml:space="preserve">Дифенилацетонитрил </v>
          </cell>
          <cell r="C130" t="str">
            <v>Гербициды</v>
          </cell>
        </row>
        <row r="131">
          <cell r="B131" t="str">
            <v>Дифеноконазол</v>
          </cell>
          <cell r="C131" t="str">
            <v>Фунгициды</v>
          </cell>
          <cell r="D131" t="str">
            <v>C19H17Cl2N3O3</v>
          </cell>
          <cell r="E131" t="str">
            <v>Триазолы</v>
          </cell>
          <cell r="F131" t="str">
            <v>Защитный пестицид, иммунизирующий фунгицид, лечащий фунгицид</v>
          </cell>
          <cell r="G131" t="str">
            <v>Обработка семенного материала (протравливание семян), опрыскивание</v>
          </cell>
          <cell r="H131" t="str">
            <v xml:space="preserve">[цис, транс-3-хлор-4[4-метил-2-(1Н-1,2,4-триазол-1-ил-метил)-1,3-диоксолан-2-ил-] фенил-4-хлорфенилэфир] </v>
          </cell>
        </row>
        <row r="132">
          <cell r="B132" t="str">
            <v>Дифлубензурон</v>
          </cell>
          <cell r="C132" t="str">
            <v>Инсектициды, акарициды</v>
          </cell>
          <cell r="D132" t="str">
            <v>С14Н9ClF2N2O2</v>
          </cell>
          <cell r="E132" t="str">
            <v>Ингибиторы синтеза хитина (ИСХ)</v>
          </cell>
          <cell r="F132" t="str">
            <v>Кишечный пестицид, контактный пестицид</v>
          </cell>
          <cell r="G132" t="str">
            <v>Опрыскивание</v>
          </cell>
          <cell r="H132" t="str">
            <v>[3-(2,6-дифтробензоил)-1-(4-хлорфенил)-мочевина]</v>
          </cell>
        </row>
        <row r="133">
          <cell r="B133" t="str">
            <v>Дифлуфензопир</v>
          </cell>
          <cell r="C133" t="str">
            <v>Гербициды</v>
          </cell>
          <cell r="D133" t="str">
            <v>C15H12F2N4O3</v>
          </cell>
        </row>
        <row r="134">
          <cell r="B134" t="str">
            <v>Дифлюфеникан</v>
          </cell>
          <cell r="C134" t="str">
            <v>Гербициды</v>
          </cell>
          <cell r="D134" t="str">
            <v>C19H11F5N2O2</v>
          </cell>
          <cell r="E134" t="str">
            <v>Пиридонкарбоксамиды</v>
          </cell>
          <cell r="F134" t="str">
            <v>Гербицид избирательного действия</v>
          </cell>
          <cell r="G134" t="str">
            <v>Опрыскивание</v>
          </cell>
          <cell r="H134" t="str">
            <v>[2',4'-Дифтор-2-(альфа, альфа, альфа-трифтор-m-толилокси)никотинанилид]</v>
          </cell>
        </row>
        <row r="135">
          <cell r="B135" t="str">
            <v>Дихлорвос</v>
          </cell>
          <cell r="C135" t="str">
            <v>Инсектициды</v>
          </cell>
          <cell r="D135" t="str">
            <v>С4Н7СL2O4Р</v>
          </cell>
          <cell r="H135" t="str">
            <v>2,2-ДИХЛОРВИНИЛ ДИМЕТИЛ ФОСФАТ</v>
          </cell>
        </row>
        <row r="136">
          <cell r="B136" t="str">
            <v>Дихлофос (ДДВФ)</v>
          </cell>
          <cell r="C136" t="str">
            <v>Инсектициды, акарициды</v>
          </cell>
          <cell r="D136" t="str">
            <v>C4H7Cl2O4P</v>
          </cell>
          <cell r="E136" t="str">
            <v>Фосфорорганические соединения (ФОС)</v>
          </cell>
          <cell r="F136" t="str">
            <v>Кишечный пестицид, контактный пестицид</v>
          </cell>
          <cell r="H136" t="str">
            <v>O,O-диметил-O-2,2-дихлорвинилфосфат, ДДВФ</v>
          </cell>
        </row>
        <row r="137">
          <cell r="B137" t="str">
            <v>Дициандиамид</v>
          </cell>
          <cell r="D137" t="str">
            <v>C2H4N4</v>
          </cell>
        </row>
        <row r="138">
          <cell r="B138" t="str">
            <v>Додин</v>
          </cell>
          <cell r="C138" t="str">
            <v>Фунгициды</v>
          </cell>
          <cell r="D138" t="str">
            <v>C15H33N3O2</v>
          </cell>
          <cell r="E138" t="str">
            <v>Прочие вещества</v>
          </cell>
          <cell r="F138" t="str">
            <v>Системный пестицид</v>
          </cell>
          <cell r="H138" t="str">
            <v>1-ДОДЕЦИЛ-ГУАНИДИНИЯ АЦЕТАТ</v>
          </cell>
        </row>
        <row r="139">
          <cell r="B139" t="str">
            <v>Диэлдрин</v>
          </cell>
          <cell r="C139" t="str">
            <v>Инсектициды</v>
          </cell>
          <cell r="D139" t="str">
            <v>C12H8Cl6O</v>
          </cell>
        </row>
        <row r="140">
          <cell r="B140" t="str">
            <v>Диэтиленгликоль</v>
          </cell>
          <cell r="D140" t="str">
            <v>C4H10O3</v>
          </cell>
        </row>
        <row r="141">
          <cell r="B141" t="str">
            <v>Диэтилтолуамид (ДЭТА)</v>
          </cell>
          <cell r="C141" t="str">
            <v>Инсектициды, акарициды</v>
          </cell>
          <cell r="D141" t="str">
            <v>C12H17NO</v>
          </cell>
          <cell r="E141" t="str">
            <v>Прочие вещества</v>
          </cell>
          <cell r="G141" t="str">
            <v>Аэрозольная обработка</v>
          </cell>
          <cell r="H141" t="str">
            <v>N,N-ДИЭТИЛ-М-ТОЛУАМИД</v>
          </cell>
        </row>
        <row r="142">
          <cell r="B142" t="str">
            <v>Диэтилтолуендиамин</v>
          </cell>
          <cell r="C142" t="str">
            <v>Инсектициды</v>
          </cell>
          <cell r="D142" t="str">
            <v>C11H18N2</v>
          </cell>
        </row>
        <row r="143">
          <cell r="B143" t="str">
            <v>ДТПА-Fe-Na</v>
          </cell>
          <cell r="C143" t="str">
            <v>Удобрение</v>
          </cell>
          <cell r="D143" t="str">
            <v>C14H19FEN3O10NA</v>
          </cell>
        </row>
        <row r="144">
          <cell r="B144" t="str">
            <v>Додецил</v>
          </cell>
          <cell r="C144" t="str">
            <v>Гербициды</v>
          </cell>
          <cell r="D144" t="str">
            <v>(CH3(CH2) N N(CH3)2)</v>
          </cell>
          <cell r="H144" t="str">
            <v>1-ДИМЕТИЛАЛКИЛАМИН/ДМА 12-14(ДОДЕЦИЛ/ТЕТРАДЕЦИЛ ТРЕТИЧНЫЙ АМИН)</v>
          </cell>
        </row>
        <row r="145">
          <cell r="B145" t="str">
            <v>Д-фенотрин</v>
          </cell>
          <cell r="C145" t="str">
            <v>Инсектициды</v>
          </cell>
          <cell r="D145" t="str">
            <v>С23H26O3</v>
          </cell>
        </row>
        <row r="146">
          <cell r="B146" t="str">
            <v>Зета-циперметрин</v>
          </cell>
          <cell r="C146" t="str">
            <v>Инсектициды, акарициды</v>
          </cell>
          <cell r="D146" t="str">
            <v>С22Н19Сl2NО3</v>
          </cell>
          <cell r="E146" t="str">
            <v>Пиретроиды</v>
          </cell>
          <cell r="F146" t="str">
            <v>Кишечный пестицид, контактный пестицид</v>
          </cell>
          <cell r="G146" t="str">
            <v>Опрыскивание</v>
          </cell>
          <cell r="H146" t="str">
            <v>[Смесь энантиомеров (S)-α-циан-3-феноксибензил (1RS, 3RS)-3-(2,2-дихлорвинил)-2,2-диметилциклопропанкарбоксилата и S-α-циан-3-феноксибензил (1RS, 3 RS)-(2,2-диметилциклопропанкарбоксилата]</v>
          </cell>
        </row>
        <row r="147">
          <cell r="B147" t="str">
            <v>Зоксамид</v>
          </cell>
          <cell r="C147" t="str">
            <v>Фунгициды</v>
          </cell>
          <cell r="D147" t="str">
            <v>C14H16Cl3NO2</v>
          </cell>
          <cell r="E147" t="str">
            <v>Производные бензоилмочевины (Бензамиды)</v>
          </cell>
          <cell r="H147" t="str">
            <v>3,5-ДИХЛОР-N - (3-ХЛОР-1-ЭТИЛ-1-МЕТИЛ-2-ОКСОПРОПИЛ) - 4-МЕТИЛБЕНЗАМИД</v>
          </cell>
        </row>
        <row r="148">
          <cell r="B148" t="str">
            <v>Изовиолатрон</v>
          </cell>
          <cell r="C148" t="str">
            <v>Инсектициды</v>
          </cell>
        </row>
        <row r="149">
          <cell r="B149" t="str">
            <v>Изоксадифен</v>
          </cell>
        </row>
        <row r="150">
          <cell r="B150" t="str">
            <v>Изоксадифен-этил</v>
          </cell>
          <cell r="C150" t="str">
            <v>Гербициды</v>
          </cell>
          <cell r="D150" t="str">
            <v>C18H17NO3</v>
          </cell>
          <cell r="E150" t="str">
            <v>Прочие вещества</v>
          </cell>
          <cell r="F150" t="str">
            <v>Системный пестицид</v>
          </cell>
          <cell r="G150" t="str">
            <v>Опрыскивание</v>
          </cell>
          <cell r="H150" t="str">
            <v>[Этил-5,5-дифенил-2-изоксазолин-3-карбоксилат]</v>
          </cell>
        </row>
        <row r="151">
          <cell r="B151" t="str">
            <v>Изоксафлютол</v>
          </cell>
          <cell r="C151" t="str">
            <v>Гербициды</v>
          </cell>
          <cell r="D151" t="str">
            <v>С15H12F3NО4S</v>
          </cell>
          <cell r="E151" t="str">
            <v>Прочие вещества</v>
          </cell>
          <cell r="F151" t="str">
            <v>Гербицид избирательного действия</v>
          </cell>
          <cell r="G151" t="str">
            <v>Опрыскивание</v>
          </cell>
          <cell r="H151" t="str">
            <v>[5-циклопропил-1,2-оксазол-4-ил-альфа,альфа,альфа-трифтор-2-мезил-ро-толилкетон]</v>
          </cell>
        </row>
        <row r="152">
          <cell r="B152" t="str">
            <v>Изопротурон</v>
          </cell>
          <cell r="C152" t="str">
            <v>Гербициды</v>
          </cell>
          <cell r="D152" t="str">
            <v>C12H18N2O</v>
          </cell>
          <cell r="E152" t="str">
            <v>Прочие вещества</v>
          </cell>
          <cell r="F152" t="str">
            <v>Гербицид избирательного действия</v>
          </cell>
          <cell r="G152" t="str">
            <v>Опрыскивание</v>
          </cell>
          <cell r="H152" t="str">
            <v>[3-(4-Изопропилфенил)-1,1-диметилмочевина]</v>
          </cell>
        </row>
        <row r="153">
          <cell r="B153" t="str">
            <v>Изофорон</v>
          </cell>
          <cell r="C153" t="str">
            <v>Гербициды</v>
          </cell>
          <cell r="D153" t="str">
            <v>С9Н14О</v>
          </cell>
          <cell r="H153" t="str">
            <v>3,5,5-ТРИМЕТИЛ-2-ЦИКЛОГЕКСЕН-1-ОН</v>
          </cell>
        </row>
        <row r="154">
          <cell r="B154" t="str">
            <v>Изофталоил хлорид</v>
          </cell>
          <cell r="D154" t="str">
            <v>C8H4CL2O2</v>
          </cell>
        </row>
        <row r="155">
          <cell r="B155" t="str">
            <v>Имазалил</v>
          </cell>
          <cell r="C155" t="str">
            <v>Фунгициды</v>
          </cell>
          <cell r="D155" t="str">
            <v>C14H14Cl2N2O</v>
          </cell>
          <cell r="E155" t="str">
            <v>Имидазолы</v>
          </cell>
          <cell r="F155" t="str">
            <v>Защитный пестицид</v>
          </cell>
          <cell r="G155" t="str">
            <v>Обработка семенного материала (протравливание семян)</v>
          </cell>
          <cell r="H155" t="str">
            <v>[(±)-1-(β-аллилокси-2,4-дихлорфенилэтил) имидазол]</v>
          </cell>
        </row>
        <row r="156">
          <cell r="B156" t="str">
            <v>Имазамокс</v>
          </cell>
          <cell r="C156" t="str">
            <v>Гербициды</v>
          </cell>
          <cell r="D156" t="str">
            <v>C15H19N3O4</v>
          </cell>
          <cell r="E156" t="str">
            <v>Имидазолиноны</v>
          </cell>
          <cell r="F156" t="str">
            <v>Гербицид избирательного действия</v>
          </cell>
          <cell r="G156" t="str">
            <v>Опрыскивание</v>
          </cell>
          <cell r="H156" t="str">
            <v>[(RS)-2-(4-изопропил-4-метил-5-оксо-2-имидазолин-2-ил)-5-метоксиметилнико-тиновая кислота]</v>
          </cell>
        </row>
        <row r="157">
          <cell r="B157" t="str">
            <v>Имазапир</v>
          </cell>
          <cell r="C157" t="str">
            <v>Гербициды</v>
          </cell>
          <cell r="D157" t="str">
            <v>С13H15N3O3</v>
          </cell>
          <cell r="E157" t="str">
            <v>Имидазолиноны</v>
          </cell>
          <cell r="F157" t="str">
            <v>Гербицид сплошного действия</v>
          </cell>
          <cell r="G157" t="str">
            <v>Опрыскивание</v>
          </cell>
          <cell r="H157" t="str">
            <v>[2-(4-изопропил-4-метил-5-оксо-2-имидазолон-2-ил)никотиновая кислота}</v>
          </cell>
        </row>
        <row r="158">
          <cell r="B158" t="str">
            <v>Имазетапир</v>
          </cell>
          <cell r="C158" t="str">
            <v>Гербициды</v>
          </cell>
          <cell r="D158" t="str">
            <v>C15H19N3O3</v>
          </cell>
          <cell r="E158" t="str">
            <v>Имидазолиноны</v>
          </cell>
          <cell r="F158" t="str">
            <v>Гербицид избирательного действия</v>
          </cell>
          <cell r="G158" t="str">
            <v>Опрыскивание</v>
          </cell>
          <cell r="H158" t="str">
            <v>[(RS)-5-этил-2-(4-изопропил-4-метил-5-оксо-2-имидозолин-2-ил) никотиновая кислота]</v>
          </cell>
        </row>
        <row r="159">
          <cell r="B159" t="str">
            <v>Имазил</v>
          </cell>
        </row>
        <row r="160">
          <cell r="B160" t="str">
            <v>Имидаклоприд</v>
          </cell>
          <cell r="C160" t="str">
            <v>Инсектициды, акарициды</v>
          </cell>
          <cell r="D160" t="str">
            <v>С9Н10СlN5O2</v>
          </cell>
          <cell r="E160" t="str">
            <v>Неоникотиноиды</v>
          </cell>
          <cell r="F160" t="str">
            <v>Кишечный пестицид, контактный пестицид, системный пестицид</v>
          </cell>
          <cell r="G160" t="str">
            <v>Обработка семенного материала (протравливание семян), опрыскивание</v>
          </cell>
          <cell r="H160" t="str">
            <v>[4,5-дигидро-N-нитро-1-[(6-хлор-3-пиридил)-метил]-имидазолидин-2-илен-амин]</v>
          </cell>
        </row>
        <row r="161">
          <cell r="B161" t="str">
            <v>Имипротрин</v>
          </cell>
          <cell r="C161" t="str">
            <v>Инсектициды</v>
          </cell>
          <cell r="D161" t="str">
            <v>C17H22N204</v>
          </cell>
          <cell r="H161" t="str">
            <v>ЦИКЛОПРОПАНКАРБОНОВОЙ КИСЛОТЫ, 2,2-ДИМЕТИЛ-3-(2-МЕТИЛ-1-ПРОПЕНИЛ)-,2,5-ДИОКСО-3-(2-ПРОПИНИЛ)-1-ИМИДАЗОЛИДИНИЛМЕТИЛ ЭФИР</v>
          </cell>
        </row>
        <row r="162">
          <cell r="B162" t="str">
            <v>Индоксакарб</v>
          </cell>
          <cell r="C162" t="str">
            <v>Инсектициды, акарициды</v>
          </cell>
          <cell r="D162" t="str">
            <v>C22H17ClF3N3O7</v>
          </cell>
          <cell r="E162" t="str">
            <v>Прочие вещества</v>
          </cell>
          <cell r="F162" t="str">
            <v>Кишечный пестицид, контактный пестицид</v>
          </cell>
          <cell r="G162" t="str">
            <v>Опрыскивание</v>
          </cell>
          <cell r="H162" t="str">
            <v>[Мeтил (R,S)-7-хлор-2,3,4а,5-тетрагидро-2-[метоксикарбонил(4-трифторметоксифенил) карбамоил]индено[1,2-е][1,3,4]оксадиазин-4а(ЗН)-карбоксилат, смесь S:R-изомеров в соотношении 3:1 или 1:1, активен S-изомер]</v>
          </cell>
        </row>
        <row r="163">
          <cell r="B163" t="str">
            <v>Индолилмасляная кислота</v>
          </cell>
          <cell r="C163" t="str">
            <v>Стимуляторы роста</v>
          </cell>
          <cell r="D163" t="str">
            <v>C12H12KNO2</v>
          </cell>
          <cell r="H163" t="str">
            <v>4-(ИНДОЛ-3-ИЛ) МАСЛЯНАЯ КИСЛОТА</v>
          </cell>
        </row>
        <row r="164">
          <cell r="B164" t="str">
            <v>Ипконазол</v>
          </cell>
          <cell r="C164" t="str">
            <v>Фунгициды</v>
          </cell>
          <cell r="D164" t="str">
            <v>C18H24ClN3O</v>
          </cell>
          <cell r="E164" t="str">
            <v>Триазолы</v>
          </cell>
          <cell r="F164" t="str">
            <v>Системный пестицид</v>
          </cell>
          <cell r="H164" t="str">
            <v>[(1RS, 2SR, 5RS; 1RS, 2SR, 5SR)-2-(4-хлорбензил)-5-изоприл-1-(1H-1,2,4-триазол-1-илметил)-циклопентанол]</v>
          </cell>
        </row>
        <row r="165">
          <cell r="B165" t="str">
            <v>Ипродион</v>
          </cell>
          <cell r="C165" t="str">
            <v>Фунгициды</v>
          </cell>
          <cell r="D165" t="str">
            <v>С13Н13Cl2N3О3</v>
          </cell>
          <cell r="E165" t="str">
            <v>Имидазолы</v>
          </cell>
          <cell r="F165" t="str">
            <v>Защитный пестицид, лечащий фунгицид</v>
          </cell>
          <cell r="G165" t="str">
            <v>Обработка семенного материала (протравливание семян)</v>
          </cell>
          <cell r="H165" t="str">
            <v>[N-изопропил-2,4-диоксо-3-(3,5-Дихлорфенил) – имидазолин-1-карбоксамид]</v>
          </cell>
        </row>
        <row r="166">
          <cell r="B166" t="str">
            <v>Йодосульфурон-метил</v>
          </cell>
          <cell r="C166" t="str">
            <v>Гербициды</v>
          </cell>
          <cell r="H166" t="str">
            <v>[МЕТИЛ 4-ИОДО-2-[3-(4-МЕТОКСИ-6-МЕТИЛ-1,3,5-ТРИАЗИН-2-ИЛ)УРЕИДОСУЛЬФОНИЛ]БЕНЗОАТ, НАТРИЕВАЯ СОЛЬ]</v>
          </cell>
        </row>
        <row r="167">
          <cell r="B167" t="str">
            <v>Йодосульфурон-метил-натрий</v>
          </cell>
          <cell r="C167" t="str">
            <v>Гербициды</v>
          </cell>
          <cell r="D167" t="str">
            <v>C14H13IN5NaO6S</v>
          </cell>
          <cell r="E167" t="str">
            <v>Сульфонилмочевины</v>
          </cell>
          <cell r="F167" t="str">
            <v>Гербицид избирательного действия</v>
          </cell>
          <cell r="G167" t="str">
            <v>Опрыскивание</v>
          </cell>
          <cell r="H167" t="str">
            <v>[Метил 4-иодо-2-[3-(4-метокси-6-метил-1,3,5-триазин-2-ил)уреидосульфонил]бензоат, натриевая соль]</v>
          </cell>
        </row>
        <row r="168">
          <cell r="B168" t="str">
            <v>Кальций пропионат</v>
          </cell>
          <cell r="D168" t="str">
            <v>C6H10O4CA</v>
          </cell>
        </row>
        <row r="169">
          <cell r="B169" t="str">
            <v>Капарол</v>
          </cell>
          <cell r="D169" t="str">
            <v>C10H19N5S</v>
          </cell>
        </row>
        <row r="170">
          <cell r="B170" t="str">
            <v>Каптан</v>
          </cell>
          <cell r="C170" t="str">
            <v>Фунгициды</v>
          </cell>
          <cell r="D170" t="str">
            <v>С9Н8Cl3NО2S</v>
          </cell>
          <cell r="E170" t="str">
            <v>Фталимиды (производные фталевой кислоты)</v>
          </cell>
          <cell r="F170" t="str">
            <v>Защитный пестицид</v>
          </cell>
          <cell r="G170" t="str">
            <v>Опрыскивание</v>
          </cell>
          <cell r="H170" t="str">
            <v>[1,2,5,6-тетрагидро-N-трихлорметилтиофталимид]</v>
          </cell>
        </row>
        <row r="171">
          <cell r="B171" t="str">
            <v>Карбендазим</v>
          </cell>
          <cell r="C171" t="str">
            <v>Фунгициды</v>
          </cell>
          <cell r="D171" t="str">
            <v>С9Н9N3O2</v>
          </cell>
          <cell r="E171" t="str">
            <v>Бензимидазолы</v>
          </cell>
          <cell r="F171" t="str">
            <v>Защитный пестицид</v>
          </cell>
          <cell r="G171" t="str">
            <v>Обработка семенного материала (протравливание семян), опрыскивание</v>
          </cell>
          <cell r="H171" t="str">
            <v>[N-(Бензимидазолил-2)-О-метилкарбамат]</v>
          </cell>
        </row>
        <row r="172">
          <cell r="B172" t="str">
            <v>Карбоксин</v>
          </cell>
          <cell r="C172" t="str">
            <v>Фунгициды</v>
          </cell>
          <cell r="D172" t="str">
            <v>С12Н13NО2S</v>
          </cell>
          <cell r="E172" t="str">
            <v>Прочие вещества</v>
          </cell>
          <cell r="F172" t="str">
            <v>Защитный пестицид</v>
          </cell>
          <cell r="G172" t="str">
            <v>Опрыскивание, полив растений (пестицидами)</v>
          </cell>
          <cell r="H172" t="str">
            <v>[2,3-дигидро-6-метил-5-фенилкарбомоил-1,4-оксатиин]</v>
          </cell>
        </row>
        <row r="173">
          <cell r="B173" t="str">
            <v>Карбосульфан</v>
          </cell>
          <cell r="C173" t="str">
            <v>Инсектициды, акарициды</v>
          </cell>
          <cell r="D173" t="str">
            <v>С20Н32N2О3S</v>
          </cell>
          <cell r="E173" t="str">
            <v>Карбаматы</v>
          </cell>
          <cell r="F173" t="str">
            <v>Кишечный пестицид, контактный пестицид, системный пестицид</v>
          </cell>
          <cell r="G173" t="str">
            <v>Опрыскивание</v>
          </cell>
          <cell r="H173" t="str">
            <v>[О-(2,3-Дигидро-2,2 -диметилбензофуранил-7)-N-(дибутиламиносульфенил)-N-метилкарбамат]</v>
          </cell>
        </row>
        <row r="174">
          <cell r="B174" t="str">
            <v>Карбофуран</v>
          </cell>
          <cell r="C174" t="str">
            <v>Инсектициды, акарициды, нематициды</v>
          </cell>
          <cell r="D174" t="str">
            <v>C12H15NO3</v>
          </cell>
          <cell r="E174" t="str">
            <v>Карбаматы</v>
          </cell>
          <cell r="F174" t="str">
            <v>Кишечный пестицид, контактный пестицид, системный пестицид</v>
          </cell>
          <cell r="G174" t="str">
            <v>Обработка семенного материала (протравливание семян)</v>
          </cell>
          <cell r="H174" t="str">
            <v>[(О-2,3-дигидро-2,3-диметилбензофуранил-7)метилкарбамат]</v>
          </cell>
        </row>
        <row r="175">
          <cell r="B175" t="str">
            <v>Карплекс</v>
          </cell>
        </row>
        <row r="176">
          <cell r="B176" t="str">
            <v>Карфентразон-этил</v>
          </cell>
          <cell r="C176" t="str">
            <v>Гербициды</v>
          </cell>
          <cell r="D176" t="str">
            <v>C13H14Cl2F3N3O3</v>
          </cell>
          <cell r="E176" t="str">
            <v>Прочие вещества</v>
          </cell>
          <cell r="F176" t="str">
            <v>Гербицид избирательного действия</v>
          </cell>
          <cell r="G176" t="str">
            <v>Опрыскивание</v>
          </cell>
          <cell r="H176" t="str">
            <v>[этиловый эфир (RS)-2-хлор-3-[2-хлор-5-(4-дифторметил-4,5-дигидро-3-метил-5-оксо-1Н-1,2,4-триазол-1-ил)-4-фторфенил]пропионовой кислоты]</v>
          </cell>
        </row>
        <row r="177">
          <cell r="B177" t="str">
            <v>Касугамицин</v>
          </cell>
          <cell r="C177" t="str">
            <v>Фунгициды</v>
          </cell>
          <cell r="D177" t="str">
            <v>C14H25N3O9</v>
          </cell>
        </row>
        <row r="178">
          <cell r="B178" t="str">
            <v>Квизалофоп-П-тефурил</v>
          </cell>
          <cell r="C178" t="str">
            <v>Гербициды</v>
          </cell>
          <cell r="D178" t="str">
            <v>C22H21CIN2O5</v>
          </cell>
          <cell r="E178" t="str">
            <v>Прочие вещества</v>
          </cell>
          <cell r="F178" t="str">
            <v>Гербицид избирательного действия</v>
          </cell>
          <cell r="G178" t="str">
            <v>Опрыскивание</v>
          </cell>
          <cell r="H178" t="str">
            <v>[Тетрагидрофурфуриловый эфир (R)-2[4-(6-хлорхиноксалин-2-илокси)фенокси]пропионовой кислоты]</v>
          </cell>
        </row>
        <row r="179">
          <cell r="B179" t="str">
            <v>Квинклорак</v>
          </cell>
          <cell r="C179" t="str">
            <v>Гербициды</v>
          </cell>
          <cell r="D179" t="str">
            <v>C10H5Cl2NO2</v>
          </cell>
          <cell r="F179" t="str">
            <v>Поглощенный через листву</v>
          </cell>
          <cell r="H179" t="str">
            <v>3,7-ДИХЛОР-8-ХИНОЛИНКАРБОНОВАЯ КИСЛОТА</v>
          </cell>
        </row>
        <row r="180">
          <cell r="B180" t="str">
            <v>Квинмерак</v>
          </cell>
          <cell r="C180" t="str">
            <v>Гербициды</v>
          </cell>
          <cell r="D180" t="str">
            <v>C11H8CINO2</v>
          </cell>
          <cell r="E180" t="str">
            <v>Прочие вещества</v>
          </cell>
          <cell r="F180" t="str">
            <v>Системный пестицид</v>
          </cell>
          <cell r="G180" t="str">
            <v>Опрыскивание</v>
          </cell>
          <cell r="H180" t="str">
            <v>[3-Метил-7-хлорхинолин-8-карбоновая кислота]</v>
          </cell>
        </row>
        <row r="181">
          <cell r="B181" t="str">
            <v>Кинетин</v>
          </cell>
          <cell r="C181" t="str">
            <v>Регуляторы роста</v>
          </cell>
          <cell r="D181" t="str">
            <v>C10H9N5O</v>
          </cell>
        </row>
        <row r="182">
          <cell r="B182" t="str">
            <v>Клетодим</v>
          </cell>
          <cell r="C182" t="str">
            <v>Гербициды</v>
          </cell>
          <cell r="D182" t="str">
            <v>C17H26ClNO3S</v>
          </cell>
          <cell r="E182" t="str">
            <v>Прочие вещества</v>
          </cell>
          <cell r="F182" t="str">
            <v>Гербицид избирательного действия</v>
          </cell>
          <cell r="G182" t="str">
            <v>Опрыскивание</v>
          </cell>
          <cell r="H182" t="str">
            <v>[(Е,Е)-(±)-2-{1-[[3-хлоро-2-(пропенил)окси]имино]пропил}-5-[2-(этилтио)пропил]-3-гидрокси-2-циклогексен-1]</v>
          </cell>
        </row>
        <row r="183">
          <cell r="B183" t="str">
            <v>Клодинафоп-пропаргил</v>
          </cell>
          <cell r="C183" t="str">
            <v>Гербициды</v>
          </cell>
          <cell r="D183" t="str">
            <v>C17H13C1FNO4</v>
          </cell>
          <cell r="E183" t="str">
            <v>Прочие вещества</v>
          </cell>
          <cell r="F183" t="str">
            <v>Гербицид избирательного действия</v>
          </cell>
          <cell r="G183" t="str">
            <v>Опрыскивание</v>
          </cell>
          <cell r="H183" t="str">
            <v>[Проп-2-инил-(R)-2-[4-(5-хлор-3-фторпиридин-2-илокси)фенокси]пропионат]</v>
          </cell>
        </row>
        <row r="184">
          <cell r="B184" t="str">
            <v>Клоквинтосет-мексил</v>
          </cell>
          <cell r="C184" t="str">
            <v>Гербициды</v>
          </cell>
          <cell r="D184" t="str">
            <v>C18H22ClNO3</v>
          </cell>
          <cell r="E184" t="str">
            <v>Антидоты гербицидов</v>
          </cell>
          <cell r="F184" t="str">
            <v>Контактный пестицид, системный пестицид</v>
          </cell>
          <cell r="G184" t="str">
            <v>Опрыскивание</v>
          </cell>
          <cell r="H184" t="str">
            <v>[1-метилгексил(5-хлорхинолин-8-илокси)ацетат]</v>
          </cell>
        </row>
        <row r="185">
          <cell r="B185" t="str">
            <v>Кломазон</v>
          </cell>
          <cell r="C185" t="str">
            <v>Гербициды</v>
          </cell>
          <cell r="D185" t="str">
            <v>C12H14ClNO2</v>
          </cell>
          <cell r="F185" t="str">
            <v>Гербицид избирательного действия</v>
          </cell>
          <cell r="G185" t="str">
            <v>Опрыскивание</v>
          </cell>
          <cell r="H185" t="str">
            <v>[2-(2-хлорбензил)-4,4-диметил-3-изоксалидин-3-он]</v>
          </cell>
        </row>
        <row r="186">
          <cell r="B186" t="str">
            <v>Клопиралид</v>
          </cell>
          <cell r="C186" t="str">
            <v>Гербициды</v>
          </cell>
          <cell r="D186" t="str">
            <v>С6H3С12NO2</v>
          </cell>
          <cell r="E186" t="str">
            <v>Прочие вещества</v>
          </cell>
          <cell r="F186" t="str">
            <v>Гербицид избирательного действия</v>
          </cell>
          <cell r="G186" t="str">
            <v>Опрыскивание</v>
          </cell>
          <cell r="H186" t="str">
            <v>[3,6-дихлорпиридин-2-карбоновая кислота]</v>
          </cell>
        </row>
        <row r="187">
          <cell r="B187" t="str">
            <v>Клорансулам-метил</v>
          </cell>
          <cell r="C187" t="str">
            <v>Гербициды</v>
          </cell>
          <cell r="D187" t="str">
            <v>C15H13ClFN5O5S</v>
          </cell>
          <cell r="H187" t="str">
            <v>3-ХЛОР-2-(5-ЭТОКСИ-7-ФТОР-1,2,4,-ТРИАЗОЛО[1,5-С] ПИРИМИДИН-2-ИЛСУЛЬФАМИДО)БЕНЗОАТ</v>
          </cell>
        </row>
        <row r="188">
          <cell r="B188" t="str">
            <v>Клотианидин</v>
          </cell>
          <cell r="C188" t="str">
            <v>Инсектициды, акарициды</v>
          </cell>
          <cell r="D188" t="str">
            <v>С6H8ClN2O5S</v>
          </cell>
          <cell r="E188" t="str">
            <v>Неоникотиноиды</v>
          </cell>
          <cell r="F188" t="str">
            <v>Кишечный пестицид, контактный пестицид, системный пестицид</v>
          </cell>
          <cell r="G188" t="str">
            <v>Обработка семенного материала (протравливание семян), опрыскивание</v>
          </cell>
          <cell r="H188" t="str">
            <v>[N-(2-хлортиазол-5-илметил)-N'-метил-N''-нитрогуанидин]</v>
          </cell>
        </row>
        <row r="189">
          <cell r="B189" t="str">
            <v>Клофентезин</v>
          </cell>
          <cell r="C189" t="str">
            <v>Инсектициды, акарициды</v>
          </cell>
          <cell r="D189" t="str">
            <v>C14H8C12N4</v>
          </cell>
          <cell r="E189" t="str">
            <v>Прочие вещества</v>
          </cell>
          <cell r="F189" t="str">
            <v>Контактный пестицид</v>
          </cell>
          <cell r="G189" t="str">
            <v>Опрыскивание</v>
          </cell>
          <cell r="H189" t="str">
            <v>[3,6- бис -2-хлорфенил-1,2,4,5-тетразин]</v>
          </cell>
        </row>
        <row r="190">
          <cell r="B190" t="str">
            <v>Крезоксим-метил</v>
          </cell>
          <cell r="C190" t="str">
            <v>Фунгициды</v>
          </cell>
          <cell r="D190" t="str">
            <v>С18Н19NO4</v>
          </cell>
          <cell r="E190" t="str">
            <v>Стробилурины</v>
          </cell>
          <cell r="F190" t="str">
            <v>Защитный пестицид, лечащий фунгицид</v>
          </cell>
          <cell r="G190" t="str">
            <v>Опрыскивание</v>
          </cell>
          <cell r="H190" t="str">
            <v>[Метил(Е)-2-метоксиимино-[2-(2-метилфеноксиметил)фенил]ацетат]</v>
          </cell>
        </row>
        <row r="191">
          <cell r="B191" t="str">
            <v>Куматетралил</v>
          </cell>
          <cell r="C191" t="str">
            <v>Родентициды</v>
          </cell>
          <cell r="D191" t="str">
            <v>C19H16O3</v>
          </cell>
          <cell r="E191" t="str">
            <v>Антикоагулянты крови</v>
          </cell>
          <cell r="F191" t="str">
            <v>Кишечный пестицид</v>
          </cell>
          <cell r="H191" t="str">
            <v>(4-гидрокси-3-тетралилкумарин)</v>
          </cell>
        </row>
        <row r="192">
          <cell r="B192" t="str">
            <v>Лаурил</v>
          </cell>
          <cell r="C192" t="str">
            <v>Гербициды</v>
          </cell>
        </row>
        <row r="193">
          <cell r="B193" t="str">
            <v>Ленацил</v>
          </cell>
          <cell r="C193" t="str">
            <v>Гербициды</v>
          </cell>
          <cell r="D193" t="str">
            <v>C13H18N2O2</v>
          </cell>
          <cell r="E193" t="str">
            <v>Прочие вещества</v>
          </cell>
          <cell r="F193" t="str">
            <v>Гербицид избирательного действия</v>
          </cell>
          <cell r="G193" t="str">
            <v>Опрыскивание</v>
          </cell>
          <cell r="H193" t="str">
            <v>[3-Циклогексил-1,5,6,7-тетрагидроциклопентапиримидин-2,4 (3H)-дион]</v>
          </cell>
        </row>
        <row r="194">
          <cell r="B194" t="str">
            <v>Люфенурон</v>
          </cell>
          <cell r="C194" t="str">
            <v>Инсектициды, акарициды</v>
          </cell>
          <cell r="D194" t="str">
            <v>C17H8Cl2F8N2O3</v>
          </cell>
          <cell r="E194" t="str">
            <v>Ингибиторы синтеза хитина (ИСХ)</v>
          </cell>
          <cell r="F194" t="str">
            <v>Кишечный пестицид, контактный пестицид</v>
          </cell>
          <cell r="G194" t="str">
            <v>Опрыскивание</v>
          </cell>
          <cell r="H194" t="str">
            <v>[(RS)-1-/2,5-дихлор-4-(1,1,2,3,3,3-гексафторпропокси)-фенил-3-(2,6-дифторбензоил)-мочевина]</v>
          </cell>
        </row>
        <row r="195">
          <cell r="B195" t="str">
            <v>Лямбда-цигалотрин</v>
          </cell>
          <cell r="C195" t="str">
            <v>Инсектициды, акарициды</v>
          </cell>
          <cell r="D195" t="str">
            <v>C23H19NO3ClF3</v>
          </cell>
          <cell r="E195" t="str">
            <v>Пиретроиды</v>
          </cell>
          <cell r="F195" t="str">
            <v>Кишечный пестицид, контактный пестицид</v>
          </cell>
          <cell r="G195" t="str">
            <v>Влажное обеззараживание помещений, опрыскивание</v>
          </cell>
          <cell r="H195" t="str">
            <v>[смесь изомеров цигалотрина в соотношении 1:1 – (S)-α-циано-З-феноксибензилового эфира (Z)-(1R)- цис-3-(2-хлор-3,3,3-трифторпропенил)-2,2-диметилциклопропанкарбоновой кислоты и (R)-α-циано-3-феноксибензилового эфира (Z)-(1S)-цис-3-(2-хлор-3,3,3-трифторпропенил)-2,2-диметилциклопропанкарбоновой кислоты]</v>
          </cell>
        </row>
        <row r="196">
          <cell r="B196" t="str">
            <v>Магния фосфид</v>
          </cell>
          <cell r="C196" t="str">
            <v>Инсектициды, акарициды, фумиганты</v>
          </cell>
          <cell r="D196" t="str">
            <v>Mg3 P2</v>
          </cell>
          <cell r="E196" t="str">
            <v>Неорганические вещества</v>
          </cell>
          <cell r="F196" t="str">
            <v>Фумигант</v>
          </cell>
          <cell r="G196" t="str">
            <v>Фумигация</v>
          </cell>
        </row>
        <row r="197">
          <cell r="B197" t="str">
            <v>Малатион</v>
          </cell>
          <cell r="C197" t="str">
            <v>Инсектициды, акарициды</v>
          </cell>
          <cell r="D197" t="str">
            <v>C10H19O6PS2</v>
          </cell>
          <cell r="E197" t="str">
            <v>Фосфорорганические соединения (ФОС)</v>
          </cell>
          <cell r="F197" t="str">
            <v>Кишечный пестицид, контактный пестицид</v>
          </cell>
          <cell r="G197" t="str">
            <v>Опрыскивание</v>
          </cell>
          <cell r="H197" t="str">
            <v>[О,О-Диметил-S-(1,2-дикарбэтоксиэтил)дитиофосфат]</v>
          </cell>
        </row>
        <row r="198">
          <cell r="B198" t="str">
            <v>Малеиновая кислота</v>
          </cell>
          <cell r="D198" t="str">
            <v>H4C4O4</v>
          </cell>
          <cell r="H198" t="str">
            <v>цис-бутендиовая кислота</v>
          </cell>
        </row>
        <row r="199">
          <cell r="B199" t="str">
            <v>Мандипропамид</v>
          </cell>
          <cell r="C199" t="str">
            <v>Фунгициды</v>
          </cell>
          <cell r="D199" t="str">
            <v>C23H22ClNO4</v>
          </cell>
          <cell r="E199" t="str">
            <v>Прочие вещества</v>
          </cell>
          <cell r="F199" t="str">
            <v>Защитный пестицид, лечащий фунгицид</v>
          </cell>
          <cell r="G199" t="str">
            <v>Опрыскивание</v>
          </cell>
          <cell r="H199" t="str">
            <v>[2-(4-хлорфенил)-N-[3-метокси-4-(проп-2-инилокси)фенэтил]-2-(проп-2-инилокси)ацетамид]</v>
          </cell>
        </row>
        <row r="200">
          <cell r="B200" t="str">
            <v>Манкоцеб</v>
          </cell>
          <cell r="C200" t="str">
            <v>Фунгициды</v>
          </cell>
          <cell r="D200" t="str">
            <v>C4H6MNN2S4, C4H6N2S4ZN</v>
          </cell>
          <cell r="E200" t="str">
            <v>Дитиокарбаматы</v>
          </cell>
          <cell r="F200" t="str">
            <v>Защитный пестицид</v>
          </cell>
          <cell r="G200" t="str">
            <v>Опрыскивание</v>
          </cell>
          <cell r="H200" t="str">
            <v>[Комплексное соединение этилен-N,N’-бис(дитиокарбамата) марганца, полимер с цинковой солью]</v>
          </cell>
        </row>
        <row r="201">
          <cell r="B201" t="str">
            <v>Меди сульфат</v>
          </cell>
          <cell r="C201" t="str">
            <v>Фунгициды</v>
          </cell>
          <cell r="D201" t="str">
            <v>CuH10O9S</v>
          </cell>
          <cell r="E201" t="str">
            <v>Соединения меди, Неорганические вещества</v>
          </cell>
          <cell r="F201" t="str">
            <v>Защитный пестицид</v>
          </cell>
          <cell r="G201" t="str">
            <v>Опрыскивание</v>
          </cell>
        </row>
        <row r="202">
          <cell r="B202" t="str">
            <v>Меди хлорокись</v>
          </cell>
          <cell r="C202" t="str">
            <v>Фунгициды</v>
          </cell>
          <cell r="D202" t="str">
            <v>[CuCl2•3Cu(OH)2]</v>
          </cell>
          <cell r="E202" t="str">
            <v>Соединения меди, Неорганические вещества</v>
          </cell>
          <cell r="F202" t="str">
            <v>Защитный пестицид</v>
          </cell>
          <cell r="G202" t="str">
            <v>Опрыскивание</v>
          </cell>
        </row>
        <row r="203">
          <cell r="B203" t="str">
            <v>Мезосульфурон-метил</v>
          </cell>
          <cell r="C203" t="str">
            <v>Гербициды</v>
          </cell>
          <cell r="D203" t="str">
            <v>C17H21N5O9S2</v>
          </cell>
          <cell r="E203" t="str">
            <v>Сульфонилмочевины</v>
          </cell>
          <cell r="F203" t="str">
            <v>Системный пестицид</v>
          </cell>
          <cell r="G203" t="str">
            <v>Опрыскивание</v>
          </cell>
          <cell r="H203" t="str">
            <v>[2-[(4,6-Диметоксипиримидин-2-ил)карбамоилсульфамоил]-4-(метил-сульфониламино)-метилбензойная кислота, метиловый эфир]</v>
          </cell>
        </row>
        <row r="204">
          <cell r="B204" t="str">
            <v>Мезотрион</v>
          </cell>
          <cell r="C204" t="str">
            <v>Гербициды</v>
          </cell>
          <cell r="D204" t="str">
            <v>C14H13NO7S</v>
          </cell>
          <cell r="E204" t="str">
            <v>Прочие вещества</v>
          </cell>
          <cell r="F204" t="str">
            <v>Гербицид избирательного действия</v>
          </cell>
          <cell r="G204" t="str">
            <v>Опрыскивание</v>
          </cell>
          <cell r="H204" t="str">
            <v>[2-(4-мезил-2-нитробензоил)циклогексан-1,3-дион]</v>
          </cell>
        </row>
        <row r="205">
          <cell r="B205" t="str">
            <v>Мекопроп-П</v>
          </cell>
          <cell r="C205" t="str">
            <v>Гербициды</v>
          </cell>
          <cell r="D205" t="str">
            <v>С10Н11СlO3</v>
          </cell>
        </row>
        <row r="206">
          <cell r="B206" t="str">
            <v>Меламин</v>
          </cell>
          <cell r="C206" t="str">
            <v>Гербициды</v>
          </cell>
          <cell r="D206" t="str">
            <v>C3H6N6</v>
          </cell>
        </row>
        <row r="207">
          <cell r="B207" t="str">
            <v>Мепикват-хлорид</v>
          </cell>
          <cell r="C207" t="str">
            <v>Регуляторы роста</v>
          </cell>
          <cell r="D207" t="str">
            <v>C7H16ClN</v>
          </cell>
        </row>
        <row r="208">
          <cell r="B208" t="str">
            <v>Меркаптан</v>
          </cell>
          <cell r="D208" t="str">
            <v>C12H26S</v>
          </cell>
        </row>
        <row r="209">
          <cell r="B209" t="str">
            <v>Метазахлор</v>
          </cell>
          <cell r="C209" t="str">
            <v>Гербициды</v>
          </cell>
          <cell r="D209" t="str">
            <v>C14H16ClN3O</v>
          </cell>
          <cell r="E209" t="str">
            <v>Хлорацетанилиды (амиды, хлорацетамиды)</v>
          </cell>
          <cell r="F209" t="str">
            <v>Гербицид избирательного действия</v>
          </cell>
          <cell r="G209" t="str">
            <v>Опрыскивание</v>
          </cell>
          <cell r="H209" t="str">
            <v>[2-хлор-N-(пиразол-1-илметил)ацет-2',6'-ксилидид]</v>
          </cell>
        </row>
        <row r="210">
          <cell r="B210" t="str">
            <v>Металаксил</v>
          </cell>
          <cell r="C210" t="str">
            <v>Фунгициды</v>
          </cell>
          <cell r="D210" t="str">
            <v>С15Н21NO4</v>
          </cell>
          <cell r="E210" t="str">
            <v>Прочие вещества</v>
          </cell>
          <cell r="F210" t="str">
            <v>Защитный пестицид</v>
          </cell>
          <cell r="H210" t="str">
            <v>[N-(2,6-диметилфенил)-N-(2-метоксиацетил)аланина метиловый эфир]</v>
          </cell>
        </row>
        <row r="211">
          <cell r="B211" t="str">
            <v>Метальдегид</v>
          </cell>
          <cell r="C211" t="str">
            <v>Моллюскоциды</v>
          </cell>
          <cell r="D211" t="str">
            <v>C8H16O4</v>
          </cell>
          <cell r="E211" t="str">
            <v>Прочие вещества</v>
          </cell>
          <cell r="F211" t="str">
            <v>Кишечный пестицид, контактный пестицид</v>
          </cell>
          <cell r="H211" t="str">
            <v>[2,4,6,8-тетраметил-1,3,5,7-тетрооксаметаацетальдегид]</v>
          </cell>
        </row>
        <row r="212">
          <cell r="B212" t="str">
            <v>Метамитрон</v>
          </cell>
          <cell r="C212" t="str">
            <v>Гербициды</v>
          </cell>
          <cell r="D212" t="str">
            <v>C10H10N4O</v>
          </cell>
          <cell r="E212" t="str">
            <v>Производные триазинов (1,2,4-триазиноны и 1,3,5- триазиноны)</v>
          </cell>
          <cell r="F212" t="str">
            <v>Гербицид избирательного действия</v>
          </cell>
          <cell r="G212" t="str">
            <v>Опрыскивание</v>
          </cell>
          <cell r="H212" t="str">
            <v>[4-амино-4,5-дигидро-3-метил-6-фенил-1,2,4-триазин-5-он]</v>
          </cell>
        </row>
        <row r="213">
          <cell r="B213" t="str">
            <v>Метамифоп</v>
          </cell>
          <cell r="C213" t="str">
            <v>Гербициды</v>
          </cell>
          <cell r="D213" t="str">
            <v>C23H18ClFN2O4</v>
          </cell>
        </row>
        <row r="214">
          <cell r="B214" t="str">
            <v>Метил 2-сульфамоилбензоат</v>
          </cell>
          <cell r="C214" t="str">
            <v>Гербициды</v>
          </cell>
          <cell r="D214" t="str">
            <v>C8H9NO4S</v>
          </cell>
          <cell r="H214" t="str">
            <v>2-карбометоксибензолсульфонамид, Метил 2- (аминосульфонил) бензоат</v>
          </cell>
        </row>
        <row r="215">
          <cell r="B215" t="str">
            <v>Метил 3-амино-4-метилтиофен-2-карбоксилат</v>
          </cell>
          <cell r="D215" t="str">
            <v>C7H9NO2S</v>
          </cell>
          <cell r="H215" t="str">
            <v>Метил 3-амино-4-метилтиофен-2-карбоксилат</v>
          </cell>
        </row>
        <row r="216">
          <cell r="B216" t="str">
            <v>Метиламин</v>
          </cell>
          <cell r="D216" t="str">
            <v>С5Н9NO</v>
          </cell>
          <cell r="H216" t="str">
            <v>N-МЕТИЛ-2-ПИРРОЛИДОН</v>
          </cell>
        </row>
        <row r="217">
          <cell r="B217" t="str">
            <v>Метилбензоат</v>
          </cell>
          <cell r="C217" t="str">
            <v>Гербициды</v>
          </cell>
          <cell r="D217" t="str">
            <v>C8H8O2</v>
          </cell>
        </row>
        <row r="218">
          <cell r="B218" t="str">
            <v>Метиловый эфир олеиновой кислоты</v>
          </cell>
          <cell r="C218" t="str">
            <v>Гербициды</v>
          </cell>
          <cell r="D218" t="str">
            <v>C19H36O2</v>
          </cell>
        </row>
        <row r="219">
          <cell r="B219" t="str">
            <v>Метилфенилдихлорсилан</v>
          </cell>
          <cell r="C219" t="str">
            <v>Инсектициды</v>
          </cell>
          <cell r="D219" t="str">
            <v>CH3C6H5SICL2</v>
          </cell>
        </row>
        <row r="220">
          <cell r="B220" t="str">
            <v>Метил бензоат</v>
          </cell>
          <cell r="C220" t="str">
            <v>Гербициды</v>
          </cell>
          <cell r="D220" t="str">
            <v>C8H8O2</v>
          </cell>
        </row>
        <row r="221">
          <cell r="B221" t="str">
            <v>Метирам</v>
          </cell>
          <cell r="C221" t="str">
            <v>Фунгициды</v>
          </cell>
          <cell r="D221" t="str">
            <v>C12H12N6S16ZN</v>
          </cell>
          <cell r="E221" t="str">
            <v>Дитиокарбаматы</v>
          </cell>
          <cell r="F221" t="str">
            <v>Защитный пестицид</v>
          </cell>
          <cell r="G221" t="str">
            <v>Опрыскивание</v>
          </cell>
          <cell r="H221" t="str">
            <v>[Двойная соль N,N-этиленбис(дитиокарбамата) цинка и N,N-этиленбис(тиокабамоил)дисульфида в соотношении 3:1]</v>
          </cell>
        </row>
        <row r="222">
          <cell r="B222" t="str">
            <v>Метконазол</v>
          </cell>
          <cell r="C222" t="str">
            <v>Фунгициды</v>
          </cell>
          <cell r="D222" t="str">
            <v>C17H22ClN3O</v>
          </cell>
          <cell r="E222" t="str">
            <v>Триазолы</v>
          </cell>
          <cell r="F222" t="str">
            <v>Защитный пестицид, лечащий фунгицид</v>
          </cell>
          <cell r="G222" t="str">
            <v>Опрыскивание</v>
          </cell>
          <cell r="H222" t="str">
            <v>[(1RS,5RS;1RS,5SR)-5-(4-хлорбензил)-2,2-диметил-1-(1Н-1,2,4-триазол-1-илметил)циклопентанол]</v>
          </cell>
        </row>
        <row r="223">
          <cell r="B223" t="str">
            <v>Метомил</v>
          </cell>
          <cell r="C223" t="str">
            <v>Инсектициды, акарициды</v>
          </cell>
          <cell r="D223" t="str">
            <v>C5H10N2O2S</v>
          </cell>
          <cell r="E223" t="str">
            <v>Карбаматы</v>
          </cell>
          <cell r="F223" t="str">
            <v>Системный пестицид</v>
          </cell>
          <cell r="G223" t="str">
            <v>Опрыскивание</v>
          </cell>
          <cell r="H223" t="str">
            <v>[S-мeтил-N-(метилкарбамоилокси)тиоацетимидат, смесь (Z)- и (E)-изомеров]</v>
          </cell>
        </row>
        <row r="224">
          <cell r="B224" t="str">
            <v>Метрибузин</v>
          </cell>
          <cell r="C224" t="str">
            <v>Гербициды</v>
          </cell>
          <cell r="D224" t="str">
            <v>C8H14N4OS</v>
          </cell>
          <cell r="E224" t="str">
            <v>Производные триазинов (1,2,4-триазиноны и 1,3,5- триазиноны)</v>
          </cell>
          <cell r="F224" t="str">
            <v>Гербицид избирательного действия</v>
          </cell>
          <cell r="G224" t="str">
            <v>Опрыскивание</v>
          </cell>
          <cell r="H224" t="str">
            <v>[4-амино-6-трет-бутил-3-метилтио-1,2,4-триазин-5(4Н)-он]</v>
          </cell>
        </row>
        <row r="225">
          <cell r="B225" t="str">
            <v>Метсульфурон-метил</v>
          </cell>
          <cell r="C225" t="str">
            <v>Гербициды</v>
          </cell>
          <cell r="D225" t="str">
            <v>C14H15N5O6S</v>
          </cell>
          <cell r="E225" t="str">
            <v>Сульфонилмочевины</v>
          </cell>
          <cell r="F225" t="str">
            <v>Гербицид избирательного действия</v>
          </cell>
          <cell r="G225" t="str">
            <v>Опрыскивание</v>
          </cell>
          <cell r="H225" t="str">
            <v>[2-[(6-метил-4-метокси-1,3,5-триазин-2-илкарбамоил)-сульфамоил]</v>
          </cell>
        </row>
        <row r="226">
          <cell r="B226" t="str">
            <v>Мефеноксам</v>
          </cell>
          <cell r="C226" t="str">
            <v>Фунгициды</v>
          </cell>
          <cell r="D226" t="str">
            <v>C15H21NO</v>
          </cell>
          <cell r="E226" t="str">
            <v>Прочие вещества</v>
          </cell>
          <cell r="F226" t="str">
            <v>Защитный пестицид, лечащий фунгицид</v>
          </cell>
          <cell r="G226" t="str">
            <v>Обработка семенного материала (протравливание семян)</v>
          </cell>
          <cell r="H226" t="str">
            <v>[Метил-N-(метоксиацетил)-N-(2,6-ксилил)-D-аланинат]</v>
          </cell>
        </row>
        <row r="227">
          <cell r="B227" t="str">
            <v>Мефенпир</v>
          </cell>
          <cell r="C227" t="str">
            <v>Гербициды</v>
          </cell>
          <cell r="D227" t="str">
            <v>C16H18Cl2N2O4</v>
          </cell>
          <cell r="E227" t="str">
            <v>Антидоты гербицидов</v>
          </cell>
          <cell r="F227" t="str">
            <v>Гербицид избирательного действия</v>
          </cell>
          <cell r="G227" t="str">
            <v>Опрыскивание</v>
          </cell>
        </row>
        <row r="228">
          <cell r="B228" t="str">
            <v>Мефенпир-диэтил</v>
          </cell>
          <cell r="C228" t="str">
            <v>Гербициды</v>
          </cell>
          <cell r="D228" t="str">
            <v>C16H18Cl2N2O4</v>
          </cell>
          <cell r="E228" t="str">
            <v>Антидоты гербицидов</v>
          </cell>
          <cell r="F228" t="str">
            <v>Гербицид избирательного действия</v>
          </cell>
          <cell r="G228" t="str">
            <v>Опрыскивание</v>
          </cell>
          <cell r="H228" t="str">
            <v>[Диэтиловый эфир (RS)-1-(2,4-дихлорфенил)-5-метил-2-пиразолин-3,5-дикарбоновой кислоты]</v>
          </cell>
        </row>
        <row r="229">
          <cell r="B229" t="str">
            <v>Миклобутанил</v>
          </cell>
          <cell r="C229" t="str">
            <v>Фунгициды</v>
          </cell>
          <cell r="D229" t="str">
            <v>C15HI7ClN4</v>
          </cell>
          <cell r="E229" t="str">
            <v>Триазолы</v>
          </cell>
        </row>
        <row r="230">
          <cell r="B230" t="str">
            <v>Молинат</v>
          </cell>
          <cell r="C230" t="str">
            <v>Гербициды</v>
          </cell>
          <cell r="D230" t="str">
            <v>C9H17NOS</v>
          </cell>
        </row>
        <row r="231">
          <cell r="B231" t="str">
            <v>Монометиламин</v>
          </cell>
          <cell r="C231" t="str">
            <v>Инсектициды</v>
          </cell>
        </row>
        <row r="232">
          <cell r="B232" t="str">
            <v>МЦПА</v>
          </cell>
          <cell r="C232" t="str">
            <v>Гербициды</v>
          </cell>
          <cell r="D232" t="str">
            <v>C9H9CLO3</v>
          </cell>
          <cell r="E232" t="str">
            <v>Арилоксиалканкарбоновые кислоты</v>
          </cell>
          <cell r="F232" t="str">
            <v>Гербицид избирательного действия</v>
          </cell>
          <cell r="G232" t="str">
            <v>Опрыскивание</v>
          </cell>
          <cell r="H232" t="str">
            <v>[2-метил-4-хлорфеноксиуксусная кислота]</v>
          </cell>
        </row>
        <row r="233">
          <cell r="B233" t="str">
            <v>N-Метиланилин</v>
          </cell>
          <cell r="D233" t="str">
            <v>C7H9N</v>
          </cell>
        </row>
        <row r="234">
          <cell r="B234" t="str">
            <v>Н-Метилпирролидон</v>
          </cell>
          <cell r="C234" t="str">
            <v>Фунгициды</v>
          </cell>
        </row>
        <row r="235">
          <cell r="B235" t="str">
            <v>Нафталевый ангидрид</v>
          </cell>
          <cell r="C235" t="str">
            <v>Гербициды</v>
          </cell>
          <cell r="D235" t="str">
            <v>C12H6O3</v>
          </cell>
          <cell r="E235" t="str">
            <v>Антидоты гербицидов</v>
          </cell>
          <cell r="F235" t="str">
            <v>Контактный пестицид, системный пестицид</v>
          </cell>
          <cell r="G235" t="str">
            <v>Опрыскивание</v>
          </cell>
          <cell r="H235" t="str">
            <v>[Ангидрид нафталин-1,8-дикарбоновой кислоты]</v>
          </cell>
        </row>
        <row r="236">
          <cell r="B236" t="str">
            <v>Никосульфурон</v>
          </cell>
          <cell r="C236" t="str">
            <v>Гербициды</v>
          </cell>
          <cell r="D236" t="str">
            <v>C15H18N6O6S</v>
          </cell>
          <cell r="E236" t="str">
            <v>Сульфонилмочевины</v>
          </cell>
          <cell r="F236" t="str">
            <v>Гербицид избирательного действия</v>
          </cell>
          <cell r="G236" t="str">
            <v>Опрыскивание</v>
          </cell>
          <cell r="H236" t="str">
            <v>[2-(4,6-диметоксипиримидин-2-илкарбомоил-сульфамоил)- -N,N-диметилникотинамид]</v>
          </cell>
        </row>
        <row r="237">
          <cell r="B237" t="str">
            <v>н/д (ДВ для СЗР)</v>
          </cell>
          <cell r="C237" t="str">
            <v>н/д</v>
          </cell>
          <cell r="D237" t="str">
            <v>н/д</v>
          </cell>
          <cell r="E237" t="str">
            <v>н/д</v>
          </cell>
          <cell r="F237" t="str">
            <v>н/д</v>
          </cell>
          <cell r="G237" t="str">
            <v>н/д</v>
          </cell>
          <cell r="H237" t="str">
            <v>н/д</v>
          </cell>
        </row>
        <row r="238">
          <cell r="B238" t="str">
            <v>Оксадиксил</v>
          </cell>
          <cell r="C238" t="str">
            <v>Фунгициды</v>
          </cell>
          <cell r="D238" t="str">
            <v>C14H18N2O4</v>
          </cell>
          <cell r="F238" t="str">
            <v>Защитный пестицид</v>
          </cell>
          <cell r="G238" t="str">
            <v>Опрыскивание</v>
          </cell>
          <cell r="H238" t="str">
            <v>N - (2,6-ДИМЕТИЛФЕНИЛ) - 2-МЕТОКСИ-N-(2-ОКСО-1,3-ОКСАЗОЛИДИН-3-ИЛ)АЦЕТАМИД</v>
          </cell>
        </row>
        <row r="239">
          <cell r="B239" t="str">
            <v>Оксамил</v>
          </cell>
          <cell r="C239" t="str">
            <v>Инсектициды</v>
          </cell>
          <cell r="D239" t="str">
            <v>С7H13N3О3S</v>
          </cell>
        </row>
        <row r="240">
          <cell r="B240" t="str">
            <v>Оксатиапипролин</v>
          </cell>
          <cell r="C240" t="str">
            <v>Фунгициды</v>
          </cell>
        </row>
        <row r="241">
          <cell r="B241" t="str">
            <v>Оксифлуорфен</v>
          </cell>
          <cell r="C241" t="str">
            <v>Гербициды</v>
          </cell>
          <cell r="D241" t="str">
            <v>C15H11ClF3NO4</v>
          </cell>
          <cell r="E241" t="str">
            <v>Прочие вещества</v>
          </cell>
          <cell r="F241" t="str">
            <v>Гербицид избирательного действия</v>
          </cell>
          <cell r="G241" t="str">
            <v>Опрыскивание</v>
          </cell>
          <cell r="H241" t="str">
            <v>[α,α,α-Трифтор-2-хлор-n-толил-4′-нитро-З′-этоксифениловый эфир]</v>
          </cell>
        </row>
        <row r="242">
          <cell r="B242" t="str">
            <v>Оксихинолина сульфат</v>
          </cell>
          <cell r="D242" t="str">
            <v>С18Н16N2O6S</v>
          </cell>
        </row>
        <row r="243">
          <cell r="B243" t="str">
            <v>Оксфендазол</v>
          </cell>
          <cell r="D243" t="str">
            <v>C15H13N3O3S</v>
          </cell>
          <cell r="H243" t="str">
            <v>МЕТИЛ [5-(ФЕНИЛСУЛЬФИНИЛ) -1Н-БЕНЗИМИДАЗОЛ-2-ИЛ] КАРБАМАТ</v>
          </cell>
        </row>
        <row r="244">
          <cell r="B244" t="str">
            <v>Октафтортолуол</v>
          </cell>
          <cell r="D244" t="str">
            <v>C6F5CF3</v>
          </cell>
        </row>
        <row r="245">
          <cell r="B245" t="str">
            <v>Ортофенилендиамин</v>
          </cell>
          <cell r="C245" t="str">
            <v>Фунгициды</v>
          </cell>
          <cell r="D245" t="str">
            <v>C6H8N2</v>
          </cell>
        </row>
        <row r="246">
          <cell r="B246" t="str">
            <v>Ортофенилфенол</v>
          </cell>
          <cell r="D246" t="str">
            <v>С6Н8N2</v>
          </cell>
        </row>
        <row r="247">
          <cell r="B247" t="str">
            <v>П-толуолсульфонил гидразид</v>
          </cell>
          <cell r="C247" t="str">
            <v>Инсектициды</v>
          </cell>
        </row>
        <row r="248">
          <cell r="B248" t="str">
            <v>П-хлорофенол</v>
          </cell>
          <cell r="C248" t="str">
            <v>Гербициды</v>
          </cell>
        </row>
        <row r="249">
          <cell r="B249" t="str">
            <v>Паклобутразол</v>
          </cell>
          <cell r="C249" t="str">
            <v>Регуляторы роста</v>
          </cell>
          <cell r="D249" t="str">
            <v>C15H20ClN3O</v>
          </cell>
          <cell r="E249" t="str">
            <v>Триазолы</v>
          </cell>
        </row>
        <row r="250">
          <cell r="B250" t="str">
            <v>Пара-аминофенол</v>
          </cell>
          <cell r="C250" t="str">
            <v>Инсектициды</v>
          </cell>
          <cell r="D250" t="str">
            <v>C6H7ON</v>
          </cell>
        </row>
        <row r="251">
          <cell r="B251" t="str">
            <v>Паратион-метил</v>
          </cell>
          <cell r="C251" t="str">
            <v>Инсектициды, акарициды</v>
          </cell>
          <cell r="D251" t="str">
            <v>С8Н10NO5PS</v>
          </cell>
          <cell r="E251" t="str">
            <v>Фосфорорганические соединения (ФОС)</v>
          </cell>
          <cell r="F251" t="str">
            <v>Кишечный пестицид, контактный пестицид</v>
          </cell>
          <cell r="G251" t="str">
            <v>Опрыскивание</v>
          </cell>
          <cell r="H251" t="str">
            <v>[О,О–диметил–О–(4-нитрофенил)тиофосфат]</v>
          </cell>
        </row>
        <row r="252">
          <cell r="B252" t="str">
            <v>Пендиметалин</v>
          </cell>
          <cell r="C252" t="str">
            <v>Гербициды</v>
          </cell>
          <cell r="D252" t="str">
            <v>C13H19N3O4</v>
          </cell>
          <cell r="E252" t="str">
            <v>Динитроанилины</v>
          </cell>
          <cell r="F252" t="str">
            <v>Гербицид избирательного действия</v>
          </cell>
          <cell r="G252" t="str">
            <v>Опрыскивание</v>
          </cell>
          <cell r="H252" t="str">
            <v>[N-(1-этилпропил)-2,6-динитро-3,4-ксилидин]</v>
          </cell>
        </row>
        <row r="253">
          <cell r="B253" t="str">
            <v>Пенконазол</v>
          </cell>
          <cell r="C253" t="str">
            <v>Фунгициды</v>
          </cell>
          <cell r="D253" t="str">
            <v>С13Н15Сl2N3</v>
          </cell>
          <cell r="E253" t="str">
            <v>Триазолы</v>
          </cell>
          <cell r="F253" t="str">
            <v>Защитный пестицид</v>
          </cell>
          <cell r="H253" t="str">
            <v>[1-(2,4-дихлор-β-пропилфенэтил)-1Н-1,2,4-триазол]</v>
          </cell>
        </row>
        <row r="254">
          <cell r="B254" t="str">
            <v>Пеноксулам</v>
          </cell>
          <cell r="C254" t="str">
            <v>Гербициды</v>
          </cell>
          <cell r="D254" t="str">
            <v>C16H14F5N5O5S</v>
          </cell>
          <cell r="E254" t="str">
            <v>Триазолпиримидины</v>
          </cell>
          <cell r="F254" t="str">
            <v>Гербицид избирательного действия</v>
          </cell>
          <cell r="G254" t="str">
            <v>Опрыскивание</v>
          </cell>
          <cell r="H254" t="str">
            <v>[2-(2,2-Дифторэтокси)-N-(5,8-диметокси[1,2,4]триазоло[1,5-с]пиримидин-2-ил)-6-(трифторметил)бензолсульфамид]</v>
          </cell>
        </row>
        <row r="255">
          <cell r="B255" t="str">
            <v>Пентиопирад</v>
          </cell>
          <cell r="C255" t="str">
            <v>Фунгициды</v>
          </cell>
          <cell r="E255" t="str">
            <v>Карбоксамиды</v>
          </cell>
        </row>
        <row r="256">
          <cell r="B256" t="str">
            <v>Пенфлуфен</v>
          </cell>
          <cell r="C256" t="str">
            <v>Фунгициды</v>
          </cell>
          <cell r="D256" t="str">
            <v>C18H24FN3O</v>
          </cell>
          <cell r="F256" t="str">
            <v>Системный пестицид</v>
          </cell>
          <cell r="G256" t="str">
            <v>Обработка семенного материала (протравливание семян)</v>
          </cell>
          <cell r="H256" t="str">
            <v>[2'-[(RS)-1,3-диметилбутил]-5-фтор-1,3-диметил-1Н-пиразол-4-карбоксанилид]</v>
          </cell>
        </row>
        <row r="257">
          <cell r="B257" t="str">
            <v>Пенцикурон</v>
          </cell>
          <cell r="C257" t="str">
            <v>Инсектициды, акарициды, фунгициды</v>
          </cell>
          <cell r="D257" t="str">
            <v>C19H21ClN2O</v>
          </cell>
          <cell r="E257" t="str">
            <v>Прочие вещества</v>
          </cell>
          <cell r="F257" t="str">
            <v>Защитный пестицид</v>
          </cell>
          <cell r="G257" t="str">
            <v>Обработка семенного материала (протравливание семян)</v>
          </cell>
          <cell r="H257" t="str">
            <v>[3-фенил-1-(4-хлорбензил)-1-циклопентилмочевина]</v>
          </cell>
        </row>
        <row r="258">
          <cell r="B258" t="str">
            <v>Перметрин</v>
          </cell>
          <cell r="C258" t="str">
            <v>Инсектициды, акарициды</v>
          </cell>
          <cell r="D258" t="str">
            <v>С21H20Cl2O3</v>
          </cell>
          <cell r="E258" t="str">
            <v>Пиретроиды</v>
          </cell>
          <cell r="F258" t="str">
            <v>Контактный пестицид</v>
          </cell>
          <cell r="G258" t="str">
            <v>Влажное обеззараживание помещений, опрыскивание</v>
          </cell>
          <cell r="H258" t="str">
            <v>[(1RS)-цис,транс-3-(2,2-дихлорвинил)-2,2-диметилциклопропанкарбоновой кислоты 3-феноксибензиловый эфир]</v>
          </cell>
        </row>
        <row r="259">
          <cell r="B259" t="str">
            <v>Пиклорам</v>
          </cell>
          <cell r="C259" t="str">
            <v>Гербициды</v>
          </cell>
          <cell r="D259" t="str">
            <v>С6Н3Сl3N2O2</v>
          </cell>
          <cell r="E259" t="str">
            <v>Производные пиридина</v>
          </cell>
          <cell r="F259" t="str">
            <v>Гербицид избирательного действия, гербицид сплошного действия</v>
          </cell>
          <cell r="G259" t="str">
            <v>Опрыскивание</v>
          </cell>
          <cell r="H259" t="str">
            <v>[4-Амино-3,5,6-трихлорпиридинкарбоновая-2 кислота]</v>
          </cell>
        </row>
        <row r="260">
          <cell r="B260" t="str">
            <v>Пикоксистробин</v>
          </cell>
          <cell r="C260" t="str">
            <v>Фунгициды</v>
          </cell>
          <cell r="D260" t="str">
            <v>C18H16F3NO4</v>
          </cell>
          <cell r="E260" t="str">
            <v>Стробилурины</v>
          </cell>
          <cell r="F260" t="str">
            <v>Защитный пестицид</v>
          </cell>
          <cell r="G260" t="str">
            <v>Опрыскивание</v>
          </cell>
          <cell r="H260" t="str">
            <v>[Метил(E)-3-метокси-2-[2-(6-трифторметил)пиридин-2-илоксиметил)фенил]акрилат]</v>
          </cell>
        </row>
        <row r="261">
          <cell r="B261" t="str">
            <v>Пиметрозин</v>
          </cell>
          <cell r="C261" t="str">
            <v>Инсектициды</v>
          </cell>
          <cell r="D261" t="str">
            <v>C10H11N5O</v>
          </cell>
          <cell r="E261" t="str">
            <v>Пиримидины</v>
          </cell>
        </row>
        <row r="262">
          <cell r="B262" t="str">
            <v>Пиноксаден</v>
          </cell>
          <cell r="C262" t="str">
            <v>Гербициды</v>
          </cell>
          <cell r="D262" t="str">
            <v>C23H32N2O4</v>
          </cell>
          <cell r="E262" t="str">
            <v>Фенилпиразолы</v>
          </cell>
          <cell r="F262" t="str">
            <v>Гербицид избирательного действия</v>
          </cell>
          <cell r="G262" t="str">
            <v>Опрыскивание</v>
          </cell>
          <cell r="H262" t="str">
            <v>[2,2-Диметилпропионовая кислота, 8-(2,6-диэтил-4-метилфенил)-9-оксо-1,2,4,5тетрагидро-9Н-пиразоло[1,2-d][1,4,5]оксадиазепин-7-ил эфир]</v>
          </cell>
        </row>
        <row r="263">
          <cell r="B263" t="str">
            <v>Пиперонил бутоксид</v>
          </cell>
          <cell r="C263" t="str">
            <v>Инсектициды, акарициды</v>
          </cell>
          <cell r="D263" t="str">
            <v>C19H30O5</v>
          </cell>
          <cell r="E263" t="str">
            <v>Синергисты</v>
          </cell>
          <cell r="F263" t="str">
            <v>Кишечный пестицид, контактный пестицид</v>
          </cell>
        </row>
        <row r="264">
          <cell r="B264" t="str">
            <v>Пиразосульфурон-этил</v>
          </cell>
          <cell r="C264" t="str">
            <v>Гербициды</v>
          </cell>
          <cell r="D264" t="str">
            <v>C14H18N607S</v>
          </cell>
          <cell r="E264" t="str">
            <v>Прочие вещества</v>
          </cell>
          <cell r="F264" t="str">
            <v>Гербицид избирательного действия</v>
          </cell>
          <cell r="G264" t="str">
            <v>Опрыскивание</v>
          </cell>
          <cell r="H264" t="str">
            <v>[5-[3-(4,6-Диметоксипиримидин-2-ил)уреидосульфонил]-1-метилпиразол-4-карбоновой кислоты этиловый эфир]</v>
          </cell>
        </row>
        <row r="265">
          <cell r="B265" t="str">
            <v>Пираклостробин</v>
          </cell>
          <cell r="C265" t="str">
            <v>Фунгициды</v>
          </cell>
          <cell r="D265" t="str">
            <v>C19H18CIN3O4</v>
          </cell>
          <cell r="E265" t="str">
            <v>Стробилурины</v>
          </cell>
          <cell r="F265" t="str">
            <v>Защитный пестицид</v>
          </cell>
          <cell r="G265" t="str">
            <v>Обработка семенного материала (протравливание семян), опрыскивание</v>
          </cell>
          <cell r="H265" t="str">
            <v>[Метил N-{2-[1-(4-хлорфенил)-1Н-пиразол-3-илоксиметил]фенил}(N-метокси)карбамат]</v>
          </cell>
        </row>
        <row r="266">
          <cell r="B266" t="str">
            <v>Пиридабен</v>
          </cell>
          <cell r="C266" t="str">
            <v>Инсектициды, акарициды</v>
          </cell>
          <cell r="D266" t="str">
            <v>C19H25CIN2OS</v>
          </cell>
          <cell r="E266" t="str">
            <v>Прочие вещества</v>
          </cell>
          <cell r="F266" t="str">
            <v>Контактный пестицид</v>
          </cell>
          <cell r="G266" t="str">
            <v>Опрыскивание</v>
          </cell>
          <cell r="H266" t="str">
            <v>[2-трет-бутил-5-(4-трет-бутилбензилтио)-4-хлорпиридазин-3-(2Н)-он]</v>
          </cell>
        </row>
        <row r="267">
          <cell r="B267" t="str">
            <v>Пириметанил</v>
          </cell>
          <cell r="C267" t="str">
            <v>Фунгициды</v>
          </cell>
          <cell r="D267" t="str">
            <v>C12H13N3</v>
          </cell>
          <cell r="E267" t="str">
            <v>Анилинопиримидины</v>
          </cell>
          <cell r="F267" t="str">
            <v>Контактно-системный фунгицид</v>
          </cell>
          <cell r="G267" t="str">
            <v>Опрыскивание</v>
          </cell>
          <cell r="H267" t="str">
            <v>N-(4,6-диметилпиримидин-2-ил)анилин</v>
          </cell>
        </row>
        <row r="268">
          <cell r="B268" t="str">
            <v>Пиримифос-метил</v>
          </cell>
          <cell r="C268" t="str">
            <v>Инсектициды, акарициды</v>
          </cell>
          <cell r="D268" t="str">
            <v>C11H20N3O3PS</v>
          </cell>
          <cell r="E268" t="str">
            <v>Фосфорорганические соединения (ФОС)</v>
          </cell>
          <cell r="G268" t="str">
            <v>Опрыскивание, опрыскивание зерна, влажная обработка зерна</v>
          </cell>
          <cell r="H268" t="str">
            <v>[О,О-диметил-О-(2-диэтиламино-6-метилпиримидил-4)-тиофосфат]</v>
          </cell>
        </row>
        <row r="269">
          <cell r="B269" t="str">
            <v>Пиримифос-этил</v>
          </cell>
          <cell r="C269" t="str">
            <v>Регуляторы роста</v>
          </cell>
          <cell r="D269" t="str">
            <v>C13H24N3O3PS</v>
          </cell>
          <cell r="H269" t="str">
            <v>О-(2-диэтиламино-6-метилпиримидил-4)-О,О-диэтилтиофосфат(ICI)</v>
          </cell>
        </row>
        <row r="270">
          <cell r="B270" t="str">
            <v>Пирипроксифен</v>
          </cell>
          <cell r="C270" t="str">
            <v>Инсектициды, акарициды</v>
          </cell>
          <cell r="D270" t="str">
            <v>C20H19NO3</v>
          </cell>
          <cell r="E270" t="str">
            <v>Ювеноиды</v>
          </cell>
          <cell r="F270" t="str">
            <v>Кишечный пестицид, контактный пестицид</v>
          </cell>
          <cell r="G270" t="str">
            <v>Опрыскивание</v>
          </cell>
          <cell r="H270" t="str">
            <v>[4-феноксифенил (RS)-2-(2-пиридилокси)пропиловый эфир]</v>
          </cell>
        </row>
        <row r="271">
          <cell r="B271" t="str">
            <v>Пирифенокс</v>
          </cell>
          <cell r="C271" t="str">
            <v>Фунгициды</v>
          </cell>
          <cell r="D271" t="str">
            <v>C14H12Cl2N2O</v>
          </cell>
          <cell r="F271" t="str">
            <v>Системный пестицид</v>
          </cell>
        </row>
        <row r="272">
          <cell r="B272" t="str">
            <v>Пироксулам</v>
          </cell>
          <cell r="C272" t="str">
            <v>Гербициды</v>
          </cell>
          <cell r="D272" t="str">
            <v>C14H13F3N6O5S</v>
          </cell>
          <cell r="E272" t="str">
            <v>Прочие вещества</v>
          </cell>
          <cell r="H272" t="str">
            <v>N- (5,7-ДИМЕТОКСИ- [1,2,4] ТРИАЗОЛ [1,5-А] ПИРИМИДИН-2-ИЛ) -2-МЕТОКСИ-4- (ТРИФТОРМЕТИЛ) ПИРИДИН-3-СУЛЬФОНАМИД</v>
          </cell>
        </row>
        <row r="273">
          <cell r="B273" t="str">
            <v>Праллетрин</v>
          </cell>
          <cell r="C273" t="str">
            <v>Инсектициды, акарициды</v>
          </cell>
          <cell r="D273" t="str">
            <v>C19H24O3</v>
          </cell>
          <cell r="E273" t="str">
            <v>Пиретроиды</v>
          </cell>
          <cell r="F273" t="str">
            <v>Контактный пестицид</v>
          </cell>
        </row>
        <row r="274">
          <cell r="B274" t="str">
            <v>Превентол БП</v>
          </cell>
          <cell r="D274" t="str">
            <v>C13H11CLO</v>
          </cell>
        </row>
        <row r="275">
          <cell r="B275" t="str">
            <v>Превентол О экстра</v>
          </cell>
          <cell r="D275" t="str">
            <v>C12H10O</v>
          </cell>
        </row>
        <row r="276">
          <cell r="B276" t="str">
            <v>Прогексадион кальций</v>
          </cell>
          <cell r="C276" t="str">
            <v>Регуляторы роста</v>
          </cell>
          <cell r="D276" t="str">
            <v>С10Н10СаО5</v>
          </cell>
        </row>
        <row r="277">
          <cell r="B277" t="str">
            <v>Проквиназид</v>
          </cell>
          <cell r="C277" t="str">
            <v>Фунгициды</v>
          </cell>
          <cell r="D277" t="str">
            <v>C14H17IN22</v>
          </cell>
          <cell r="E277" t="str">
            <v>Прочие вещества</v>
          </cell>
          <cell r="F277" t="str">
            <v>Защитный пестицид</v>
          </cell>
          <cell r="G277" t="str">
            <v>Опрыскивание</v>
          </cell>
          <cell r="H277" t="str">
            <v>[6-йодо-2-пропокси-3-пропил-3Н-хиназолин-4-он]</v>
          </cell>
        </row>
        <row r="278">
          <cell r="B278" t="str">
            <v>Проксель</v>
          </cell>
          <cell r="C278" t="str">
            <v>Фунгициды</v>
          </cell>
          <cell r="D278" t="str">
            <v>C7H5NOS</v>
          </cell>
        </row>
        <row r="279">
          <cell r="B279" t="str">
            <v>Проксель БД</v>
          </cell>
          <cell r="C279" t="str">
            <v>Гербициды</v>
          </cell>
          <cell r="D279" t="str">
            <v>C7H5NOS</v>
          </cell>
        </row>
        <row r="280">
          <cell r="B280" t="str">
            <v>Прометрин</v>
          </cell>
          <cell r="C280" t="str">
            <v>Гербициды</v>
          </cell>
          <cell r="D280" t="str">
            <v>C10H19N5S</v>
          </cell>
          <cell r="E280" t="str">
            <v>Производные триазинов (1,2,4-триазиноны и 1,3,5- триазиноны)</v>
          </cell>
          <cell r="F280" t="str">
            <v>Гербицид избирательного действия</v>
          </cell>
          <cell r="G280" t="str">
            <v>Опрыскивание</v>
          </cell>
          <cell r="H280" t="str">
            <v>[N2,N4 –ди-изопропил-6-метилтио-1,3,5-триазин-2,4-диамин]</v>
          </cell>
        </row>
        <row r="281">
          <cell r="B281" t="str">
            <v>Пропаквизафоп</v>
          </cell>
          <cell r="C281" t="str">
            <v>Гербициды</v>
          </cell>
          <cell r="D281" t="str">
            <v>C22H22ClN3O5</v>
          </cell>
          <cell r="E281" t="str">
            <v>Прочие вещества</v>
          </cell>
          <cell r="F281" t="str">
            <v>Гербицид избирательного действия</v>
          </cell>
          <cell r="G281" t="str">
            <v>Опрыскивание</v>
          </cell>
          <cell r="H281" t="str">
            <v>(R)-2-[4-[(6-хлорхиноксалин-2-илокси)-фенокси]пропионовой кислоты 2-изопропилиденаминооксиэтиловый эфир</v>
          </cell>
        </row>
        <row r="282">
          <cell r="B282" t="str">
            <v>Пропамокарб гидрохлорид</v>
          </cell>
          <cell r="C282" t="str">
            <v>Фунгициды</v>
          </cell>
          <cell r="D282" t="str">
            <v>C9H21ClN2O2</v>
          </cell>
          <cell r="E282" t="str">
            <v>Карбаматы</v>
          </cell>
          <cell r="F282" t="str">
            <v>Защитный пестицид</v>
          </cell>
          <cell r="G282" t="str">
            <v>Опрыскивание</v>
          </cell>
          <cell r="H282" t="str">
            <v>[пропил 3-(диметиламино)пропилкарбамат, гидрохлорид]</v>
          </cell>
        </row>
        <row r="283">
          <cell r="B283" t="str">
            <v>Пропаргит</v>
          </cell>
          <cell r="C283" t="str">
            <v>Инсектициды, акарициды</v>
          </cell>
          <cell r="D283" t="str">
            <v>C19H26O4S</v>
          </cell>
          <cell r="E283" t="str">
            <v>Прочие вещества</v>
          </cell>
          <cell r="F283" t="str">
            <v>Контактный пестицид</v>
          </cell>
          <cell r="G283" t="str">
            <v>Опрыскивание</v>
          </cell>
          <cell r="H283" t="str">
            <v>[2-(4-трет-бутилфенокси)циклогексилпропин-2-илсульфит]</v>
          </cell>
        </row>
        <row r="284">
          <cell r="B284" t="str">
            <v>Пропахлор</v>
          </cell>
          <cell r="C284" t="str">
            <v>Гербициды</v>
          </cell>
          <cell r="D284" t="str">
            <v>C11H14ClNO</v>
          </cell>
          <cell r="E284" t="str">
            <v>Хлорацетамиды (Производные аминокислот)</v>
          </cell>
          <cell r="F284" t="str">
            <v>Выборочный, системный, формирование ячейки{клетки} эффектов и синтез белка</v>
          </cell>
        </row>
        <row r="285">
          <cell r="B285" t="str">
            <v>Пропионовая кислота</v>
          </cell>
          <cell r="C285" t="str">
            <v>Гербициды</v>
          </cell>
          <cell r="D285" t="str">
            <v>C3H6O2 (CH3CH2-COOH)</v>
          </cell>
        </row>
        <row r="286">
          <cell r="B286" t="str">
            <v>Пропизохлор</v>
          </cell>
          <cell r="C286" t="str">
            <v>Гербициды</v>
          </cell>
          <cell r="D286" t="str">
            <v>C15H22ClNO2</v>
          </cell>
          <cell r="E286" t="str">
            <v>Прочие вещества</v>
          </cell>
          <cell r="F286" t="str">
            <v>Гербицид избирательного действия</v>
          </cell>
          <cell r="G286" t="str">
            <v>Опрыскивание</v>
          </cell>
          <cell r="H286" t="str">
            <v>[2-хлор-6'-этил-N-изопропоксиметилацето-о-толуидид]</v>
          </cell>
        </row>
        <row r="287">
          <cell r="B287" t="str">
            <v>Пропиконазол</v>
          </cell>
          <cell r="C287" t="str">
            <v>Фунгициды</v>
          </cell>
          <cell r="D287" t="str">
            <v>C15H17Cl2N3O2</v>
          </cell>
          <cell r="E287" t="str">
            <v>Триазолы</v>
          </cell>
          <cell r="F287" t="str">
            <v>Защитный пестицид, лечащий фунгицид</v>
          </cell>
          <cell r="G287" t="str">
            <v>Опрыскивание</v>
          </cell>
          <cell r="H287" t="str">
            <v>[(+/-)-1-[2-(2,4-дихлорфенил)-4-пропил-1,3-диоксолан-2-илметил]-1Н-1,2,4-триазол]</v>
          </cell>
        </row>
        <row r="288">
          <cell r="B288" t="str">
            <v>Пропиленкарбонат</v>
          </cell>
          <cell r="D288" t="str">
            <v>С4Н6О3</v>
          </cell>
          <cell r="H288" t="str">
            <v>[1,2-ПРОПАНЕДИОЛ ЦИКЛИЧНЫЙ КАРБОНАТ; 1,2-ПРОПИЛЕН КАРБОНАТ; 4-МЕТИЛ-1,3-ДИОКСОЛАН-2-ОДИН]</v>
          </cell>
        </row>
        <row r="289">
          <cell r="B289" t="str">
            <v>Пропиленгликоль</v>
          </cell>
          <cell r="C289" t="str">
            <v>Гербициды</v>
          </cell>
          <cell r="D289" t="str">
            <v>HOCH2CHOHCH3</v>
          </cell>
          <cell r="H289" t="str">
            <v>(ПРОПАН-1,2-ДИОЛ)</v>
          </cell>
        </row>
        <row r="290">
          <cell r="B290" t="str">
            <v>Пропинеб</v>
          </cell>
          <cell r="C290" t="str">
            <v>Фунгициды</v>
          </cell>
          <cell r="E290" t="str">
            <v>Дитиокарбаматы</v>
          </cell>
        </row>
        <row r="291">
          <cell r="B291" t="str">
            <v>Пропоксур</v>
          </cell>
          <cell r="C291" t="str">
            <v>Инсектициды, акарициды</v>
          </cell>
          <cell r="D291" t="str">
            <v>C11H15NO3</v>
          </cell>
          <cell r="E291" t="str">
            <v>Карбаматы</v>
          </cell>
          <cell r="F291" t="str">
            <v>Кишечный пестицид, контактный пестицид</v>
          </cell>
          <cell r="H291" t="str">
            <v>2-(1-МЕТИЛЭТОКСИ)ФЕНОЛМЕТИЛКАРБАМАТ</v>
          </cell>
        </row>
        <row r="292">
          <cell r="B292" t="str">
            <v>Просульфокарб</v>
          </cell>
          <cell r="C292" t="str">
            <v>Гербициды</v>
          </cell>
          <cell r="D292" t="str">
            <v>C14H21NOS</v>
          </cell>
          <cell r="E292" t="str">
            <v>Карбаматы</v>
          </cell>
          <cell r="F292" t="str">
            <v>Гербицид избирательного действия</v>
          </cell>
          <cell r="G292" t="str">
            <v>Опрыскивание</v>
          </cell>
          <cell r="H292" t="str">
            <v>[S-бензил дипропилтиокарбамат]</v>
          </cell>
        </row>
        <row r="293">
          <cell r="B293" t="str">
            <v>Просульфурон</v>
          </cell>
          <cell r="C293" t="str">
            <v>Гербициды</v>
          </cell>
          <cell r="D293" t="str">
            <v>C15H16F3N5O4S</v>
          </cell>
          <cell r="E293" t="str">
            <v>Сульфонилмочевины</v>
          </cell>
          <cell r="F293" t="str">
            <v>Гербицид избирательного действия</v>
          </cell>
          <cell r="G293" t="str">
            <v>Опрыскивание</v>
          </cell>
          <cell r="H293" t="str">
            <v>[1-(4-метокси-6-метил-1,3,5-триазин-2-ил)-3-[2-(3,3,3-трифторпропил)-фенилсульфонил]мочевина]</v>
          </cell>
        </row>
        <row r="294">
          <cell r="B294" t="str">
            <v>Протиоконазол</v>
          </cell>
          <cell r="C294" t="str">
            <v>Фунгициды</v>
          </cell>
          <cell r="D294" t="str">
            <v>C14H15Cl2N3OS</v>
          </cell>
          <cell r="E294" t="str">
            <v>Триазолы</v>
          </cell>
          <cell r="F294" t="str">
            <v>Защитный пестицид, иммунизирующий фунгицид</v>
          </cell>
          <cell r="G294" t="str">
            <v>Обработка семенного материала (протравливание семян), опрыскивание</v>
          </cell>
          <cell r="H294" t="str">
            <v>[2-[(RS)-2-гидрокси-2-(1-хлорциклопропил)-3-(2-хлорфенил)пропил]-2Н-1,2,4-триазол-3(4Н)-тион]</v>
          </cell>
        </row>
        <row r="295">
          <cell r="B295" t="str">
            <v>Прохлораз</v>
          </cell>
          <cell r="C295" t="str">
            <v>Фунгициды</v>
          </cell>
          <cell r="D295" t="str">
            <v>C15H16Cl3N3O2</v>
          </cell>
          <cell r="E295" t="str">
            <v>Имидазолы</v>
          </cell>
          <cell r="F295" t="str">
            <v>Защитный пестицид</v>
          </cell>
          <cell r="G295" t="str">
            <v>Обработка семенного материала (протравливание семян), опрыскивание</v>
          </cell>
          <cell r="H295" t="str">
            <v>[N-пропил-N-[2-(2,4,6-трихлорфенокси)этил]имидазол-1-карбоксамид]</v>
          </cell>
        </row>
        <row r="296">
          <cell r="B296" t="str">
            <v>Процимидон</v>
          </cell>
          <cell r="C296" t="str">
            <v>Фунгициды</v>
          </cell>
          <cell r="D296" t="str">
            <v>C13H11Cl2NO2</v>
          </cell>
        </row>
        <row r="297">
          <cell r="B297" t="str">
            <v>Рексолин D12</v>
          </cell>
          <cell r="C297" t="str">
            <v>Удобрение</v>
          </cell>
          <cell r="D297" t="str">
            <v>C14H18N3O10FENA</v>
          </cell>
          <cell r="G297" t="str">
            <v>Некорневая и корневая подкормка через различные системы полива</v>
          </cell>
          <cell r="H297" t="str">
            <v>хелат железа DTPA (11,6%)</v>
          </cell>
        </row>
        <row r="298">
          <cell r="B298" t="str">
            <v>Рексолин Mn13</v>
          </cell>
          <cell r="C298" t="str">
            <v>Удобрение</v>
          </cell>
          <cell r="D298" t="str">
            <v>C10H12N2O8MNNA2</v>
          </cell>
          <cell r="G298" t="str">
            <v>Некорневая подкормка культур, чувствительных к дефициту марганца</v>
          </cell>
          <cell r="H298" t="str">
            <v>хелат марганца ЭДТА (12,8%)</v>
          </cell>
        </row>
        <row r="299">
          <cell r="B299" t="str">
            <v>Рексолин Q40</v>
          </cell>
          <cell r="C299" t="str">
            <v>Удобрение</v>
          </cell>
          <cell r="G299" t="str">
            <v>Некорневая подкормка, Корневая подкормка, Гидропоника, Фертигация, Капельный полив</v>
          </cell>
          <cell r="H299" t="str">
            <v>хелат железа EDDHA (6%)</v>
          </cell>
        </row>
        <row r="300">
          <cell r="B300" t="str">
            <v>РИАЗИНОВОЕ КОЛЬЦО</v>
          </cell>
        </row>
        <row r="301">
          <cell r="B301" t="str">
            <v>Риванол</v>
          </cell>
        </row>
        <row r="302">
          <cell r="B302" t="str">
            <v>Римсульфурон</v>
          </cell>
          <cell r="C302" t="str">
            <v>Гербициды</v>
          </cell>
          <cell r="D302" t="str">
            <v>C14H17N5O7S2</v>
          </cell>
          <cell r="E302" t="str">
            <v>Сульфонилмочевины</v>
          </cell>
          <cell r="F302" t="str">
            <v>Гербицид избирательного действия</v>
          </cell>
          <cell r="G302" t="str">
            <v>Опрыскивание</v>
          </cell>
          <cell r="H302" t="str">
            <v>[1-(4,6-диметок-сипиримидин-2-ил)-3-(3-этилсульфонил-2-пиридилсульфонил) мочевина]</v>
          </cell>
        </row>
        <row r="303">
          <cell r="B303" t="str">
            <v>Рич-д-транс-праллетрин</v>
          </cell>
          <cell r="C303" t="str">
            <v>Инсектициды</v>
          </cell>
          <cell r="D303" t="str">
            <v>С19Н24О3</v>
          </cell>
        </row>
        <row r="304">
          <cell r="B304" t="str">
            <v>Родамин б</v>
          </cell>
        </row>
        <row r="305">
          <cell r="B305" t="str">
            <v>Родиасолв</v>
          </cell>
          <cell r="C305" t="str">
            <v>Гербициды</v>
          </cell>
          <cell r="D305" t="str">
            <v>C12H25NO</v>
          </cell>
          <cell r="H305" t="str">
            <v>N,N-ДИМЕТИЛДЕКАНАМИД (АМИД ДЕКАНОВОЙ КИСЛОТЫ)</v>
          </cell>
        </row>
        <row r="306">
          <cell r="B306" t="str">
            <v>Седаксан</v>
          </cell>
          <cell r="C306" t="str">
            <v>Фунгициды</v>
          </cell>
          <cell r="E306" t="str">
            <v>Пиразолкарбоксамиды</v>
          </cell>
        </row>
        <row r="307">
          <cell r="B307" t="str">
            <v>Сера</v>
          </cell>
          <cell r="C307" t="str">
            <v>Удобрение</v>
          </cell>
        </row>
        <row r="308">
          <cell r="B308" t="str">
            <v>С-Метолахлор</v>
          </cell>
          <cell r="C308" t="str">
            <v>Гербициды</v>
          </cell>
          <cell r="D308" t="str">
            <v>C15H22CLNO2</v>
          </cell>
          <cell r="E308" t="str">
            <v>Хлорацетанилиды (амиды, хлорацетамиды)</v>
          </cell>
          <cell r="F308" t="str">
            <v>Гербицид избирательного действия</v>
          </cell>
          <cell r="G308" t="str">
            <v>Опрыскивание</v>
          </cell>
          <cell r="H308" t="str">
            <v>[Смесь изомеров (aRS, 1S)-2-хлор-6'-этил-N-(2-метокси-метил-этил)ацето-о-толуидид и (aRS, 1R)-2-хлор-6'-этил-N-(2-метокси-метил-этил)ацето-о-толуидид = 80-100%: 20-0%]</v>
          </cell>
        </row>
        <row r="309">
          <cell r="B309" t="str">
            <v>С-Метопрен</v>
          </cell>
          <cell r="C309" t="str">
            <v>Инсектициды</v>
          </cell>
        </row>
        <row r="310">
          <cell r="B310" t="str">
            <v>Симазин</v>
          </cell>
          <cell r="C310" t="str">
            <v>Гербициды</v>
          </cell>
          <cell r="D310" t="str">
            <v>C7H12ClN5</v>
          </cell>
          <cell r="H310" t="str">
            <v>2,4-БИС(ЭТИЛАМИНО)-6-ХЛОР-1,3,5-ТРИАЗИН</v>
          </cell>
        </row>
        <row r="311">
          <cell r="B311" t="str">
            <v>Спинеторам</v>
          </cell>
          <cell r="C311" t="str">
            <v>Инсектициды</v>
          </cell>
          <cell r="D311" t="str">
            <v>C42H69NO10 / C43H69NO10</v>
          </cell>
        </row>
        <row r="312">
          <cell r="B312" t="str">
            <v>Спиносад</v>
          </cell>
          <cell r="C312" t="str">
            <v>Инсектициды, акарициды</v>
          </cell>
          <cell r="D312" t="str">
            <v>-</v>
          </cell>
          <cell r="E312" t="str">
            <v>Биологические пестициды</v>
          </cell>
          <cell r="F312" t="str">
            <v>Кишечный пестицид, контактный пестицид</v>
          </cell>
          <cell r="G312" t="str">
            <v>Опрыскивание</v>
          </cell>
        </row>
        <row r="313">
          <cell r="B313" t="str">
            <v>Спиродиклофен</v>
          </cell>
          <cell r="C313" t="str">
            <v>Инсектициды, акарициды</v>
          </cell>
          <cell r="D313" t="str">
            <v>С21Н24С12О4</v>
          </cell>
          <cell r="H313" t="str">
            <v>3-(2,4-ДИХЛОРФЕНИЛ) - 2-ОКСО-1-ОКСАСПИРО [4,5]ДЕК-3-ЕН-4-ИЛ) 2,2-ДИМЕТИЛБУТИРАТ</v>
          </cell>
        </row>
        <row r="314">
          <cell r="B314" t="str">
            <v>Спироксамин</v>
          </cell>
          <cell r="C314" t="str">
            <v>Фунгициды</v>
          </cell>
          <cell r="D314" t="str">
            <v>C18H35NO2</v>
          </cell>
          <cell r="E314" t="str">
            <v>Морфолины (производные коричной кислоты)</v>
          </cell>
          <cell r="F314" t="str">
            <v>Защитный пестицид</v>
          </cell>
          <cell r="G314" t="str">
            <v>Опрыскивание</v>
          </cell>
          <cell r="H314" t="str">
            <v>[8-третбутил-1,4-диоксаспиро[4,5]декан-2-ил-метил(этил)(пропил)-амин]</v>
          </cell>
        </row>
        <row r="315">
          <cell r="B315" t="str">
            <v>Спиротетрамат</v>
          </cell>
          <cell r="C315" t="str">
            <v>Инсектициды</v>
          </cell>
          <cell r="E315" t="str">
            <v>Тетроновые кислоты (кетоенолы)</v>
          </cell>
        </row>
        <row r="316">
          <cell r="B316" t="str">
            <v>Сульфоксафлор</v>
          </cell>
          <cell r="C316" t="str">
            <v>Инсектициды</v>
          </cell>
          <cell r="D316" t="str">
            <v>C10H10F3N3OS</v>
          </cell>
        </row>
        <row r="317">
          <cell r="B317" t="str">
            <v>Сульфометурон-метил</v>
          </cell>
          <cell r="C317" t="str">
            <v>Гербициды</v>
          </cell>
          <cell r="D317" t="str">
            <v>C15H16N4O5S</v>
          </cell>
          <cell r="E317" t="str">
            <v>Сульфонилмочевины</v>
          </cell>
          <cell r="F317" t="str">
            <v>Гербицид сплошного действия</v>
          </cell>
          <cell r="G317" t="str">
            <v>Опрыскивание</v>
          </cell>
          <cell r="H317" t="str">
            <v>[2-(4,6-диметилпиримидин-2-илкарбамоилсульфамоил)бензойная кислота, метиловый эфир]</v>
          </cell>
        </row>
        <row r="318">
          <cell r="B318" t="str">
            <v>Тау-флювалинат</v>
          </cell>
          <cell r="C318" t="str">
            <v>Инсектициды, акарициды</v>
          </cell>
          <cell r="D318" t="str">
            <v>С26Н22СlF3N2O3</v>
          </cell>
          <cell r="E318" t="str">
            <v>Пиретроиды</v>
          </cell>
          <cell r="F318" t="str">
            <v>Кишечный пестицид, контактный пестицид</v>
          </cell>
          <cell r="G318" t="str">
            <v>Опрыскивание</v>
          </cell>
          <cell r="H318" t="str">
            <v>[N-(α,α,α-трифтор-2-хлор-n-толил)-D-валина (RS)-3-Фенокси-α-цианобензиловый эфир]</v>
          </cell>
        </row>
        <row r="319">
          <cell r="B319" t="str">
            <v>Тебуконазол</v>
          </cell>
          <cell r="C319" t="str">
            <v>Фунгициды</v>
          </cell>
          <cell r="D319" t="str">
            <v>C16H22ClN3O</v>
          </cell>
          <cell r="E319" t="str">
            <v>Триазолы</v>
          </cell>
          <cell r="F319" t="str">
            <v>Защитный пестицид, лечащий фунгицид</v>
          </cell>
          <cell r="G319" t="str">
            <v>Обработка семенного материала (протравливание семян), опрыскивание</v>
          </cell>
          <cell r="H319" t="str">
            <v>[(RS)-1р-хлорфенил-4,4-диметил-3-(1H-1,2,4-триазол-1-ил-метил)пентан-3-ил]</v>
          </cell>
        </row>
        <row r="320">
          <cell r="B320" t="str">
            <v>Тебуфенпирад</v>
          </cell>
          <cell r="C320" t="str">
            <v>Инсектициды, акарициды</v>
          </cell>
          <cell r="D320" t="str">
            <v>C18H24ClN3O</v>
          </cell>
          <cell r="F320" t="str">
            <v>Кишечный пестицид, контактный пестицид</v>
          </cell>
          <cell r="G320" t="str">
            <v>Опрыскивание</v>
          </cell>
          <cell r="H320" t="str">
            <v>[N-(4-трет-бутилбензил)-4-хлор-3-этил-1-метилпиразол-5-карбоксамид]</v>
          </cell>
        </row>
        <row r="321">
          <cell r="B321" t="str">
            <v>Темботрион</v>
          </cell>
          <cell r="D321" t="str">
            <v>C17H16CLF3O6S</v>
          </cell>
          <cell r="H321" t="str">
            <v>2 - {2-ХЛОР-4 - (МЕТИЛСУЛЬФОНИЛ) - 3 - [(2,2,2-ТРИФТОРЭТОКСИ)МЕТИЛ] БЕНЗОИЛ} - 1,3-ЦИКЛОГЕКСАНДИОН</v>
          </cell>
        </row>
        <row r="322">
          <cell r="B322" t="str">
            <v>Тепралоксидим</v>
          </cell>
          <cell r="C322" t="str">
            <v>Гербициды</v>
          </cell>
          <cell r="D322" t="str">
            <v>C17H24ClNO4</v>
          </cell>
          <cell r="E322" t="str">
            <v>Прочие вещества</v>
          </cell>
          <cell r="F322" t="str">
            <v>Гербицид избирательного действия</v>
          </cell>
          <cell r="G322" t="str">
            <v>Опрыскивание</v>
          </cell>
          <cell r="H322" t="str">
            <v xml:space="preserve">[(EZ)-(RS)-2-{1-[(2Е)-3-хлораллилоксиимино]-пропил}3-гидрокси-5-(пергидропиран-4-ил)-циклогек-2-ен-1-он] </v>
          </cell>
        </row>
        <row r="323">
          <cell r="B323" t="str">
            <v>Тербутилазин</v>
          </cell>
          <cell r="C323" t="str">
            <v>Гербициды</v>
          </cell>
          <cell r="D323" t="str">
            <v>C9H16ClN5</v>
          </cell>
          <cell r="E323" t="str">
            <v>Прочие вещества</v>
          </cell>
          <cell r="F323" t="str">
            <v>Гербицид избирательного действия</v>
          </cell>
          <cell r="G323" t="str">
            <v>Опрыскивание</v>
          </cell>
          <cell r="H323" t="str">
            <v>[N2-трет-бутил-6-хлоро-N4-этил-1,3,5-триазин-2,4-диамин]</v>
          </cell>
        </row>
        <row r="324">
          <cell r="B324" t="str">
            <v>Тербутрин</v>
          </cell>
          <cell r="C324" t="str">
            <v>Гербициды</v>
          </cell>
          <cell r="D324" t="str">
            <v>C10H19N5S</v>
          </cell>
          <cell r="E324" t="str">
            <v>Триазины</v>
          </cell>
          <cell r="H324" t="str">
            <v>2-ТРЕТ-БУТИЛАМИНО-6-МЕТИЛТИО-4-ЭТИЛАМИНО-1,3,5-ТРИАЗИН</v>
          </cell>
        </row>
        <row r="325">
          <cell r="B325" t="str">
            <v>Тетрагидрофурфуриловый спирт</v>
          </cell>
          <cell r="C325" t="str">
            <v>Фунгициды</v>
          </cell>
          <cell r="D325" t="str">
            <v>C5H10O2</v>
          </cell>
          <cell r="H325" t="str">
            <v>2-гидрокси-метилтетрагидрофуран</v>
          </cell>
        </row>
        <row r="326">
          <cell r="B326" t="str">
            <v>Тетраконазол</v>
          </cell>
          <cell r="C326" t="str">
            <v>Фунгициды</v>
          </cell>
          <cell r="D326" t="str">
            <v>C13H11Cl2F4N3O</v>
          </cell>
          <cell r="E326" t="str">
            <v>Триазолы</v>
          </cell>
          <cell r="F326" t="str">
            <v>Защитный пестицид, лечащий фунгицид</v>
          </cell>
          <cell r="G326" t="str">
            <v>Опрыскивание</v>
          </cell>
          <cell r="H326" t="str">
            <v>[(RS)2-(2,4-дихлорфенил)-3-(1H-1,2,4-триазол-1-ил) пропил-1,1,2,2-тетрафторэтиловый эфир]</v>
          </cell>
        </row>
        <row r="327">
          <cell r="B327" t="str">
            <v>Тетраметрин</v>
          </cell>
          <cell r="C327" t="str">
            <v>Инсектициды, акарициды</v>
          </cell>
          <cell r="D327" t="str">
            <v>C19H25NO4</v>
          </cell>
          <cell r="E327" t="str">
            <v>Пиретроиды</v>
          </cell>
          <cell r="F327" t="str">
            <v>Контактный пестицид</v>
          </cell>
          <cell r="G327" t="str">
            <v>Влажное обеззараживание помещений</v>
          </cell>
          <cell r="H327" t="str">
            <v>[(1-ЦИКЛОГЕКСЕН-1,2-ДИКАРБОКСИМИДО) МЕТИЛ 2,2-ДИМЕТИЛ-3-(2-МЕТИЛПРОПЕНИЛ) ЦИКЛОПРОПАН КАРБОКСИЛАТ]</v>
          </cell>
        </row>
        <row r="328">
          <cell r="B328" t="str">
            <v>Тефлутрин</v>
          </cell>
          <cell r="C328" t="str">
            <v>Инсектициды, акарициды</v>
          </cell>
          <cell r="D328" t="str">
            <v>C17H14ClF7O2</v>
          </cell>
          <cell r="E328" t="str">
            <v>Пиретроиды</v>
          </cell>
          <cell r="F328" t="str">
            <v>Фумигант</v>
          </cell>
          <cell r="G328" t="str">
            <v>Обработка семенного материала (протравливание семян), припосевное внесение</v>
          </cell>
          <cell r="H328" t="str">
            <v>[2,3,5,6-тетрафтор-4-метилбензил(Z)-(1RS,3RS)-3-(2-хлор-3,3,3-трифторпроп-1-енил)-2,2-диметилциклопропанкарбоксилат]</v>
          </cell>
        </row>
        <row r="329">
          <cell r="B329" t="str">
            <v>Тиабендазол</v>
          </cell>
          <cell r="C329" t="str">
            <v>Фунгициды</v>
          </cell>
          <cell r="D329" t="str">
            <v>С10Н7N3S</v>
          </cell>
          <cell r="E329" t="str">
            <v>Бензимидазолы</v>
          </cell>
          <cell r="F329" t="str">
            <v>Защитный пестицид, лечащий фунгицид</v>
          </cell>
          <cell r="G329" t="str">
            <v>Обработка семенного материала (протравливание семян), фумигация</v>
          </cell>
          <cell r="H329" t="str">
            <v>[2-(4-тиазолил)-1Н-бензимидазол]</v>
          </cell>
        </row>
        <row r="330">
          <cell r="B330" t="str">
            <v>Тиаклоприд</v>
          </cell>
          <cell r="C330" t="str">
            <v>Инсектициды, акарициды</v>
          </cell>
          <cell r="D330" t="str">
            <v>С10Н9СlN4S</v>
          </cell>
          <cell r="E330" t="str">
            <v>Неоникотиноиды</v>
          </cell>
          <cell r="F330" t="str">
            <v>Кишечный пестицид, контактный пестицид, системный пестицид</v>
          </cell>
          <cell r="G330" t="str">
            <v>Опрыскивание</v>
          </cell>
          <cell r="H330" t="str">
            <v>[(2Z)-[(6-хлорпиридин-3-ил)метил]-2-цианимино-1,3-тиадиазолидин]</v>
          </cell>
        </row>
        <row r="331">
          <cell r="B331" t="str">
            <v>Тиаметоксам</v>
          </cell>
          <cell r="C331" t="str">
            <v>Инсектициды, акарициды</v>
          </cell>
          <cell r="D331" t="str">
            <v>С8Н10СlNO3S</v>
          </cell>
          <cell r="E331" t="str">
            <v>Неоникотиноиды</v>
          </cell>
          <cell r="F331" t="str">
            <v>Кишечный пестицид, контактный пестицид, системный пестицид</v>
          </cell>
          <cell r="G331" t="str">
            <v>Обработка семенного материала (протравливание семян), опрыскивание, припосевное внесение</v>
          </cell>
          <cell r="H331" t="str">
            <v>[5-метил-3-(2-хлортиазол-5-илметил)-1,3,5-оксадиазинан-4-илиден-N-нитроамин]</v>
          </cell>
        </row>
        <row r="332">
          <cell r="B332" t="str">
            <v>Тидиазурон</v>
          </cell>
          <cell r="C332" t="str">
            <v>Гербициды, регуляторы роста</v>
          </cell>
          <cell r="D332" t="str">
            <v>C9H8N4OS</v>
          </cell>
          <cell r="H332" t="str">
            <v>(3-(1,2,3-ТИАДИАЗОЛИН-5)-1-ФЕНИЛМОЧЕВИНА)</v>
          </cell>
        </row>
        <row r="333">
          <cell r="B333" t="str">
            <v>Тиенкарбазон-метил</v>
          </cell>
          <cell r="C333" t="str">
            <v>Гербициды</v>
          </cell>
          <cell r="D333" t="str">
            <v>C12H14N4O7S2</v>
          </cell>
          <cell r="E333" t="str">
            <v>Прочие вещества</v>
          </cell>
          <cell r="F333" t="str">
            <v>Гербицид избирательного действия</v>
          </cell>
          <cell r="G333" t="str">
            <v>Опрыскивание</v>
          </cell>
          <cell r="H333" t="str">
            <v>[3-тиофенкарбоновая кислота, 4-[[[(4,5-дигидро-3-метокси-4-метил-5- оксо-1Н-1,2,4-триазол-1-ил)карбонил]амино]сульфонил]-5-метил, метиловый эфир]</v>
          </cell>
        </row>
        <row r="334">
          <cell r="B334" t="str">
            <v>Тиофанат-метил</v>
          </cell>
          <cell r="C334" t="str">
            <v>Фунгициды</v>
          </cell>
          <cell r="D334" t="str">
            <v>С12Н14N4O4S2</v>
          </cell>
          <cell r="E334" t="str">
            <v>Бензимидазолы</v>
          </cell>
          <cell r="F334" t="str">
            <v>Защитный пестицид</v>
          </cell>
          <cell r="G334" t="str">
            <v>Опрыскивание</v>
          </cell>
          <cell r="H334" t="str">
            <v>[1,2-ди-(3-метоксикарбонид-2-тиоуридо)-бензол]</v>
          </cell>
        </row>
        <row r="335">
          <cell r="B335" t="str">
            <v>Тирам (ТМТД)</v>
          </cell>
          <cell r="C335" t="str">
            <v>Фунгициды</v>
          </cell>
          <cell r="D335" t="str">
            <v>С6Н12N2S4</v>
          </cell>
          <cell r="E335" t="str">
            <v>Дитиокарбаматы</v>
          </cell>
          <cell r="F335" t="str">
            <v>Защитный пестицид, лечащий фунгицид</v>
          </cell>
          <cell r="G335" t="str">
            <v>Обработка семенного материала (протравливание семян), полив растений (пестицидами)</v>
          </cell>
          <cell r="H335" t="str">
            <v>[Тетраметилтиурамдисульфид]</v>
          </cell>
        </row>
        <row r="336">
          <cell r="B336" t="str">
            <v>Тирам фито (ТМТД)</v>
          </cell>
        </row>
        <row r="337">
          <cell r="B337" t="str">
            <v>Тифенсульфурон-метил</v>
          </cell>
          <cell r="C337" t="str">
            <v>Гербициды</v>
          </cell>
          <cell r="D337" t="str">
            <v>C12H13N5O6S2</v>
          </cell>
          <cell r="E337" t="str">
            <v>Сульфонилмочевины</v>
          </cell>
          <cell r="F337" t="str">
            <v>Гербицид избирательного действия</v>
          </cell>
          <cell r="G337" t="str">
            <v>Опрыскивание</v>
          </cell>
          <cell r="H337" t="str">
            <v>[Метиловый эфир 3-[[[[(4-метокси-6-метил-1,3,5-триазин 2-ил)амино]карбонил]амиино]сульфонил)-2-тиофенкарбоновой кислоты]</v>
          </cell>
        </row>
        <row r="338">
          <cell r="B338" t="str">
            <v>Толилфлуанид</v>
          </cell>
          <cell r="C338" t="str">
            <v>Фунгициды</v>
          </cell>
          <cell r="D338" t="str">
            <v>C10H13Cl2FN2O2S2</v>
          </cell>
        </row>
        <row r="339">
          <cell r="B339" t="str">
            <v>Тралкоксидим</v>
          </cell>
          <cell r="C339" t="str">
            <v>Гербициды</v>
          </cell>
          <cell r="D339" t="str">
            <v>С20H27NO3</v>
          </cell>
          <cell r="E339" t="str">
            <v>Прочие вещества</v>
          </cell>
          <cell r="F339" t="str">
            <v>Гербицид избирательного действия</v>
          </cell>
          <cell r="G339" t="str">
            <v>Опрыскивание</v>
          </cell>
          <cell r="H339" t="str">
            <v>[[2-1(этоксиимино)пропил]-3-гидрокси-5-мезитилциклогекс-2-енон]</v>
          </cell>
        </row>
        <row r="340">
          <cell r="B340" t="str">
            <v>Трансфлутрин</v>
          </cell>
          <cell r="C340" t="str">
            <v>Инсектициды</v>
          </cell>
          <cell r="D340" t="str">
            <v>C15H12CL2F4O2</v>
          </cell>
          <cell r="H340" t="str">
            <v>2,3,5,6-ТЕТРАФТОРБЕНЗИЛ-ТРАНС-2-(2,2-ДИХЛОРВИНИЛ) -3,3-ДИМЕТИЛЦИКЛОПРОПАНКАРБОКСИЛАТ</v>
          </cell>
        </row>
        <row r="341">
          <cell r="B341" t="str">
            <v>Триадименол</v>
          </cell>
          <cell r="C341" t="str">
            <v>Фунгициды</v>
          </cell>
          <cell r="D341" t="str">
            <v>C14H18ClN3O2</v>
          </cell>
          <cell r="E341" t="str">
            <v>Триазолы</v>
          </cell>
          <cell r="F341" t="str">
            <v>Защитный пестицид</v>
          </cell>
          <cell r="G341" t="str">
            <v>Опрыскивание</v>
          </cell>
          <cell r="H341" t="str">
            <v>[(1RS,2RS;1RS,2SR)-1-(4-хлорфенокси)-3,3-диметил-1-(1H-1,2,4-триазол-1-ил)бутан-2-ол]</v>
          </cell>
        </row>
        <row r="342">
          <cell r="B342" t="str">
            <v>Триадимефон</v>
          </cell>
          <cell r="C342" t="str">
            <v>Фунгициды</v>
          </cell>
          <cell r="D342" t="str">
            <v>C14H16ClN3O2</v>
          </cell>
          <cell r="E342" t="str">
            <v>Триазолы</v>
          </cell>
          <cell r="F342" t="str">
            <v>Защитный пестицид, лечащий фунгицид</v>
          </cell>
          <cell r="G342" t="str">
            <v>Опрыскивание</v>
          </cell>
        </row>
        <row r="343">
          <cell r="B343" t="str">
            <v>Триасульфурон</v>
          </cell>
          <cell r="C343" t="str">
            <v>Гербициды</v>
          </cell>
          <cell r="D343" t="str">
            <v>С14H16ClN5O5S</v>
          </cell>
          <cell r="E343" t="str">
            <v>Сульфонилмочевины</v>
          </cell>
          <cell r="F343" t="str">
            <v>Гербицид избирательного действия</v>
          </cell>
          <cell r="G343" t="str">
            <v>Опрыскивание</v>
          </cell>
          <cell r="H343" t="str">
            <v>[1-[2-(2-хлорэтокси)фенилсульфонил]-3-(6-метил-4-метокси-1,3,5-триазин-2-ил)мочевина]</v>
          </cell>
        </row>
        <row r="344">
          <cell r="B344" t="str">
            <v>Трибенурон-метил</v>
          </cell>
          <cell r="C344" t="str">
            <v>Гербициды</v>
          </cell>
          <cell r="D344" t="str">
            <v>C15H17N506S</v>
          </cell>
          <cell r="E344" t="str">
            <v>Сульфонилмочевины</v>
          </cell>
          <cell r="F344" t="str">
            <v>Гербицид избирательного действия</v>
          </cell>
          <cell r="G344" t="str">
            <v>Опрыскивание</v>
          </cell>
          <cell r="H344" t="str">
            <v>[Метиловый эфир 2-[6-метил-4-метокси-1,3,5-триазин-2-ил(метил) карбомоилсульфамоил]бензойной кислоты]</v>
          </cell>
        </row>
        <row r="345">
          <cell r="B345" t="str">
            <v>Трибутоксиэтилфосфат</v>
          </cell>
          <cell r="C345" t="str">
            <v>Гербициды</v>
          </cell>
          <cell r="H345" t="str">
            <v>Трис(2-бутоксиэтанол)фосфат</v>
          </cell>
        </row>
        <row r="346">
          <cell r="B346" t="str">
            <v>Триизоцианат</v>
          </cell>
        </row>
        <row r="347">
          <cell r="B347" t="str">
            <v>Триметилфосфат</v>
          </cell>
        </row>
        <row r="348">
          <cell r="B348" t="str">
            <v>Тринексапак-этил</v>
          </cell>
          <cell r="C348" t="str">
            <v>Регуляторы роста</v>
          </cell>
          <cell r="D348" t="str">
            <v>C13H16O5</v>
          </cell>
          <cell r="H348" t="str">
            <v>ЭТИЛ 4-[ЦИКЛОПРОПИЛ (ГИДРОКСИ)МЕТИЛИДЕН] - 3,5-ДИОКСОЦИКЛОГЕКСАН-1-КАРБОКСИЛА</v>
          </cell>
        </row>
        <row r="349">
          <cell r="B349" t="str">
            <v>Тритиконазол</v>
          </cell>
          <cell r="C349" t="str">
            <v>Фунгициды</v>
          </cell>
          <cell r="D349" t="str">
            <v>C17H20ClN3O</v>
          </cell>
          <cell r="E349" t="str">
            <v>Триазолы</v>
          </cell>
          <cell r="F349" t="str">
            <v>Защитный пестицид</v>
          </cell>
          <cell r="G349" t="str">
            <v>Обработка семенного материала (протравливание семян)</v>
          </cell>
          <cell r="H349" t="str">
            <v>[(±)-(Е)-2,2-диметил-1-(1Н-1,2,4-триазол-1-илметил)-5-(4-хлор-бензилиден) циклопентан-1-ол]</v>
          </cell>
        </row>
        <row r="350">
          <cell r="B350" t="str">
            <v>Тритосульфурон</v>
          </cell>
          <cell r="C350" t="str">
            <v>Гербициды</v>
          </cell>
          <cell r="D350" t="str">
            <v>C13H9F6N5O4S</v>
          </cell>
          <cell r="E350" t="str">
            <v>Сульфонилмочевины</v>
          </cell>
          <cell r="F350" t="str">
            <v>Гербицид избирательного действия</v>
          </cell>
          <cell r="G350" t="str">
            <v>Опрыскивание</v>
          </cell>
          <cell r="H350" t="str">
            <v>[1-(2-трифторметилфенилсульфонил)-3-(2-метокси-6-трифторметил-1,3,5-триазин-4-ил)мочевина]</v>
          </cell>
        </row>
        <row r="351">
          <cell r="B351" t="str">
            <v>Трифлоксистробин</v>
          </cell>
          <cell r="C351" t="str">
            <v>Фунгициды</v>
          </cell>
          <cell r="D351" t="str">
            <v>C20H19F3N2O4</v>
          </cell>
          <cell r="E351" t="str">
            <v>Стробилурины</v>
          </cell>
          <cell r="F351" t="str">
            <v>Защитный пестицид, лечащий фунгицид</v>
          </cell>
          <cell r="G351" t="str">
            <v>Опрыскивание</v>
          </cell>
          <cell r="H351" t="str">
            <v>[Метил(E)-метоксиимино-{(E)-альфа-[1-(альфа,альфа,альфа-трифтор-m-толил)этилиденаминоокси]-о-толил}ацетат]</v>
          </cell>
        </row>
        <row r="352">
          <cell r="B352" t="str">
            <v>Трифлумурон</v>
          </cell>
          <cell r="C352" t="str">
            <v>Инсектициды, акарициды</v>
          </cell>
          <cell r="D352" t="str">
            <v>C15H10ClF3N2O3</v>
          </cell>
          <cell r="E352" t="str">
            <v>Ингибиторы синтеза хитина (ИСХ)</v>
          </cell>
          <cell r="F352" t="str">
            <v>Кишечный пестицид, контактный пестицид</v>
          </cell>
          <cell r="H352" t="str">
            <v>2-ХЛОР-N - [[4 - (ТРИФТОРМЕТОКСИ) ФЕНИЛ] КАРБАМОИЛ] БЕНЗАМИД</v>
          </cell>
        </row>
        <row r="353">
          <cell r="B353" t="str">
            <v>Трифлуралин</v>
          </cell>
          <cell r="C353" t="str">
            <v>Гербициды</v>
          </cell>
          <cell r="D353" t="str">
            <v>C13H16F3N3O4</v>
          </cell>
          <cell r="E353" t="str">
            <v>Динитроанилины</v>
          </cell>
          <cell r="F353" t="str">
            <v>Гербицид избирательного действия</v>
          </cell>
          <cell r="G353" t="str">
            <v>Опрыскивание</v>
          </cell>
          <cell r="H353" t="str">
            <v>[альфа,альфа,альфа-трифтор-2,6-динитро-N,N-дипропил-пара-толуидин]</v>
          </cell>
        </row>
        <row r="354">
          <cell r="B354" t="str">
            <v>Трифлусульфурон-метил</v>
          </cell>
          <cell r="C354" t="str">
            <v>Гербициды</v>
          </cell>
          <cell r="D354" t="str">
            <v>C17H19F3N6O6S</v>
          </cell>
          <cell r="E354" t="str">
            <v>Сульфонилмочевины</v>
          </cell>
          <cell r="F354" t="str">
            <v>Гербицид избирательного действия</v>
          </cell>
          <cell r="G354" t="str">
            <v>Опрыскивание</v>
          </cell>
          <cell r="H354" t="str">
            <v>[Метиловый эфир 2-[4-диметиламино-6-(2,2,2-трифторэтокси)-1,35-триазин-2-илкарбомоилсульфонил]-мета-толуиловой кислоты]</v>
          </cell>
        </row>
        <row r="355">
          <cell r="B355" t="str">
            <v>Трихлорбензол</v>
          </cell>
          <cell r="C355" t="str">
            <v>Гербициды</v>
          </cell>
          <cell r="D355" t="str">
            <v>C6H3CL3</v>
          </cell>
        </row>
        <row r="356">
          <cell r="B356" t="str">
            <v>Фамоксадон</v>
          </cell>
          <cell r="C356" t="str">
            <v>Фунгициды</v>
          </cell>
          <cell r="D356" t="str">
            <v>C22H18N2O4</v>
          </cell>
          <cell r="E356" t="str">
            <v>Стробилурины</v>
          </cell>
          <cell r="F356" t="str">
            <v>Защитный пестицид</v>
          </cell>
          <cell r="G356" t="str">
            <v>Опрыскивание</v>
          </cell>
          <cell r="H356" t="str">
            <v>[3-анилино-5-метил-5-(4-феноксифенил)-2,4-оксазолидиндион]</v>
          </cell>
        </row>
        <row r="357">
          <cell r="B357" t="str">
            <v>Феназахин</v>
          </cell>
          <cell r="C357" t="str">
            <v>Инсектициды, акарициды</v>
          </cell>
          <cell r="D357" t="str">
            <v>C20H22N2O</v>
          </cell>
          <cell r="E357" t="str">
            <v>Прочие вещества</v>
          </cell>
          <cell r="F357" t="str">
            <v>Кишечный пестицид, контактный пестицид</v>
          </cell>
          <cell r="G357" t="str">
            <v>Опрыскивание</v>
          </cell>
          <cell r="H357" t="str">
            <v>[4-трет-бутилфенилэтилхиназолин-4-иловый эфир]</v>
          </cell>
        </row>
        <row r="358">
          <cell r="B358" t="str">
            <v>Фенамидон</v>
          </cell>
          <cell r="C358" t="str">
            <v>Фунгициды</v>
          </cell>
          <cell r="D358" t="str">
            <v>C17H17N3OS</v>
          </cell>
          <cell r="E358" t="str">
            <v>Прочие вещества</v>
          </cell>
          <cell r="F358" t="str">
            <v>Защитный пестицид</v>
          </cell>
          <cell r="G358" t="str">
            <v>Опрыскивание</v>
          </cell>
          <cell r="H358" t="str">
            <v>[(+)-(4S)-4-метил-2-метилтио-4-фенил-(1H)-1-фениламино-2-мидазолин-5-он]</v>
          </cell>
        </row>
        <row r="359">
          <cell r="B359" t="str">
            <v>Фенаримол</v>
          </cell>
          <cell r="C359" t="str">
            <v>Фунгициды</v>
          </cell>
          <cell r="D359" t="str">
            <v>C17H12Cl2N2O</v>
          </cell>
          <cell r="E359" t="str">
            <v>Пиримидины</v>
          </cell>
          <cell r="F359" t="str">
            <v>Защитный пестицид, лечащий фунгицид</v>
          </cell>
          <cell r="G359" t="str">
            <v>Опрыскивание</v>
          </cell>
        </row>
        <row r="360">
          <cell r="B360" t="str">
            <v>Фенвалерат</v>
          </cell>
          <cell r="C360" t="str">
            <v>Инсектициды, акарициды</v>
          </cell>
          <cell r="D360" t="str">
            <v>C22H22ClNO3</v>
          </cell>
          <cell r="H360" t="str">
            <v>АЛЬФА-ЦИАНО-М-ФЕНОКСИБЕНЗИЛ-2-(4-ХЛОРВЕНИЛ)-3-МЕТИЛБУТИРАТ</v>
          </cell>
        </row>
        <row r="361">
          <cell r="B361" t="str">
            <v>Фенгексамид</v>
          </cell>
          <cell r="C361" t="str">
            <v>Фунгициды</v>
          </cell>
          <cell r="D361" t="str">
            <v>C14H17Cl2NO2</v>
          </cell>
          <cell r="E361" t="str">
            <v>Фенилпироллы</v>
          </cell>
          <cell r="H361" t="str">
            <v>N-(4-ГИДРОКСИ-2,3-ДИХЛОРФЕНИЛ)-1-МЕТИЛЦИКЛОГЕКСАНКАРБОКСАМИД</v>
          </cell>
        </row>
        <row r="362">
          <cell r="B362" t="str">
            <v>Фенилацетонитрил</v>
          </cell>
          <cell r="C362" t="str">
            <v>Родентициды</v>
          </cell>
        </row>
        <row r="363">
          <cell r="B363" t="str">
            <v>Фенилацетронил</v>
          </cell>
        </row>
        <row r="364">
          <cell r="B364" t="str">
            <v>Фенитротион</v>
          </cell>
          <cell r="C364" t="str">
            <v>Инсектициды, акарициды</v>
          </cell>
          <cell r="D364" t="str">
            <v>С9H12NO5PS</v>
          </cell>
          <cell r="E364" t="str">
            <v>Фосфорорганические соединения (ФОС)</v>
          </cell>
          <cell r="F364" t="str">
            <v>Кишечный пестицид, контактный пестицид, системный пестицид</v>
          </cell>
          <cell r="G364" t="str">
            <v>Опрыскивание</v>
          </cell>
          <cell r="H364" t="str">
            <v>[O,O-Диметил-О-(З-метил-4-нитрофенил)тиофосфат]</v>
          </cell>
        </row>
        <row r="365">
          <cell r="B365" t="str">
            <v>Фенклоразол-этил (антидот)</v>
          </cell>
        </row>
        <row r="366">
          <cell r="B366" t="str">
            <v>Фенмедифам</v>
          </cell>
          <cell r="C366" t="str">
            <v>Гербициды</v>
          </cell>
          <cell r="D366" t="str">
            <v>С16Н16N2О4</v>
          </cell>
          <cell r="E366" t="str">
            <v>Карбаматы</v>
          </cell>
          <cell r="F366" t="str">
            <v>Гербицид избирательного действия</v>
          </cell>
          <cell r="G366" t="str">
            <v>Опрыскивание</v>
          </cell>
          <cell r="H366" t="str">
            <v>[метил-3-(3-метилкарбанилокси)-карбанила]</v>
          </cell>
        </row>
        <row r="367">
          <cell r="B367" t="str">
            <v>Феноксапроп-П-этил</v>
          </cell>
          <cell r="C367" t="str">
            <v>Гербициды</v>
          </cell>
          <cell r="D367" t="str">
            <v>С18Н16ClNO5</v>
          </cell>
          <cell r="E367" t="str">
            <v>Прочие вещества</v>
          </cell>
          <cell r="F367" t="str">
            <v>Гербицид избирательного действия</v>
          </cell>
          <cell r="G367" t="str">
            <v>Опрыскивание</v>
          </cell>
          <cell r="H367" t="str">
            <v>[(R)-2-[4-[(6-хлор-2-бензоксазолил)окси]фенокси]пропаноат]</v>
          </cell>
        </row>
        <row r="368">
          <cell r="B368" t="str">
            <v>Феноксикарб</v>
          </cell>
          <cell r="C368" t="str">
            <v>Инсектициды, акарициды</v>
          </cell>
          <cell r="D368" t="str">
            <v>C17H19NO4</v>
          </cell>
          <cell r="E368" t="str">
            <v>Ювеноиды</v>
          </cell>
          <cell r="F368" t="str">
            <v>Кишечный пестицид, контактный пестицид</v>
          </cell>
          <cell r="G368" t="str">
            <v>Опрыскивание</v>
          </cell>
          <cell r="H368" t="str">
            <v>[2-(4-феноксифенокси)этил-О-этилкарбамат]</v>
          </cell>
        </row>
        <row r="369">
          <cell r="B369" t="str">
            <v>Фенпироксимат</v>
          </cell>
          <cell r="C369" t="str">
            <v>Инсектициды, акарициды</v>
          </cell>
          <cell r="D369" t="str">
            <v>C20H33NO</v>
          </cell>
          <cell r="E369" t="str">
            <v>Ювеноиды</v>
          </cell>
          <cell r="F369" t="str">
            <v>Кишечный пестицид, контактный пестицид</v>
          </cell>
          <cell r="G369" t="str">
            <v>Опрыскивание</v>
          </cell>
          <cell r="H369" t="str">
            <v>[(Е)-α-(1,3-диметил-5-феноксипиразол-4-илметиленаминокси)-n-толуиловой кислоты трет-бутиловый эфир]</v>
          </cell>
        </row>
        <row r="370">
          <cell r="B370" t="str">
            <v>Фенпропатрин</v>
          </cell>
          <cell r="C370" t="str">
            <v>Инсектициды, акарициды</v>
          </cell>
          <cell r="D370" t="str">
            <v>C22H23NO3</v>
          </cell>
          <cell r="E370" t="str">
            <v>Пиретроид</v>
          </cell>
        </row>
        <row r="371">
          <cell r="B371" t="str">
            <v>Фенпропидин</v>
          </cell>
          <cell r="C371" t="str">
            <v>Фунгициды</v>
          </cell>
          <cell r="E371" t="str">
            <v>Пиперидины</v>
          </cell>
          <cell r="H371" t="str">
            <v>1-[3-(4-ТРЕТ-БУТИЛФЕНИЛ)-2-МЕТИЛПРОПИЛ]ПИПЕРИДИН</v>
          </cell>
        </row>
        <row r="372">
          <cell r="B372" t="str">
            <v>Фенпропиморф</v>
          </cell>
          <cell r="C372" t="str">
            <v>Фунгициды</v>
          </cell>
          <cell r="D372" t="str">
            <v>C20H33NO</v>
          </cell>
          <cell r="E372" t="str">
            <v>Морфолины</v>
          </cell>
          <cell r="H372" t="str">
            <v>ЦИС-4-[3-(4-ТРЕТ-БУТИЛФЕНИЛ)-2-МЕТИЛПРОПИЛ]-2,6-ДИМЕТИЛМОРФОЛИН</v>
          </cell>
        </row>
        <row r="373">
          <cell r="B373" t="str">
            <v>Фентион</v>
          </cell>
          <cell r="C373" t="str">
            <v>Инсектициды, акарициды</v>
          </cell>
          <cell r="D373" t="str">
            <v>С10Н11О3РS2</v>
          </cell>
          <cell r="E373" t="str">
            <v>Фосфорорганические соединения (ФОС)</v>
          </cell>
          <cell r="F373" t="str">
            <v>Кишечный пестицид, контактный пестицид</v>
          </cell>
          <cell r="H373" t="str">
            <v>[О,О-Диметил-О-(3-метил-4-метилтиофеонил)тиофосфат]</v>
          </cell>
        </row>
        <row r="374">
          <cell r="B374" t="str">
            <v>Феруловая кислота</v>
          </cell>
          <cell r="D374" t="str">
            <v>C10H10O4</v>
          </cell>
          <cell r="H374" t="str">
            <v>3-метокси-4-гидроксикоричная кислота</v>
          </cell>
        </row>
        <row r="375">
          <cell r="B375" t="str">
            <v>Фипронил</v>
          </cell>
          <cell r="C375" t="str">
            <v>Инсектициды, акарициды</v>
          </cell>
          <cell r="D375" t="str">
            <v>C12H4Cl2F6N4OS</v>
          </cell>
          <cell r="E375" t="str">
            <v>Фенилпиразолы</v>
          </cell>
          <cell r="F375" t="str">
            <v>Кишечный пестицид, контактный пестицид, системный пестицид</v>
          </cell>
          <cell r="G375" t="str">
            <v>Опрыскивание</v>
          </cell>
          <cell r="H375" t="str">
            <v>[5-амино-[2,6-дихлор-4-(трифторметил)фенил]-4-[(1R,S)-(трифторметил)сульфинил]-1H-пиразол-3-карбонитрил]</v>
          </cell>
        </row>
        <row r="376">
          <cell r="B376" t="str">
            <v>Флокумафен</v>
          </cell>
          <cell r="C376" t="str">
            <v>Родентициды</v>
          </cell>
          <cell r="D376" t="str">
            <v>С33Н25F3O4</v>
          </cell>
          <cell r="E376" t="str">
            <v>Антикоагулянты крови</v>
          </cell>
          <cell r="F376" t="str">
            <v>Кишечный пестицид</v>
          </cell>
          <cell r="H376" t="str">
            <v>[4-Гидрокси-3-[1,2,3,4-тетрагидро-3-[4-(4-трифторметилбензилокси)фенил]-1-нафтилкумарин, смесь (1R, 3R)- и (1R, 3S)-изомеров в соотношениях 60:40 + 40:60]</v>
          </cell>
        </row>
        <row r="377">
          <cell r="B377" t="str">
            <v>Флоникамид</v>
          </cell>
          <cell r="C377" t="str">
            <v>Инсектициды</v>
          </cell>
          <cell r="D377" t="str">
            <v>C9H6F3N3O</v>
          </cell>
          <cell r="E377" t="str">
            <v>Пиридины</v>
          </cell>
          <cell r="F377" t="str">
            <v>Системный пестицид</v>
          </cell>
          <cell r="H377" t="str">
            <v>N-ЦИАНОМЕТИЛ-4-ТРИФТОРМЕТИЛ-3-ПИРИДИНКАРБОКСАМИД</v>
          </cell>
        </row>
        <row r="378">
          <cell r="B378" t="str">
            <v>Флорасулам</v>
          </cell>
          <cell r="C378" t="str">
            <v>Гербициды</v>
          </cell>
          <cell r="D378" t="str">
            <v>C12H8F3N5SO</v>
          </cell>
          <cell r="E378" t="str">
            <v>Прочие вещества</v>
          </cell>
          <cell r="F378" t="str">
            <v>Гербицид избирательного действия</v>
          </cell>
          <cell r="G378" t="str">
            <v>Опрыскивание</v>
          </cell>
          <cell r="H378" t="str">
            <v>[К-(2,6-дифторфенил)-8-фтор-5метокси-1,2,4-триазоло[1,5-с]пиримидин-2-сульфонамид]</v>
          </cell>
        </row>
        <row r="379">
          <cell r="B379" t="str">
            <v>Флуазинам</v>
          </cell>
          <cell r="C379" t="str">
            <v>Фунгициды</v>
          </cell>
          <cell r="D379" t="str">
            <v>C13H4Cl2F6N4O4</v>
          </cell>
          <cell r="E379" t="str">
            <v>Прочие вещества</v>
          </cell>
          <cell r="F379" t="str">
            <v>Защитный пестицид</v>
          </cell>
          <cell r="G379" t="str">
            <v>Опрыскивание</v>
          </cell>
          <cell r="H379" t="str">
            <v>[3-хлор-N-(2-пиридил-5-трифторметил-3-хлор) – альфа, альфа, альфа-трифтор-2,6-динитро-n-толуидин]</v>
          </cell>
        </row>
        <row r="380">
          <cell r="B380" t="str">
            <v>Флуазифоп-П-бутил</v>
          </cell>
          <cell r="C380" t="str">
            <v>Гербициды</v>
          </cell>
          <cell r="D380" t="str">
            <v>C19H20F3NO4</v>
          </cell>
          <cell r="E380" t="str">
            <v>Арилоксиалканкарбоновые кислоты</v>
          </cell>
          <cell r="F380" t="str">
            <v>Гербицид избирательного действия</v>
          </cell>
          <cell r="G380" t="str">
            <v>Опрыскивание</v>
          </cell>
          <cell r="H380" t="str">
            <v>[Бутиловый эфир (R)-2-[4-(трифторметил-2-пиридилокси)фенокси]пропионовой кислоты]</v>
          </cell>
        </row>
        <row r="381">
          <cell r="B381" t="str">
            <v>Флубендиамид</v>
          </cell>
          <cell r="C381" t="str">
            <v>Инсектициды</v>
          </cell>
          <cell r="D381" t="str">
            <v>C23H22F7IN2O4S</v>
          </cell>
          <cell r="E381" t="str">
            <v>Карбоксамиды</v>
          </cell>
          <cell r="H381" t="str">
            <v>N2-[1,1-ДИМЕТИЛ-2-(МЕТИЛСУЛЬФОНИЛ)ЭТИЛ]-3-ЙОД-N1-{2-МЕТИЛ-4-[1,2,2,2-ТЕТРАФТОР-1-(ТРИФТОРМЕТИЛ)ЭТИЛ]ФЕНИЛ}-1,2-БЕНЗЕНДИКАРБОКСАМИД</v>
          </cell>
        </row>
        <row r="382">
          <cell r="B382" t="str">
            <v>Флудиоксонил</v>
          </cell>
          <cell r="C382" t="str">
            <v>Фунгициды</v>
          </cell>
          <cell r="D382" t="str">
            <v>С12Н6F2N2O2</v>
          </cell>
          <cell r="E382" t="str">
            <v>Фенилпирролы</v>
          </cell>
          <cell r="F382" t="str">
            <v>Защитный пестицид</v>
          </cell>
          <cell r="G382" t="str">
            <v>Обработка семенного материала (протравливание семян), опрыскивание</v>
          </cell>
          <cell r="H382" t="str">
            <v>[4-(2,2-дифтор-1,3-бензодиоксол-4-ил)-пиррол-3-карбоновой кислоты]</v>
          </cell>
        </row>
        <row r="383">
          <cell r="B383" t="str">
            <v>Флуксапироксад</v>
          </cell>
          <cell r="C383" t="str">
            <v>Фунгициды</v>
          </cell>
          <cell r="H383" t="str">
            <v>3-(ДИФТОРМЕТИЛ)-1-МЕТИЛ-N-(3,4,5-ТРИФТОРБИФЕНИЛ-2-ИЛ)ПИРАЗОЛ-4-КАРБОКСАМИД</v>
          </cell>
        </row>
        <row r="384">
          <cell r="B384" t="str">
            <v>Флукарбазон натрия</v>
          </cell>
          <cell r="C384" t="str">
            <v>Гербициды</v>
          </cell>
          <cell r="D384" t="str">
            <v>C12H10F3N4NaO6S</v>
          </cell>
          <cell r="F384" t="str">
            <v>Гербицид избирательного действия</v>
          </cell>
          <cell r="G384" t="str">
            <v>Опрыскивание</v>
          </cell>
          <cell r="H384" t="str">
            <v>[4-Метил-З-метокси-1-(N-2-трифторметоксифенилсульфониламинокарбонил)-4,5-дигидро-1Н-1,2,4-триазол-5-он, натриевая соль]</v>
          </cell>
        </row>
        <row r="385">
          <cell r="B385" t="str">
            <v>Флуметсулам</v>
          </cell>
          <cell r="C385" t="str">
            <v>Гербициды</v>
          </cell>
          <cell r="D385" t="str">
            <v>C12H9F2N5O2S</v>
          </cell>
          <cell r="E385" t="str">
            <v>Прочие вещества</v>
          </cell>
          <cell r="F385" t="str">
            <v>Гербицид избирательного действия</v>
          </cell>
          <cell r="G385" t="str">
            <v>Опрыскивание</v>
          </cell>
          <cell r="H385" t="str">
            <v>[N-2,6-(дифторфенил)-5-метил[1,2,4]триазоло[1,5-Α]пиримидин-2-сульфонамид]</v>
          </cell>
        </row>
        <row r="386">
          <cell r="B386" t="str">
            <v>Флумиоксазин</v>
          </cell>
          <cell r="C386" t="str">
            <v>Гербициды</v>
          </cell>
          <cell r="D386" t="str">
            <v>C19H15FN204</v>
          </cell>
          <cell r="E386" t="str">
            <v>N-фенил-фтальимиды</v>
          </cell>
          <cell r="F386" t="str">
            <v>Гербицид избирательного действия</v>
          </cell>
          <cell r="G386" t="str">
            <v>Опрыскивание</v>
          </cell>
          <cell r="H386" t="str">
            <v>[N-(7-фтор-3,4-дигидро-3-оксо-4-проп-2-инил-2H-1,4-бензоксазин-6-ил)-циклогекс-1-ен-1,2-дикарбоксамид]</v>
          </cell>
        </row>
        <row r="387">
          <cell r="B387" t="str">
            <v>Флуоксастробин</v>
          </cell>
          <cell r="C387" t="str">
            <v>Фунгициды</v>
          </cell>
          <cell r="D387" t="str">
            <v>C21H16ClFN4O5</v>
          </cell>
          <cell r="E387" t="str">
            <v>Стробилурины</v>
          </cell>
          <cell r="F387" t="str">
            <v>Защитный пестицид, иммунизирующий фунгицид, лечащий фунгицид</v>
          </cell>
          <cell r="G387" t="str">
            <v>Обработка семенного материала (протравливание семян)</v>
          </cell>
          <cell r="H387" t="str">
            <v>[(E)-{2-[6-(2-хлорфенокси)-5-фтор-пиримидин-4-илокси]фенил}(5,6-дигидро-1,4,2-диоксазин-3-ил)метанон O-метилоксим]</v>
          </cell>
        </row>
        <row r="388">
          <cell r="B388" t="str">
            <v>Флуопиколид</v>
          </cell>
          <cell r="C388" t="str">
            <v>Фунгициды</v>
          </cell>
          <cell r="E388" t="str">
            <v>Прочие вещества</v>
          </cell>
          <cell r="F388" t="str">
            <v>Защитный пестицид</v>
          </cell>
          <cell r="G388" t="str">
            <v>Обработка семенного материала (протравливание семян)</v>
          </cell>
          <cell r="H388" t="str">
            <v>[2,6-дихлоро-N-[3-хлоро-5-(трифторметил)-2-пиредилметил]бензамид]</v>
          </cell>
        </row>
        <row r="389">
          <cell r="B389" t="str">
            <v>Флуопирам</v>
          </cell>
          <cell r="C389" t="str">
            <v>Фунгициды</v>
          </cell>
          <cell r="D389" t="str">
            <v>C16H11ClF6N2O</v>
          </cell>
          <cell r="E389" t="str">
            <v>Прочие вещества</v>
          </cell>
          <cell r="F389" t="str">
            <v>Лечащий фунгицид</v>
          </cell>
        </row>
        <row r="390">
          <cell r="B390" t="str">
            <v>Флуроксипир</v>
          </cell>
          <cell r="C390" t="str">
            <v>Гербициды</v>
          </cell>
          <cell r="D390" t="str">
            <v>С7Н5Сl2FN2O3</v>
          </cell>
          <cell r="E390" t="str">
            <v>Прочие вещества</v>
          </cell>
          <cell r="F390" t="str">
            <v>Гербицид избирательного действия</v>
          </cell>
          <cell r="G390" t="str">
            <v>Опрыскивание</v>
          </cell>
          <cell r="H390" t="str">
            <v>[4-амино-3,5-дихлор-6-фтор-2-пиридилоксиуксусная кислота]</v>
          </cell>
        </row>
        <row r="391">
          <cell r="B391" t="str">
            <v>Флуроксипир-мептил</v>
          </cell>
          <cell r="C391" t="str">
            <v>Гербициды</v>
          </cell>
          <cell r="D391" t="str">
            <v>C15H21CL2FN2O3</v>
          </cell>
          <cell r="H391" t="str">
            <v>1-МЕТИЛГЕПТИЛ 2 - [(4-АМИНО-3 ,5-ДИХЛОР-6-ФТОР-2-ПИРИДИНИЛ) ОКСИ] АЦЕТАТ</v>
          </cell>
        </row>
        <row r="392">
          <cell r="B392" t="str">
            <v>Флурохлоридон</v>
          </cell>
          <cell r="C392" t="str">
            <v>Гербициды</v>
          </cell>
          <cell r="D392" t="str">
            <v>C12H10Cl2F3NO</v>
          </cell>
          <cell r="E392" t="str">
            <v>Прочие вещества</v>
          </cell>
          <cell r="F392" t="str">
            <v>Гербицид избирательного действия</v>
          </cell>
          <cell r="G392" t="str">
            <v>Опрыскивание</v>
          </cell>
          <cell r="H392" t="str">
            <v>[смесь энантиомеров (3RS, 4RS; 3RS, 4SR)-3-хлоро-4-хлорометил-1-(альфа,альфа,альфа-трифторо-m-толил)-2-пирролидинон (соотношение 3:1)]</v>
          </cell>
        </row>
        <row r="393">
          <cell r="B393" t="str">
            <v>Флусилазол</v>
          </cell>
          <cell r="C393" t="str">
            <v>Фунгициды</v>
          </cell>
          <cell r="D393" t="str">
            <v>C16H15F2N3Si</v>
          </cell>
          <cell r="E393" t="str">
            <v>Триазолы</v>
          </cell>
        </row>
        <row r="394">
          <cell r="B394" t="str">
            <v>Флутоланил</v>
          </cell>
          <cell r="C394" t="str">
            <v>Фунгициды</v>
          </cell>
        </row>
        <row r="395">
          <cell r="B395" t="str">
            <v>Флутриафол</v>
          </cell>
          <cell r="C395" t="str">
            <v>Фунгициды</v>
          </cell>
          <cell r="D395" t="str">
            <v>C16H13F2N3O</v>
          </cell>
          <cell r="E395" t="str">
            <v>Триазолы</v>
          </cell>
          <cell r="F395" t="str">
            <v>Защитный пестицид, лечащий фунгицид</v>
          </cell>
          <cell r="G395" t="str">
            <v>Обработка семенного материала (протравливание семян), опрыскивание</v>
          </cell>
          <cell r="H395" t="str">
            <v>[(±)-α-(2-фторфенил)-α-(4-фторфенил)-1Н-1,2,4-триазол-1-этанол]</v>
          </cell>
        </row>
        <row r="396">
          <cell r="B396" t="str">
            <v>Флуфенацет</v>
          </cell>
          <cell r="C396" t="str">
            <v>Гербициды</v>
          </cell>
          <cell r="D396" t="str">
            <v>C14H13F4N3O2S</v>
          </cell>
          <cell r="H396" t="str">
            <v>4'-ФТОР-N-ИЗОПРОПИЛ-2- (5-ТРИФТОРМЕТИЛ-1,3,4-ТИАДИАЗОЛ-2-ИЛОКСИ) АЦЕТАНИЛИД</v>
          </cell>
        </row>
        <row r="397">
          <cell r="B397" t="str">
            <v>Флуфензин</v>
          </cell>
          <cell r="C397" t="str">
            <v>Инсектициды, акарициды</v>
          </cell>
          <cell r="D397" t="str">
            <v>C14H7ClF2N4</v>
          </cell>
          <cell r="E397" t="str">
            <v>Прочие вещества</v>
          </cell>
          <cell r="F397" t="str">
            <v>Акарицид, пестицид</v>
          </cell>
        </row>
        <row r="398">
          <cell r="B398" t="str">
            <v>Флуцитринат</v>
          </cell>
          <cell r="C398" t="str">
            <v>Инсектициды, акарициды</v>
          </cell>
          <cell r="D398" t="str">
            <v>C26H23F2NO4</v>
          </cell>
          <cell r="E398" t="str">
            <v>Пиретроид</v>
          </cell>
          <cell r="F398" t="str">
            <v>Несистемный с контактом и действием живота. Модулятор канала натрия.</v>
          </cell>
        </row>
        <row r="399">
          <cell r="B399" t="str">
            <v>Фозалон</v>
          </cell>
          <cell r="C399" t="str">
            <v>Инсектициды, акарициды</v>
          </cell>
          <cell r="D399" t="str">
            <v>С12Н15СlNO4PS2</v>
          </cell>
          <cell r="E399" t="str">
            <v>Фосфорорганические соединения (ФОС)</v>
          </cell>
          <cell r="F399" t="str">
            <v>Кишечный пестицид, контактный пестицид</v>
          </cell>
          <cell r="G399" t="str">
            <v>Опрыскивание</v>
          </cell>
          <cell r="H399" t="str">
            <v>[О,О-Диэтил-(S-2,3-дигидро-6-хлор-2-оксобензоксазол-3-илметил)-дитиофосфат]</v>
          </cell>
        </row>
        <row r="400">
          <cell r="B400" t="str">
            <v>Фолпет</v>
          </cell>
          <cell r="C400" t="str">
            <v>Фунгициды</v>
          </cell>
          <cell r="D400" t="str">
            <v>С9Н4Сl3NO2S</v>
          </cell>
          <cell r="E400" t="str">
            <v>Фталимиды</v>
          </cell>
          <cell r="F400" t="str">
            <v>Лиственный примененный с защитным действием</v>
          </cell>
          <cell r="H400" t="str">
            <v>2-(ТРИХЛОРМЕТИЛСУЛЬФАНИЛ)ИЗОИНДОЛ-1,3-ДИОН</v>
          </cell>
        </row>
        <row r="401">
          <cell r="B401" t="str">
            <v>Фомесафен</v>
          </cell>
          <cell r="C401" t="str">
            <v>Гербициды</v>
          </cell>
          <cell r="D401" t="str">
            <v>C15H10ClF3N2O6S</v>
          </cell>
          <cell r="E401" t="str">
            <v>Органохлорины</v>
          </cell>
          <cell r="H401" t="str">
            <v>5-(2-ХЛОР-АЛЬФА, АЛЬФА, АЛЬФА-ТРИФТОР-П-ТОЛИЛОКСИ)-N-МЕЗИЛ-2-НИТРОБЕНЗАМИД</v>
          </cell>
        </row>
        <row r="402">
          <cell r="B402" t="str">
            <v>Форамсульфурон</v>
          </cell>
          <cell r="C402" t="str">
            <v>Гербициды</v>
          </cell>
          <cell r="D402" t="str">
            <v>C17H20N6O7S</v>
          </cell>
          <cell r="E402" t="str">
            <v>Сульфонилмочевины</v>
          </cell>
          <cell r="F402" t="str">
            <v>Гербицид избирательного действия</v>
          </cell>
          <cell r="G402" t="str">
            <v>Опрыскивание</v>
          </cell>
          <cell r="H402" t="str">
            <v>[1-(4,6-диметоксипиримидин-2-ил)-3-(2-диметилкарбамоил-5-формамидофенил-сульфонил)мочевина]</v>
          </cell>
        </row>
        <row r="403">
          <cell r="B403" t="str">
            <v>Фосэтил алюминия</v>
          </cell>
          <cell r="C403" t="str">
            <v>Фунгициды</v>
          </cell>
          <cell r="D403" t="str">
            <v>Трис(этил)фосфит алюминия</v>
          </cell>
          <cell r="E403" t="str">
            <v>Фосфорорганические соединения (ФОС)</v>
          </cell>
          <cell r="F403" t="str">
            <v>Защитный пестицид, иммунизирующий фунгицид</v>
          </cell>
          <cell r="G403" t="str">
            <v>Опрыскивание, полив растений (пестицидами)</v>
          </cell>
          <cell r="H403" t="str">
            <v>[Трис(этил)фосфит алюминия]</v>
          </cell>
        </row>
        <row r="404">
          <cell r="B404" t="str">
            <v>Фурфурол</v>
          </cell>
          <cell r="D404" t="str">
            <v>C5H4O2</v>
          </cell>
        </row>
        <row r="405">
          <cell r="B405" t="str">
            <v>Хелат железа</v>
          </cell>
          <cell r="C405" t="str">
            <v>Удобрение</v>
          </cell>
          <cell r="D405" t="str">
            <v>C14H18N3O10FE NA2</v>
          </cell>
          <cell r="H405" t="str">
            <v>железо в хелатной форме в количестве 25–30 г/л</v>
          </cell>
        </row>
        <row r="406">
          <cell r="B406" t="str">
            <v>Хелат кальция</v>
          </cell>
          <cell r="C406" t="str">
            <v>Удобрение</v>
          </cell>
        </row>
        <row r="407">
          <cell r="B407" t="str">
            <v>Хелат марганца</v>
          </cell>
          <cell r="C407" t="str">
            <v>Удобрение</v>
          </cell>
          <cell r="D407" t="str">
            <v>C10H12N2O8NA2MN</v>
          </cell>
        </row>
        <row r="408">
          <cell r="B408" t="str">
            <v>Хелат меди</v>
          </cell>
          <cell r="C408" t="str">
            <v>Удобрение</v>
          </cell>
          <cell r="D408" t="str">
            <v>C10H12N2O8NA2CU</v>
          </cell>
        </row>
        <row r="409">
          <cell r="B409" t="str">
            <v>Хелат цинка</v>
          </cell>
          <cell r="C409" t="str">
            <v>Удобрение</v>
          </cell>
          <cell r="D409" t="str">
            <v>C10H12N2O8ZNNA2</v>
          </cell>
        </row>
        <row r="410">
          <cell r="B410" t="str">
            <v>Хелатэм ДТПА Fe 11%</v>
          </cell>
          <cell r="C410" t="str">
            <v>Удобрение</v>
          </cell>
          <cell r="G410" t="str">
            <v>Корневая и некорневая подкормка</v>
          </cell>
        </row>
        <row r="411">
          <cell r="B411" t="str">
            <v>Хелатэм ЭДДГА Fe 6%</v>
          </cell>
          <cell r="C411" t="str">
            <v>Удобрение</v>
          </cell>
          <cell r="G411" t="str">
            <v>Корневая и некорневая подкормка</v>
          </cell>
        </row>
        <row r="412">
          <cell r="B412" t="str">
            <v>Хелатэм ЭДТА Cu 15%</v>
          </cell>
          <cell r="C412" t="str">
            <v>Удобрение</v>
          </cell>
          <cell r="G412" t="str">
            <v>Корневая и некорневая подкормка</v>
          </cell>
        </row>
        <row r="413">
          <cell r="B413" t="str">
            <v>Хелатэм ЭДТА Zn 15%</v>
          </cell>
          <cell r="C413" t="str">
            <v>Удобрение</v>
          </cell>
          <cell r="G413" t="str">
            <v>Корневая и некорневая подкормка</v>
          </cell>
        </row>
        <row r="414">
          <cell r="B414" t="str">
            <v>Хизалофоп-П-этил</v>
          </cell>
          <cell r="C414" t="str">
            <v>Гербициды</v>
          </cell>
          <cell r="D414" t="str">
            <v>C19H17ClN2O4</v>
          </cell>
          <cell r="E414" t="str">
            <v>Прочие вещества</v>
          </cell>
          <cell r="F414" t="str">
            <v>Гербицид избирательного действия</v>
          </cell>
          <cell r="G414" t="str">
            <v>Опрыскивание</v>
          </cell>
          <cell r="H414" t="str">
            <v>[(R)-2-[4-(6-[хлоро-2-хиноксалинил)окси]фенокси]пропионовой кислоты этиловый эфир]</v>
          </cell>
        </row>
        <row r="415">
          <cell r="B415" t="str">
            <v>Хинолин</v>
          </cell>
          <cell r="D415" t="str">
            <v>C9H7N</v>
          </cell>
        </row>
        <row r="416">
          <cell r="B416" t="str">
            <v>Хлорантранилипрол</v>
          </cell>
          <cell r="C416" t="str">
            <v>Инсектициды, акарициды</v>
          </cell>
          <cell r="D416" t="str">
            <v>C18H14BrCl2N5O2</v>
          </cell>
          <cell r="E416" t="str">
            <v>Прочие вещества</v>
          </cell>
          <cell r="F416" t="str">
            <v>Кишечный пестицид, контактный пестицид</v>
          </cell>
          <cell r="G416" t="str">
            <v>Опрыскивание</v>
          </cell>
          <cell r="H416" t="str">
            <v>[3-бром-4'-хлор-1-(3-хлор-2-пиридил)-2'-метил-6'-(метилкарбамоил)пиразол-5-карбоксанилид]</v>
          </cell>
        </row>
        <row r="417">
          <cell r="B417" t="str">
            <v>Хлоридазон</v>
          </cell>
          <cell r="C417" t="str">
            <v>Гербициды</v>
          </cell>
          <cell r="D417" t="str">
            <v>C10H8ClN3O</v>
          </cell>
          <cell r="E417" t="str">
            <v>Прочие вещества</v>
          </cell>
          <cell r="F417" t="str">
            <v>Гербицид избирательного действия</v>
          </cell>
          <cell r="G417" t="str">
            <v>Опрыскивание</v>
          </cell>
          <cell r="H417" t="str">
            <v>[1-фенил-4-амино-5-хлорпиридазон-6]</v>
          </cell>
        </row>
        <row r="418">
          <cell r="B418" t="str">
            <v>Хлоримурон-этил</v>
          </cell>
          <cell r="C418" t="str">
            <v>Гербициды</v>
          </cell>
          <cell r="D418" t="str">
            <v>C15H15ClN4O6S</v>
          </cell>
          <cell r="E418" t="str">
            <v>Прочие вещества</v>
          </cell>
          <cell r="F418" t="str">
            <v>Гербицид избирательного действия</v>
          </cell>
          <cell r="G418" t="str">
            <v>Опрыскивание</v>
          </cell>
          <cell r="H418" t="str">
            <v>[1-(4-метокси-6-хлорпиримидин-2-илкарбамоилсульфамоил)бензойная кислота, метиловый эфир]</v>
          </cell>
        </row>
        <row r="419">
          <cell r="B419" t="str">
            <v>Хлормекватхлорид</v>
          </cell>
          <cell r="C419" t="str">
            <v>Стимуляторы роста</v>
          </cell>
          <cell r="D419" t="str">
            <v>C5H13C12N</v>
          </cell>
          <cell r="H419" t="str">
            <v>[(2-ХЛОРЭТИЛ) ТРИМЕТИЛАММОНИЙХЛОРИД, 2-ХЛОР-N, N, N-ТРИМЕТИЛЭТАНАМИНИЙ ХЛОРИД ХЛОРХОЛИН ХЛОРИД]</v>
          </cell>
        </row>
        <row r="420">
          <cell r="B420" t="str">
            <v>Хлорокись меди</v>
          </cell>
          <cell r="C420" t="str">
            <v>Фунгициды</v>
          </cell>
          <cell r="D420" t="str">
            <v>[CuCl2•3Cu(OH)2]</v>
          </cell>
          <cell r="E420" t="str">
            <v>Соединения меди, Неорганические вещества</v>
          </cell>
          <cell r="F420" t="str">
            <v>Защитный пестицид</v>
          </cell>
          <cell r="G420" t="str">
            <v>Опрыскивание</v>
          </cell>
        </row>
        <row r="421">
          <cell r="B421" t="str">
            <v>Хлороталонил</v>
          </cell>
          <cell r="C421" t="str">
            <v>Фунгициды</v>
          </cell>
          <cell r="D421" t="str">
            <v>C8Cl4N2</v>
          </cell>
          <cell r="E421" t="str">
            <v>Прочие вещества</v>
          </cell>
          <cell r="F421" t="str">
            <v>Защитный пестицид</v>
          </cell>
          <cell r="G421" t="str">
            <v>Опрыскивание</v>
          </cell>
          <cell r="H421" t="str">
            <v>ТЕТРАХЛОРОИЗОФТАЛОДИНИТРИЛ</v>
          </cell>
        </row>
        <row r="422">
          <cell r="B422" t="str">
            <v>Хлорофацинон</v>
          </cell>
          <cell r="C422" t="str">
            <v>Инсектициды, родентициды</v>
          </cell>
          <cell r="D422" t="str">
            <v>С23H15ClO3</v>
          </cell>
        </row>
        <row r="423">
          <cell r="B423" t="str">
            <v>Хлорофенол</v>
          </cell>
          <cell r="C423" t="str">
            <v>Гербициды</v>
          </cell>
          <cell r="D423" t="str">
            <v>C6H4CIOH</v>
          </cell>
        </row>
        <row r="424">
          <cell r="B424" t="str">
            <v>Хлорпирифос</v>
          </cell>
          <cell r="C424" t="str">
            <v>Инсектициды, акарициды</v>
          </cell>
          <cell r="D424" t="str">
            <v>C9H11Cl3NO3PS</v>
          </cell>
          <cell r="E424" t="str">
            <v>Фосфорорганические соединения (ФОС)</v>
          </cell>
          <cell r="F424" t="str">
            <v>Кишечный пестицид, контактный пестицид, системный пестицид, фумигант</v>
          </cell>
          <cell r="G424" t="str">
            <v>Опрыскивание</v>
          </cell>
          <cell r="H424" t="str">
            <v>[О-(3,5,6-трихлорпиридил-2)-О,О-диэтилтиофосфат]</v>
          </cell>
        </row>
        <row r="425">
          <cell r="B425" t="str">
            <v>Хлорпирифос-метил</v>
          </cell>
          <cell r="C425" t="str">
            <v>Инсектициды, акарициды</v>
          </cell>
          <cell r="D425" t="str">
            <v>C7H7Cl3NO3PS</v>
          </cell>
          <cell r="H425" t="str">
            <v>О,О-ДИМЕТИЛ-О-(3,5,6-ТРИХЛОРПИРИДИЛ-2)ТИОФОСФАТ</v>
          </cell>
        </row>
        <row r="426">
          <cell r="B426" t="str">
            <v>Хлорпрофам</v>
          </cell>
          <cell r="C426" t="str">
            <v>Гербициды</v>
          </cell>
          <cell r="D426" t="str">
            <v>C10H12ClNO2</v>
          </cell>
        </row>
        <row r="427">
          <cell r="B427" t="str">
            <v>Хлорсульфурон</v>
          </cell>
          <cell r="C427" t="str">
            <v>Гербициды</v>
          </cell>
          <cell r="D427" t="str">
            <v>C12H12ClN5O4S</v>
          </cell>
          <cell r="E427" t="str">
            <v>Сульфонилмочевины</v>
          </cell>
          <cell r="F427" t="str">
            <v>Гербицид избирательного действия</v>
          </cell>
          <cell r="G427" t="str">
            <v>Опрыскивание</v>
          </cell>
          <cell r="H427" t="str">
            <v>[3-(6-Метил-4-метокси-1,3,5-триазинил-2)-1-(2-хлорфенилсульфонил)мочевина]</v>
          </cell>
        </row>
        <row r="428">
          <cell r="B428" t="str">
            <v>Хлорфенапир</v>
          </cell>
          <cell r="C428" t="str">
            <v>Инсектициды</v>
          </cell>
          <cell r="D428" t="str">
            <v>C15H11BrClF3N2O</v>
          </cell>
          <cell r="H428" t="str">
            <v>4-БРОМ-2-(4-ХЛОРФЕНИЛ)-1-(ЭТОКСИМЕТИЛ)-5- (ТРИФТОРМЕТИЛ)-1Н-ПИРРОЛ-3-КАРБОНИТРИЛ</v>
          </cell>
        </row>
        <row r="429">
          <cell r="B429" t="str">
            <v>Хлорфлуазурон</v>
          </cell>
          <cell r="C429" t="str">
            <v>Инсектициды, акарициды</v>
          </cell>
          <cell r="D429" t="str">
            <v>C20H9Cl3F5N3O3</v>
          </cell>
          <cell r="F429" t="str">
            <v>Кишечный пестицид, контактный пестицид</v>
          </cell>
          <cell r="G429" t="str">
            <v>Опрыскивание</v>
          </cell>
          <cell r="H429" t="str">
            <v>[4-(3-хлор-5-трифлуорометил-2-пиридинил-окси)-3,5-дихлорфенил-аминокарбонил-2,6-дифторбензамид)]</v>
          </cell>
        </row>
        <row r="430">
          <cell r="B430" t="str">
            <v>Хлорхолинхлорид</v>
          </cell>
          <cell r="C430" t="str">
            <v>Ретарданты</v>
          </cell>
          <cell r="D430" t="str">
            <v>C5H13CI2N</v>
          </cell>
        </row>
        <row r="431">
          <cell r="B431" t="str">
            <v>Хлорэтилфосфоновая кислота</v>
          </cell>
          <cell r="C431" t="str">
            <v>Регуляторы роста</v>
          </cell>
          <cell r="D431" t="str">
            <v>C2H6CLO3P</v>
          </cell>
        </row>
        <row r="432">
          <cell r="B432" t="str">
            <v>Циантранилипрол</v>
          </cell>
          <cell r="C432" t="str">
            <v>Инсектициды</v>
          </cell>
          <cell r="D432" t="str">
            <v>C19H14BrClN6O2</v>
          </cell>
          <cell r="E432" t="str">
            <v>Диамиды</v>
          </cell>
        </row>
        <row r="433">
          <cell r="B433" t="str">
            <v>Цианурхлорид</v>
          </cell>
          <cell r="C433" t="str">
            <v>Гербициды</v>
          </cell>
        </row>
        <row r="434">
          <cell r="B434" t="str">
            <v>Цигалотрин</v>
          </cell>
          <cell r="C434" t="str">
            <v>Инсектициды, акарициды</v>
          </cell>
          <cell r="D434" t="str">
            <v>С23Н19СlF3NO3</v>
          </cell>
          <cell r="H434" t="str">
            <v>О-З-ФЕНОКСИБЕНЗИЛОВЫЙ ЭФИР 3-(2-ХЛОР-3,3,3-ТРИФТОРПРОПЕНИЛ)-2,2-ДИМЕТИЛЦИКЛОПРОПАНКАРБОНОВОЙ КИСЛОТЫ</v>
          </cell>
        </row>
        <row r="435">
          <cell r="B435" t="str">
            <v>Цигалофоп</v>
          </cell>
          <cell r="C435" t="str">
            <v>Гербициды</v>
          </cell>
          <cell r="D435" t="str">
            <v>C16H12FNO4</v>
          </cell>
          <cell r="F435" t="str">
            <v>Системный, лиственный</v>
          </cell>
        </row>
        <row r="436">
          <cell r="B436" t="str">
            <v>Цигалофоп-бутил</v>
          </cell>
          <cell r="C436" t="str">
            <v>Инсектициды</v>
          </cell>
          <cell r="D436" t="str">
            <v>С20Н20FNO4</v>
          </cell>
        </row>
        <row r="437">
          <cell r="B437" t="str">
            <v>Циклоксидим</v>
          </cell>
          <cell r="C437" t="str">
            <v>Гербициды</v>
          </cell>
          <cell r="D437" t="str">
            <v>C17H27NO3S</v>
          </cell>
          <cell r="E437" t="str">
            <v>Циклогександионы</v>
          </cell>
          <cell r="F437" t="str">
            <v>Системный пестицид</v>
          </cell>
          <cell r="G437" t="str">
            <v>Опрыскивание</v>
          </cell>
        </row>
        <row r="438">
          <cell r="B438" t="str">
            <v>Цимоксанил</v>
          </cell>
          <cell r="C438" t="str">
            <v>Фунгициды</v>
          </cell>
          <cell r="D438" t="str">
            <v>C7H10N4O3</v>
          </cell>
          <cell r="E438" t="str">
            <v>Прочие вещества</v>
          </cell>
          <cell r="F438" t="str">
            <v>Защитный пестицид, лечащий фунгицид</v>
          </cell>
          <cell r="G438" t="str">
            <v>Опрыскивание</v>
          </cell>
          <cell r="H438" t="str">
            <v>[1-(2-циано-2-мето-ксииминоацетил)-3-этилмочевина]</v>
          </cell>
        </row>
        <row r="439">
          <cell r="B439" t="str">
            <v>Цинеб</v>
          </cell>
          <cell r="C439" t="str">
            <v>Фунгициды</v>
          </cell>
          <cell r="D439" t="str">
            <v>(С4Н6N2S4Zn)х</v>
          </cell>
          <cell r="E439" t="str">
            <v>Дитиокарбаматы</v>
          </cell>
          <cell r="F439" t="str">
            <v>Контактный пестицид, системный пестицид</v>
          </cell>
          <cell r="G439" t="str">
            <v>Опрыскивание</v>
          </cell>
          <cell r="H439" t="str">
            <v>[Цинка N,Ń-этилен-бис-дитиокарбамат, полимер]</v>
          </cell>
        </row>
        <row r="440">
          <cell r="B440" t="str">
            <v>Циперметрин</v>
          </cell>
          <cell r="C440" t="str">
            <v>Инсектициды, акарициды</v>
          </cell>
          <cell r="D440" t="str">
            <v>С22Н19NO3Cl2</v>
          </cell>
          <cell r="E440" t="str">
            <v>Пиретроиды</v>
          </cell>
          <cell r="F440" t="str">
            <v>Кишечный пестицид, контактный пестицид</v>
          </cell>
          <cell r="G440" t="str">
            <v>Опрыскивание</v>
          </cell>
          <cell r="H440" t="str">
            <v>[α-Циано-3-феноксибензиловый эфир 3-(2,2-дихлор-винил)-2,2-диметилциклопропанкарбоновой кислоты]</v>
          </cell>
        </row>
        <row r="441">
          <cell r="B441" t="str">
            <v>Ципродинил</v>
          </cell>
          <cell r="C441" t="str">
            <v>Фунгициды</v>
          </cell>
          <cell r="D441" t="str">
            <v>C14H15N3</v>
          </cell>
          <cell r="E441" t="str">
            <v>Прочие вещества</v>
          </cell>
          <cell r="F441" t="str">
            <v>Защитный пестицид, лечащий фунгицид</v>
          </cell>
          <cell r="G441" t="str">
            <v>Опрыскивание</v>
          </cell>
          <cell r="H441" t="str">
            <v>[4-циклопропил-6-метил-N-фенил-пиримидин-2-амин]</v>
          </cell>
        </row>
        <row r="442">
          <cell r="B442" t="str">
            <v>Ципроконазол</v>
          </cell>
          <cell r="C442" t="str">
            <v>Фунгициды</v>
          </cell>
          <cell r="D442" t="str">
            <v>C15H18ClN3O</v>
          </cell>
          <cell r="E442" t="str">
            <v>Триазолы</v>
          </cell>
          <cell r="F442" t="str">
            <v>Защитный пестицид</v>
          </cell>
          <cell r="G442" t="str">
            <v>Обработка семенного материала (протравливание семян), опрыскивание</v>
          </cell>
          <cell r="H442" t="str">
            <v>[(2 RS, 3 RS; 2 RS,3 SR)-2-(4-хлорфенил)-3-циклопропил-1-(1Н-1,2,4-триазол-1-ил) бутан-2-ол]</v>
          </cell>
        </row>
        <row r="443">
          <cell r="B443" t="str">
            <v>Ципросульфамид</v>
          </cell>
          <cell r="C443" t="str">
            <v>Гербициды</v>
          </cell>
          <cell r="D443" t="str">
            <v>C18H18N2O5S</v>
          </cell>
          <cell r="E443" t="str">
            <v>Антидоты гербицидов</v>
          </cell>
          <cell r="F443" t="str">
            <v>Контактный пестицид, системный пестицид</v>
          </cell>
          <cell r="G443" t="str">
            <v>Опрыскивание</v>
          </cell>
          <cell r="H443" t="str">
            <v>N-[[4-[(ЦИКЛОПРОПИЛАМИНО)КАРБОНИЛ]ФЕНИЛ]СУЛЬФОНИЛ]-2-МЕТ ОКСИБЕНЗАМИД</v>
          </cell>
        </row>
        <row r="444">
          <cell r="B444" t="str">
            <v>Циромазин</v>
          </cell>
          <cell r="C444" t="str">
            <v>Инсектициды, акарициды</v>
          </cell>
          <cell r="D444" t="str">
            <v>C6H10N6</v>
          </cell>
          <cell r="E444" t="str">
            <v>Ингибиторы синтеза хитина (ИСХ)</v>
          </cell>
          <cell r="F444" t="str">
            <v>Контактный пестицид, системный пестицид</v>
          </cell>
          <cell r="G444" t="str">
            <v>Влажное обеззараживание помещений</v>
          </cell>
        </row>
        <row r="445">
          <cell r="B445" t="str">
            <v>Цифлуметофен</v>
          </cell>
          <cell r="C445" t="str">
            <v>Акарициды</v>
          </cell>
          <cell r="D445" t="str">
            <v>C24H24F3NO4</v>
          </cell>
          <cell r="E445" t="str">
            <v>Бензоилацетоны</v>
          </cell>
        </row>
        <row r="446">
          <cell r="B446" t="str">
            <v>Цифлуфенамид</v>
          </cell>
          <cell r="C446" t="str">
            <v>Фунгициды</v>
          </cell>
          <cell r="D446" t="str">
            <v>C20H17F5N2O2</v>
          </cell>
          <cell r="E446" t="str">
            <v>Фенилацетамиды</v>
          </cell>
          <cell r="F446" t="str">
            <v>Профилактическая и лечебная деятельность</v>
          </cell>
        </row>
        <row r="447">
          <cell r="B447" t="str">
            <v>ЭДДНА</v>
          </cell>
          <cell r="C447" t="str">
            <v>Протравители</v>
          </cell>
          <cell r="G447" t="str">
            <v>Обработка семенного материала (протравливание семян)</v>
          </cell>
          <cell r="H447" t="str">
            <v>ЭТИЛЕНДИАМИНБИС (ГИДРОКСИФЕНИЛ)УКСУСНАЯ КИСЛОТА</v>
          </cell>
        </row>
        <row r="448">
          <cell r="B448" t="str">
            <v>ЭДТА</v>
          </cell>
          <cell r="C448" t="str">
            <v>Гербициды</v>
          </cell>
          <cell r="D448" t="str">
            <v>C10H16N2O8</v>
          </cell>
          <cell r="H448" t="str">
            <v>(ЭТИЛЕНДИАМИНТЕТРАУКСУСНАЯ КИСЛОТА)</v>
          </cell>
        </row>
        <row r="449">
          <cell r="B449" t="str">
            <v>ЭДТК</v>
          </cell>
          <cell r="C449" t="str">
            <v>Гербициды</v>
          </cell>
          <cell r="D449" t="str">
            <v>C10H16N2O8</v>
          </cell>
        </row>
        <row r="450">
          <cell r="B450" t="str">
            <v>Экстракт морских водорослей</v>
          </cell>
        </row>
        <row r="451">
          <cell r="B451" t="str">
            <v>Эмамектина бензоат</v>
          </cell>
          <cell r="C451" t="str">
            <v>Инсектициды, акарициды</v>
          </cell>
          <cell r="D451" t="str">
            <v>B1a - C56H81NO15, B1b - C55H79NO15</v>
          </cell>
          <cell r="E451" t="str">
            <v>Авермектины, Биологические пестициды</v>
          </cell>
          <cell r="F451" t="str">
            <v>Кишечный пестицид, контактный пестицид</v>
          </cell>
          <cell r="G451" t="str">
            <v>Опрыскивание</v>
          </cell>
          <cell r="H451" t="str">
            <v xml:space="preserve">[смесь эмамектина бензоата B1a и эмамектина бензоата B1b. Содержание компонента B1a не менее 90%] </v>
          </cell>
        </row>
        <row r="452">
          <cell r="B452" t="str">
            <v>Эмпентрин</v>
          </cell>
          <cell r="C452" t="str">
            <v>Инсектициды, акарициды</v>
          </cell>
          <cell r="D452" t="str">
            <v>C18H26O2</v>
          </cell>
          <cell r="E452" t="str">
            <v>Пиретроиды</v>
          </cell>
        </row>
        <row r="453">
          <cell r="B453" t="str">
            <v>Эпоксиконазол</v>
          </cell>
          <cell r="C453" t="str">
            <v>Фунгициды</v>
          </cell>
          <cell r="D453" t="str">
            <v>C17H13ClFN3O</v>
          </cell>
          <cell r="E453" t="str">
            <v>Триазолы</v>
          </cell>
          <cell r="F453" t="str">
            <v>Защитный пестицид, лечащий фунгицид</v>
          </cell>
          <cell r="G453" t="str">
            <v>Опрыскивание</v>
          </cell>
          <cell r="H453" t="str">
            <v>[(2RS,3SR)-1-[3-(2-хлорфенил)-2,3-эпокси-2-(4-фторфенил)пропил]-1Н-1,2,4-триазол]</v>
          </cell>
        </row>
        <row r="454">
          <cell r="B454" t="str">
            <v>Эпоксиназол</v>
          </cell>
        </row>
        <row r="455">
          <cell r="B455" t="str">
            <v>ЭПТЦ</v>
          </cell>
        </row>
        <row r="456">
          <cell r="B456" t="str">
            <v>Эсбиотрин</v>
          </cell>
          <cell r="C456" t="str">
            <v>Инсектициды</v>
          </cell>
          <cell r="D456" t="str">
            <v>C19H26O3</v>
          </cell>
          <cell r="H456" t="str">
            <v>2,2-ДИМЕТИЛ-3-(2-МЕТИЛ-1- ПРОПЕНИЛ)-2-МЕТИЛ-4-ОКСО-3-(2-ПРОПЕНИЛ)- 2-ЦИКЛОПЕНТЕН-1-ИЛ ЦИКЛОПРОПАН КАРБОНОВОЙ КИСЛОТЫ</v>
          </cell>
        </row>
        <row r="457">
          <cell r="B457" t="str">
            <v>Эсфенвалерат</v>
          </cell>
          <cell r="C457" t="str">
            <v>Инсектициды, акарициды</v>
          </cell>
          <cell r="D457" t="str">
            <v>C25H22ClNO3</v>
          </cell>
          <cell r="E457" t="str">
            <v>Пиретроиды</v>
          </cell>
          <cell r="F457" t="str">
            <v>Кишечный пестицид, контактный пестицид</v>
          </cell>
          <cell r="G457" t="str">
            <v>Опрыскивание</v>
          </cell>
          <cell r="H457" t="str">
            <v>[Аα-фенвалерата-(S)-3-метил-2-(4-хлорфенил)-масляной кислоты (S)-α-циано-3-феноксибензиловый эфир]</v>
          </cell>
        </row>
        <row r="458">
          <cell r="B458" t="str">
            <v>Этаметсульфурон-метил</v>
          </cell>
          <cell r="C458" t="str">
            <v>Гербициды</v>
          </cell>
          <cell r="D458" t="str">
            <v>C15H18N6O6S</v>
          </cell>
          <cell r="E458" t="str">
            <v>Сульфонилмочевины</v>
          </cell>
          <cell r="F458" t="str">
            <v>Гербицид избирательного действия</v>
          </cell>
          <cell r="G458" t="str">
            <v>Опрыскивание</v>
          </cell>
          <cell r="H458" t="str">
            <v>[метил-2-[(4-этокси-6-метиламино-1,3,5-триазин 2-ил)карбамоилсульфамоил]бензоат]</v>
          </cell>
        </row>
        <row r="459">
          <cell r="B459" t="str">
            <v>Этефон</v>
          </cell>
          <cell r="C459" t="str">
            <v>Регуляторы роста</v>
          </cell>
          <cell r="D459" t="str">
            <v>C2H6CIO3P</v>
          </cell>
        </row>
        <row r="460">
          <cell r="B460" t="str">
            <v>Этилендиамин</v>
          </cell>
          <cell r="C460" t="str">
            <v>Фунгициды</v>
          </cell>
          <cell r="D460" t="str">
            <v>NH2CH2CH2NH2</v>
          </cell>
        </row>
        <row r="461">
          <cell r="B461" t="str">
            <v>Этил трифторацетат</v>
          </cell>
          <cell r="C461" t="str">
            <v>Стимуляторы роста</v>
          </cell>
          <cell r="D461" t="str">
            <v>C4H5F3O2</v>
          </cell>
        </row>
        <row r="462">
          <cell r="B462" t="str">
            <v>Этофенпрокс</v>
          </cell>
          <cell r="C462" t="str">
            <v>Инсектициды</v>
          </cell>
          <cell r="D462" t="str">
            <v>C25H28O3</v>
          </cell>
          <cell r="E462" t="str">
            <v>Пиретроиды</v>
          </cell>
          <cell r="H462" t="str">
            <v>2-(4-ЭТОКСИФЕНИЛ)-2-МЕТИЛПРОПИЛ-3- ФЕНОКСИБЕНЗИЛОВЫЙ ЭФИР</v>
          </cell>
        </row>
        <row r="463">
          <cell r="B463" t="str">
            <v>Этофумезат</v>
          </cell>
          <cell r="C463" t="str">
            <v>Гербициды</v>
          </cell>
          <cell r="D463" t="str">
            <v>C13H18O5S</v>
          </cell>
          <cell r="E463" t="str">
            <v>Прочие вещества</v>
          </cell>
          <cell r="F463" t="str">
            <v>Гербицид избирательного действия</v>
          </cell>
          <cell r="G463" t="str">
            <v>Опрыскивание</v>
          </cell>
          <cell r="H463" t="str">
            <v>[(+/-)-2-этокси-2,3-дигидро-3,3-диметилбензофуран-5-ил метансульфонат]</v>
          </cell>
        </row>
        <row r="464">
          <cell r="B464" t="str">
            <v>Янтарная кислота</v>
          </cell>
          <cell r="C464" t="str">
            <v>Стимуляторы роста</v>
          </cell>
          <cell r="D464" t="str">
            <v>СН2-СН2-СООН</v>
          </cell>
          <cell r="H464" t="str">
            <v>БУТАНДИОВАЯ КИСЛОТА, ЭТАН-1,2-ДИКАРБОНОВАЯ КИСЛОТА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W22"/>
  <sheetViews>
    <sheetView tabSelected="1" workbookViewId="0">
      <selection activeCell="BV2" sqref="BU2:BV25"/>
    </sheetView>
  </sheetViews>
  <sheetFormatPr defaultRowHeight="15" x14ac:dyDescent="0.25"/>
  <cols>
    <col min="15" max="15" width="16.28515625" customWidth="1"/>
    <col min="17" max="17" width="24.28515625" customWidth="1"/>
  </cols>
  <sheetData>
    <row r="1" spans="1:153" s="2" customFormat="1" ht="56.25" x14ac:dyDescent="0.2">
      <c r="A1" s="3" t="s">
        <v>118</v>
      </c>
      <c r="B1" s="3" t="s">
        <v>119</v>
      </c>
      <c r="C1" s="3" t="s">
        <v>120</v>
      </c>
      <c r="D1" s="3" t="s">
        <v>121</v>
      </c>
      <c r="E1" s="3"/>
      <c r="F1" s="3" t="s">
        <v>122</v>
      </c>
      <c r="G1" s="3" t="s">
        <v>123</v>
      </c>
      <c r="H1" s="3"/>
      <c r="I1" s="3" t="s">
        <v>124</v>
      </c>
      <c r="J1" s="3" t="s">
        <v>125</v>
      </c>
      <c r="K1" s="3"/>
      <c r="L1" s="3"/>
      <c r="M1" s="3"/>
      <c r="N1" s="3" t="s">
        <v>126</v>
      </c>
      <c r="O1" s="3" t="s">
        <v>127</v>
      </c>
      <c r="P1" s="3" t="s">
        <v>128</v>
      </c>
      <c r="Q1" s="3"/>
      <c r="R1" s="3" t="s">
        <v>129</v>
      </c>
      <c r="S1" s="3"/>
      <c r="T1" s="3" t="s">
        <v>130</v>
      </c>
      <c r="U1" s="3"/>
      <c r="V1" s="3"/>
      <c r="W1" s="3"/>
      <c r="X1" s="3"/>
      <c r="Y1" s="3"/>
      <c r="Z1" s="3"/>
      <c r="AA1" s="3" t="s">
        <v>131</v>
      </c>
      <c r="AB1" s="3"/>
      <c r="AC1" s="3" t="s">
        <v>132</v>
      </c>
      <c r="AD1" s="3" t="s">
        <v>133</v>
      </c>
      <c r="AE1" s="3" t="s">
        <v>134</v>
      </c>
      <c r="AF1" s="3"/>
      <c r="AG1" s="3" t="s">
        <v>135</v>
      </c>
      <c r="AH1" s="3"/>
      <c r="AI1" s="3" t="s">
        <v>136</v>
      </c>
      <c r="AJ1" s="3"/>
      <c r="AK1" s="3"/>
      <c r="AL1" s="3"/>
      <c r="AM1" s="3" t="s">
        <v>137</v>
      </c>
      <c r="AN1" s="3" t="s">
        <v>138</v>
      </c>
      <c r="AO1" s="3" t="s">
        <v>139</v>
      </c>
      <c r="AP1" s="3"/>
      <c r="AQ1" s="3"/>
      <c r="AR1" s="3"/>
      <c r="AS1" s="3"/>
      <c r="AT1" s="3"/>
      <c r="AU1" s="3" t="s">
        <v>140</v>
      </c>
      <c r="AV1" s="3"/>
      <c r="AW1" s="3" t="s">
        <v>141</v>
      </c>
      <c r="AX1" s="3"/>
      <c r="AY1" s="3"/>
      <c r="AZ1" s="3" t="s">
        <v>142</v>
      </c>
      <c r="BA1" s="3" t="s">
        <v>143</v>
      </c>
      <c r="BB1" s="3" t="s">
        <v>144</v>
      </c>
      <c r="BC1" s="3"/>
      <c r="BD1" s="3"/>
      <c r="BE1" s="3"/>
      <c r="BF1" s="3"/>
      <c r="BG1" s="3"/>
      <c r="BH1" s="3" t="s">
        <v>145</v>
      </c>
      <c r="BI1" s="3"/>
      <c r="BJ1" s="3"/>
      <c r="BK1" s="3" t="s">
        <v>146</v>
      </c>
      <c r="BL1" s="3"/>
      <c r="BM1" s="3" t="s">
        <v>147</v>
      </c>
      <c r="BN1" s="3" t="s">
        <v>148</v>
      </c>
      <c r="BO1" s="3" t="s">
        <v>149</v>
      </c>
      <c r="BP1" s="3" t="s">
        <v>150</v>
      </c>
      <c r="BQ1" s="3" t="s">
        <v>151</v>
      </c>
      <c r="BR1" s="3"/>
      <c r="BS1" s="3" t="s">
        <v>152</v>
      </c>
      <c r="BT1" s="3"/>
      <c r="BU1" s="3" t="s">
        <v>153</v>
      </c>
      <c r="BV1" s="3" t="s">
        <v>154</v>
      </c>
      <c r="BW1" s="3" t="s">
        <v>155</v>
      </c>
      <c r="BX1" s="3"/>
      <c r="BY1" s="3"/>
      <c r="BZ1" s="3"/>
      <c r="CA1" s="3" t="s">
        <v>156</v>
      </c>
      <c r="CB1" s="3"/>
      <c r="CC1" s="3"/>
      <c r="CD1" s="3"/>
      <c r="CE1" s="3"/>
      <c r="CF1" s="3"/>
      <c r="CG1" s="3"/>
      <c r="CH1" s="3"/>
      <c r="CI1" s="3"/>
      <c r="CJ1" s="3"/>
      <c r="CK1" s="3" t="s">
        <v>157</v>
      </c>
      <c r="CL1" s="3" t="s">
        <v>158</v>
      </c>
      <c r="CM1" s="3" t="s">
        <v>159</v>
      </c>
      <c r="CN1" s="3" t="s">
        <v>160</v>
      </c>
      <c r="CO1" s="3" t="s">
        <v>161</v>
      </c>
      <c r="CP1" s="3"/>
      <c r="CQ1" s="3" t="s">
        <v>162</v>
      </c>
      <c r="CR1" s="3" t="s">
        <v>163</v>
      </c>
      <c r="CS1" s="3"/>
      <c r="CT1" s="3" t="s">
        <v>164</v>
      </c>
      <c r="CU1" s="3" t="s">
        <v>165</v>
      </c>
      <c r="CV1" s="3"/>
      <c r="CW1" s="3"/>
      <c r="CX1" s="3" t="s">
        <v>166</v>
      </c>
      <c r="CY1" s="3" t="s">
        <v>167</v>
      </c>
      <c r="CZ1" s="3"/>
      <c r="DA1" s="3" t="s">
        <v>168</v>
      </c>
      <c r="DB1" s="3" t="s">
        <v>169</v>
      </c>
      <c r="DC1" s="3"/>
      <c r="DD1" s="3" t="s">
        <v>170</v>
      </c>
      <c r="DE1" s="3" t="s">
        <v>171</v>
      </c>
      <c r="DF1" s="3" t="s">
        <v>172</v>
      </c>
      <c r="DG1" s="3" t="s">
        <v>173</v>
      </c>
      <c r="DH1" s="3" t="s">
        <v>174</v>
      </c>
      <c r="DI1" s="3" t="s">
        <v>175</v>
      </c>
      <c r="DJ1" s="3" t="s">
        <v>176</v>
      </c>
      <c r="DK1" s="3" t="s">
        <v>177</v>
      </c>
      <c r="DL1" s="3"/>
      <c r="DM1" s="3" t="s">
        <v>178</v>
      </c>
      <c r="DN1" s="3" t="s">
        <v>179</v>
      </c>
      <c r="DO1" s="3"/>
      <c r="DP1" s="3" t="s">
        <v>180</v>
      </c>
      <c r="DQ1" s="3" t="s">
        <v>181</v>
      </c>
      <c r="DR1" s="3" t="s">
        <v>182</v>
      </c>
      <c r="DS1" s="3" t="s">
        <v>183</v>
      </c>
      <c r="DT1" s="3" t="s">
        <v>184</v>
      </c>
      <c r="DU1" s="3"/>
      <c r="DV1" s="3"/>
      <c r="DW1" s="3" t="s">
        <v>185</v>
      </c>
      <c r="DX1" s="3" t="s">
        <v>186</v>
      </c>
      <c r="DY1" s="4" t="s">
        <v>187</v>
      </c>
      <c r="DZ1" s="5" t="s">
        <v>188</v>
      </c>
      <c r="EA1" s="5" t="s">
        <v>189</v>
      </c>
      <c r="EB1" s="5" t="s">
        <v>190</v>
      </c>
      <c r="EC1" s="5" t="s">
        <v>191</v>
      </c>
      <c r="ED1" s="5" t="s">
        <v>192</v>
      </c>
      <c r="EE1" s="5" t="s">
        <v>193</v>
      </c>
      <c r="EF1" s="5" t="s">
        <v>194</v>
      </c>
      <c r="EG1" s="5" t="s">
        <v>195</v>
      </c>
      <c r="EH1" s="5" t="s">
        <v>196</v>
      </c>
      <c r="EI1" s="5" t="s">
        <v>197</v>
      </c>
      <c r="EJ1" s="5" t="s">
        <v>198</v>
      </c>
      <c r="EK1" s="5" t="s">
        <v>199</v>
      </c>
      <c r="EL1" s="5" t="s">
        <v>200</v>
      </c>
      <c r="EM1" s="5" t="s">
        <v>201</v>
      </c>
      <c r="EN1" s="6" t="s">
        <v>202</v>
      </c>
      <c r="EO1" s="7" t="s">
        <v>203</v>
      </c>
      <c r="EP1" s="8" t="s">
        <v>204</v>
      </c>
      <c r="EQ1" s="9" t="s">
        <v>205</v>
      </c>
      <c r="ER1" s="9" t="s">
        <v>206</v>
      </c>
      <c r="ES1" s="9" t="s">
        <v>207</v>
      </c>
      <c r="ET1" s="9" t="s">
        <v>208</v>
      </c>
      <c r="EU1" s="9" t="s">
        <v>209</v>
      </c>
      <c r="EV1" s="9" t="s">
        <v>210</v>
      </c>
      <c r="EW1" s="9" t="s">
        <v>211</v>
      </c>
    </row>
    <row r="2" spans="1:153" s="2" customFormat="1" ht="11.25" x14ac:dyDescent="0.2">
      <c r="B2" s="10">
        <v>1</v>
      </c>
      <c r="C2" s="2" t="s">
        <v>212</v>
      </c>
      <c r="D2" s="11">
        <v>43831</v>
      </c>
      <c r="E2" s="11"/>
      <c r="F2" s="2" t="s">
        <v>213</v>
      </c>
      <c r="G2" s="11">
        <v>43831</v>
      </c>
      <c r="I2" s="2" t="s">
        <v>214</v>
      </c>
      <c r="J2" s="2" t="s">
        <v>215</v>
      </c>
      <c r="O2" s="2" t="s">
        <v>216</v>
      </c>
      <c r="P2" s="2" t="s">
        <v>217</v>
      </c>
      <c r="T2" s="2" t="s">
        <v>218</v>
      </c>
      <c r="AC2" s="2" t="s">
        <v>219</v>
      </c>
      <c r="AD2" s="2" t="s">
        <v>220</v>
      </c>
      <c r="AE2" s="2" t="s">
        <v>221</v>
      </c>
      <c r="AG2" s="2" t="s">
        <v>222</v>
      </c>
      <c r="AI2" s="2" t="s">
        <v>223</v>
      </c>
      <c r="AM2" s="2" t="s">
        <v>219</v>
      </c>
      <c r="AN2" s="2" t="s">
        <v>220</v>
      </c>
      <c r="AO2" s="2" t="s">
        <v>221</v>
      </c>
      <c r="AU2" s="2" t="s">
        <v>224</v>
      </c>
      <c r="AW2" s="12">
        <v>13894571.42</v>
      </c>
      <c r="AZ2" s="2" t="s">
        <v>219</v>
      </c>
      <c r="BA2" s="2" t="s">
        <v>220</v>
      </c>
      <c r="BB2" s="2" t="s">
        <v>221</v>
      </c>
      <c r="BH2" s="2" t="s">
        <v>218</v>
      </c>
      <c r="BK2" s="2" t="s">
        <v>218</v>
      </c>
      <c r="BM2" s="2" t="s">
        <v>223</v>
      </c>
      <c r="BO2" s="2" t="s">
        <v>225</v>
      </c>
      <c r="BP2" s="2" t="s">
        <v>226</v>
      </c>
      <c r="BQ2" s="2" t="s">
        <v>227</v>
      </c>
      <c r="BS2" s="2" t="s">
        <v>228</v>
      </c>
      <c r="BU2" s="12"/>
      <c r="BV2" s="12"/>
      <c r="CL2" s="2" t="s">
        <v>229</v>
      </c>
      <c r="CO2" s="2" t="s">
        <v>230</v>
      </c>
      <c r="CQ2" s="2" t="s">
        <v>216</v>
      </c>
      <c r="CR2" s="2" t="s">
        <v>231</v>
      </c>
      <c r="CT2" s="10">
        <v>0</v>
      </c>
      <c r="CV2" s="10"/>
      <c r="CW2" s="10"/>
      <c r="CX2" s="12">
        <v>349060</v>
      </c>
      <c r="CY2" s="2" t="s">
        <v>232</v>
      </c>
      <c r="DD2" s="10">
        <v>1</v>
      </c>
      <c r="DE2" s="2" t="s">
        <v>233</v>
      </c>
      <c r="DF2" s="2" t="s">
        <v>218</v>
      </c>
      <c r="DG2" s="12">
        <v>349060</v>
      </c>
      <c r="DH2" s="2" t="s">
        <v>234</v>
      </c>
      <c r="DI2" s="2" t="s">
        <v>235</v>
      </c>
      <c r="DJ2" s="12"/>
      <c r="DM2" s="12"/>
      <c r="DN2" s="10"/>
      <c r="DO2" s="12"/>
      <c r="DP2" s="12"/>
      <c r="DQ2" s="12"/>
      <c r="DS2" s="12"/>
      <c r="DT2" s="12"/>
      <c r="DU2" s="10"/>
      <c r="DV2" s="10"/>
      <c r="DW2" s="10"/>
      <c r="DX2" s="12"/>
      <c r="DZ2" s="2">
        <f>YEAR(D2)</f>
        <v>2020</v>
      </c>
      <c r="EA2" s="2">
        <f>MONTH(D2)</f>
        <v>1</v>
      </c>
      <c r="EI2" s="2" t="s">
        <v>216</v>
      </c>
      <c r="EJ2" s="2" t="s">
        <v>220</v>
      </c>
      <c r="EK2" s="2" t="s">
        <v>218</v>
      </c>
      <c r="EL2" s="2" t="s">
        <v>227</v>
      </c>
      <c r="EN2" s="12"/>
      <c r="EO2" s="12"/>
      <c r="EP2" s="13"/>
      <c r="EQ2" s="2" t="e">
        <f>VLOOKUP(EE2,[1]Справочник!$B$2:$H$644,1,FALSE)</f>
        <v>#N/A</v>
      </c>
      <c r="ER2" s="2" t="e">
        <f>VLOOKUP(EE2,[1]Справочник!$B$2:$H$644,2,FALSE)</f>
        <v>#N/A</v>
      </c>
      <c r="ES2" s="2" t="e">
        <f>VLOOKUP(EE2,[1]Справочник!$B$2:$H$644,3,FALSE)</f>
        <v>#N/A</v>
      </c>
      <c r="ET2" s="2" t="e">
        <f>VLOOKUP(EE2,[1]Справочник!$B$2:$H$644,4,FALSE)</f>
        <v>#N/A</v>
      </c>
      <c r="EU2" s="2" t="e">
        <f>VLOOKUP(EE2,[1]Справочник!$B$2:$H$644,5,FALSE)</f>
        <v>#N/A</v>
      </c>
      <c r="EV2" s="2" t="e">
        <f>VLOOKUP(EE2,[1]Справочник!$B$2:$H$644,6,FALSE)</f>
        <v>#N/A</v>
      </c>
      <c r="EW2" s="2" t="e">
        <f>VLOOKUP(EE2,[1]Справочник!$B$2:$H$644,7,FALSE)</f>
        <v>#N/A</v>
      </c>
    </row>
    <row r="3" spans="1:153" s="2" customFormat="1" ht="11.25" x14ac:dyDescent="0.2">
      <c r="B3" s="10">
        <v>1</v>
      </c>
      <c r="C3" s="2" t="s">
        <v>212</v>
      </c>
      <c r="D3" s="11">
        <v>43831</v>
      </c>
      <c r="E3" s="11"/>
      <c r="F3" s="2" t="s">
        <v>213</v>
      </c>
      <c r="G3" s="11">
        <v>43831</v>
      </c>
      <c r="I3" s="2" t="s">
        <v>214</v>
      </c>
      <c r="J3" s="2" t="s">
        <v>215</v>
      </c>
      <c r="O3" s="2" t="s">
        <v>216</v>
      </c>
      <c r="P3" s="2" t="s">
        <v>217</v>
      </c>
      <c r="T3" s="2" t="s">
        <v>218</v>
      </c>
      <c r="AC3" s="2" t="s">
        <v>219</v>
      </c>
      <c r="AD3" s="2" t="s">
        <v>220</v>
      </c>
      <c r="AE3" s="2" t="s">
        <v>221</v>
      </c>
      <c r="AG3" s="2" t="s">
        <v>222</v>
      </c>
      <c r="AI3" s="2" t="s">
        <v>223</v>
      </c>
      <c r="AM3" s="2" t="s">
        <v>219</v>
      </c>
      <c r="AN3" s="2" t="s">
        <v>220</v>
      </c>
      <c r="AO3" s="2" t="s">
        <v>221</v>
      </c>
      <c r="AU3" s="2" t="s">
        <v>224</v>
      </c>
      <c r="AW3" s="12">
        <v>6888091.5099999998</v>
      </c>
      <c r="AZ3" s="2" t="s">
        <v>219</v>
      </c>
      <c r="BA3" s="2" t="s">
        <v>220</v>
      </c>
      <c r="BB3" s="2" t="s">
        <v>221</v>
      </c>
      <c r="BH3" s="2" t="s">
        <v>218</v>
      </c>
      <c r="BK3" s="2" t="s">
        <v>218</v>
      </c>
      <c r="BM3" s="2" t="s">
        <v>223</v>
      </c>
      <c r="BO3" s="2" t="s">
        <v>225</v>
      </c>
      <c r="BP3" s="2" t="s">
        <v>226</v>
      </c>
      <c r="BQ3" s="2" t="s">
        <v>227</v>
      </c>
      <c r="BS3" s="2" t="s">
        <v>228</v>
      </c>
      <c r="BU3" s="12"/>
      <c r="BV3" s="12"/>
      <c r="CL3" s="2" t="s">
        <v>229</v>
      </c>
      <c r="CO3" s="2" t="s">
        <v>236</v>
      </c>
      <c r="CQ3" s="2" t="s">
        <v>216</v>
      </c>
      <c r="CR3" s="2" t="s">
        <v>231</v>
      </c>
      <c r="CT3" s="10">
        <v>0</v>
      </c>
      <c r="CV3" s="10"/>
      <c r="CW3" s="10"/>
      <c r="CX3" s="12">
        <v>173020</v>
      </c>
      <c r="CY3" s="2" t="s">
        <v>232</v>
      </c>
      <c r="DD3" s="10">
        <v>1</v>
      </c>
      <c r="DE3" s="2" t="s">
        <v>233</v>
      </c>
      <c r="DF3" s="2" t="s">
        <v>218</v>
      </c>
      <c r="DG3" s="12">
        <v>173020</v>
      </c>
      <c r="DH3" s="2" t="s">
        <v>234</v>
      </c>
      <c r="DI3" s="2" t="s">
        <v>235</v>
      </c>
      <c r="DJ3" s="12"/>
      <c r="DM3" s="12"/>
      <c r="DN3" s="10"/>
      <c r="DO3" s="12"/>
      <c r="DP3" s="12"/>
      <c r="DQ3" s="12"/>
      <c r="DS3" s="12"/>
      <c r="DT3" s="12"/>
      <c r="DU3" s="10"/>
      <c r="DV3" s="10"/>
      <c r="DW3" s="10"/>
      <c r="DX3" s="12"/>
      <c r="DZ3" s="2">
        <f t="shared" ref="DZ3:DZ22" si="0">YEAR(D3)</f>
        <v>2020</v>
      </c>
      <c r="EA3" s="2">
        <f t="shared" ref="EA3:EA22" si="1">MONTH(D3)</f>
        <v>1</v>
      </c>
      <c r="EI3" s="2" t="s">
        <v>216</v>
      </c>
      <c r="EJ3" s="2" t="s">
        <v>220</v>
      </c>
      <c r="EK3" s="2" t="s">
        <v>218</v>
      </c>
      <c r="EL3" s="2" t="s">
        <v>227</v>
      </c>
      <c r="EN3" s="12"/>
      <c r="EO3" s="12"/>
      <c r="EP3" s="13"/>
      <c r="EQ3" s="2" t="e">
        <f>VLOOKUP(EE3,[1]Справочник!$B$2:$H$644,1,FALSE)</f>
        <v>#N/A</v>
      </c>
      <c r="ER3" s="2" t="e">
        <f>VLOOKUP(EE3,[1]Справочник!$B$2:$H$644,2,FALSE)</f>
        <v>#N/A</v>
      </c>
      <c r="ES3" s="2" t="e">
        <f>VLOOKUP(EE3,[1]Справочник!$B$2:$H$644,3,FALSE)</f>
        <v>#N/A</v>
      </c>
      <c r="ET3" s="2" t="e">
        <f>VLOOKUP(EE3,[1]Справочник!$B$2:$H$644,4,FALSE)</f>
        <v>#N/A</v>
      </c>
      <c r="EU3" s="2" t="e">
        <f>VLOOKUP(EE3,[1]Справочник!$B$2:$H$644,5,FALSE)</f>
        <v>#N/A</v>
      </c>
      <c r="EV3" s="2" t="e">
        <f>VLOOKUP(EE3,[1]Справочник!$B$2:$H$644,6,FALSE)</f>
        <v>#N/A</v>
      </c>
      <c r="EW3" s="2" t="e">
        <f>VLOOKUP(EE3,[1]Справочник!$B$2:$H$644,7,FALSE)</f>
        <v>#N/A</v>
      </c>
    </row>
    <row r="4" spans="1:153" s="2" customFormat="1" ht="11.25" x14ac:dyDescent="0.2">
      <c r="B4" s="10">
        <v>0</v>
      </c>
      <c r="C4" s="2" t="s">
        <v>212</v>
      </c>
      <c r="D4" s="11">
        <v>43831</v>
      </c>
      <c r="E4" s="11"/>
      <c r="F4" s="2" t="s">
        <v>213</v>
      </c>
      <c r="G4" s="11">
        <v>43831</v>
      </c>
      <c r="I4" s="2" t="s">
        <v>237</v>
      </c>
      <c r="J4" s="2" t="s">
        <v>213</v>
      </c>
      <c r="O4" s="2" t="s">
        <v>238</v>
      </c>
      <c r="P4" s="2" t="s">
        <v>239</v>
      </c>
      <c r="R4" s="2" t="s">
        <v>222</v>
      </c>
      <c r="T4" s="2" t="s">
        <v>223</v>
      </c>
      <c r="AD4" s="2" t="s">
        <v>240</v>
      </c>
      <c r="AE4" s="2" t="s">
        <v>241</v>
      </c>
      <c r="AI4" s="2" t="s">
        <v>242</v>
      </c>
      <c r="AM4" s="2" t="s">
        <v>243</v>
      </c>
      <c r="AN4" s="2" t="s">
        <v>244</v>
      </c>
      <c r="AO4" s="2" t="s">
        <v>245</v>
      </c>
      <c r="AU4" s="2" t="s">
        <v>224</v>
      </c>
      <c r="AW4" s="12">
        <v>0</v>
      </c>
      <c r="AZ4" s="2" t="s">
        <v>243</v>
      </c>
      <c r="BA4" s="2" t="s">
        <v>244</v>
      </c>
      <c r="BB4" s="2" t="s">
        <v>245</v>
      </c>
      <c r="BH4" s="2" t="s">
        <v>223</v>
      </c>
      <c r="BK4" s="2" t="s">
        <v>223</v>
      </c>
      <c r="BM4" s="2" t="s">
        <v>246</v>
      </c>
      <c r="BO4" s="2" t="s">
        <v>225</v>
      </c>
      <c r="BP4" s="2" t="s">
        <v>247</v>
      </c>
      <c r="BQ4" s="2" t="s">
        <v>248</v>
      </c>
      <c r="BS4" s="2" t="s">
        <v>249</v>
      </c>
      <c r="BU4" s="12"/>
      <c r="BV4" s="12"/>
      <c r="CL4" s="2" t="s">
        <v>250</v>
      </c>
      <c r="CO4" s="2" t="s">
        <v>251</v>
      </c>
      <c r="CQ4" s="2" t="s">
        <v>244</v>
      </c>
      <c r="CR4" s="2" t="s">
        <v>252</v>
      </c>
      <c r="CT4" s="10">
        <v>0</v>
      </c>
      <c r="CV4" s="10"/>
      <c r="CW4" s="10"/>
      <c r="DD4" s="10">
        <v>1</v>
      </c>
      <c r="DE4" s="2" t="s">
        <v>253</v>
      </c>
      <c r="DF4" s="2" t="s">
        <v>223</v>
      </c>
      <c r="DG4" s="12">
        <v>6000000</v>
      </c>
      <c r="DH4" s="2" t="s">
        <v>254</v>
      </c>
      <c r="DI4" s="2" t="s">
        <v>255</v>
      </c>
      <c r="DJ4" s="12"/>
      <c r="DM4" s="12"/>
      <c r="DO4" s="12"/>
      <c r="DP4" s="12"/>
      <c r="DQ4" s="12"/>
      <c r="DS4" s="12"/>
      <c r="DT4" s="12"/>
      <c r="DU4" s="10"/>
      <c r="DV4" s="10"/>
      <c r="DW4" s="10"/>
      <c r="DX4" s="12"/>
      <c r="DZ4" s="2">
        <f t="shared" si="0"/>
        <v>2020</v>
      </c>
      <c r="EA4" s="2">
        <f t="shared" si="1"/>
        <v>1</v>
      </c>
      <c r="EI4" s="2" t="s">
        <v>244</v>
      </c>
      <c r="EJ4" s="2" t="s">
        <v>240</v>
      </c>
      <c r="EK4" s="2" t="s">
        <v>223</v>
      </c>
      <c r="EL4" s="2" t="s">
        <v>248</v>
      </c>
      <c r="EN4" s="12"/>
      <c r="EO4" s="12"/>
      <c r="EP4" s="13"/>
      <c r="EQ4" s="2" t="e">
        <f>VLOOKUP(EE4,[1]Справочник!$B$2:$H$644,1,FALSE)</f>
        <v>#N/A</v>
      </c>
      <c r="ER4" s="2" t="e">
        <f>VLOOKUP(EE4,[1]Справочник!$B$2:$H$644,2,FALSE)</f>
        <v>#N/A</v>
      </c>
      <c r="ES4" s="2" t="e">
        <f>VLOOKUP(EE4,[1]Справочник!$B$2:$H$644,3,FALSE)</f>
        <v>#N/A</v>
      </c>
      <c r="ET4" s="2" t="e">
        <f>VLOOKUP(EE4,[1]Справочник!$B$2:$H$644,4,FALSE)</f>
        <v>#N/A</v>
      </c>
      <c r="EU4" s="2" t="e">
        <f>VLOOKUP(EE4,[1]Справочник!$B$2:$H$644,5,FALSE)</f>
        <v>#N/A</v>
      </c>
      <c r="EV4" s="2" t="e">
        <f>VLOOKUP(EE4,[1]Справочник!$B$2:$H$644,6,FALSE)</f>
        <v>#N/A</v>
      </c>
      <c r="EW4" s="2" t="e">
        <f>VLOOKUP(EE4,[1]Справочник!$B$2:$H$644,7,FALSE)</f>
        <v>#N/A</v>
      </c>
    </row>
    <row r="5" spans="1:153" s="2" customFormat="1" ht="11.25" x14ac:dyDescent="0.2">
      <c r="B5" s="10">
        <v>0</v>
      </c>
      <c r="C5" s="2" t="s">
        <v>212</v>
      </c>
      <c r="D5" s="11">
        <v>43831</v>
      </c>
      <c r="E5" s="11"/>
      <c r="F5" s="2" t="s">
        <v>213</v>
      </c>
      <c r="G5" s="11">
        <v>43831</v>
      </c>
      <c r="I5" s="2" t="s">
        <v>237</v>
      </c>
      <c r="J5" s="2" t="s">
        <v>213</v>
      </c>
      <c r="O5" s="2" t="s">
        <v>238</v>
      </c>
      <c r="P5" s="2" t="s">
        <v>239</v>
      </c>
      <c r="R5" s="2" t="s">
        <v>222</v>
      </c>
      <c r="T5" s="2" t="s">
        <v>223</v>
      </c>
      <c r="AD5" s="2" t="s">
        <v>256</v>
      </c>
      <c r="AE5" s="2" t="s">
        <v>257</v>
      </c>
      <c r="AI5" s="2" t="s">
        <v>218</v>
      </c>
      <c r="AM5" s="2" t="s">
        <v>243</v>
      </c>
      <c r="AN5" s="2" t="s">
        <v>244</v>
      </c>
      <c r="AO5" s="2" t="s">
        <v>245</v>
      </c>
      <c r="AU5" s="2" t="s">
        <v>258</v>
      </c>
      <c r="AW5" s="12">
        <v>0</v>
      </c>
      <c r="AZ5" s="2" t="s">
        <v>243</v>
      </c>
      <c r="BA5" s="2" t="s">
        <v>244</v>
      </c>
      <c r="BB5" s="2" t="s">
        <v>245</v>
      </c>
      <c r="BH5" s="2" t="s">
        <v>223</v>
      </c>
      <c r="BK5" s="2" t="s">
        <v>223</v>
      </c>
      <c r="BM5" s="2" t="s">
        <v>246</v>
      </c>
      <c r="BO5" s="2" t="s">
        <v>225</v>
      </c>
      <c r="BP5" s="2" t="s">
        <v>259</v>
      </c>
      <c r="BQ5" s="2" t="s">
        <v>260</v>
      </c>
      <c r="BS5" s="2" t="s">
        <v>249</v>
      </c>
      <c r="BU5" s="12"/>
      <c r="BV5" s="12"/>
      <c r="CL5" s="2" t="s">
        <v>261</v>
      </c>
      <c r="CO5" s="2" t="s">
        <v>262</v>
      </c>
      <c r="CQ5" s="2" t="s">
        <v>244</v>
      </c>
      <c r="CR5" s="2" t="s">
        <v>252</v>
      </c>
      <c r="CT5" s="10">
        <v>0</v>
      </c>
      <c r="CV5" s="10"/>
      <c r="CW5" s="10"/>
      <c r="DD5" s="10">
        <v>1</v>
      </c>
      <c r="DE5" s="2" t="s">
        <v>263</v>
      </c>
      <c r="DF5" s="2" t="s">
        <v>223</v>
      </c>
      <c r="DG5" s="12">
        <v>100000</v>
      </c>
      <c r="DH5" s="2" t="s">
        <v>254</v>
      </c>
      <c r="DI5" s="2" t="s">
        <v>255</v>
      </c>
      <c r="DJ5" s="12"/>
      <c r="DM5" s="12"/>
      <c r="DO5" s="12"/>
      <c r="DP5" s="12"/>
      <c r="DQ5" s="12"/>
      <c r="DS5" s="12"/>
      <c r="DT5" s="12"/>
      <c r="DU5" s="10"/>
      <c r="DV5" s="10"/>
      <c r="DW5" s="10"/>
      <c r="DX5" s="12"/>
      <c r="DZ5" s="2">
        <f t="shared" si="0"/>
        <v>2020</v>
      </c>
      <c r="EA5" s="2">
        <f t="shared" si="1"/>
        <v>1</v>
      </c>
      <c r="EI5" s="2" t="s">
        <v>244</v>
      </c>
      <c r="EJ5" s="2" t="s">
        <v>256</v>
      </c>
      <c r="EK5" s="2" t="s">
        <v>223</v>
      </c>
      <c r="EL5" s="2" t="s">
        <v>260</v>
      </c>
      <c r="EN5" s="12"/>
      <c r="EO5" s="12"/>
      <c r="EP5" s="13"/>
      <c r="EQ5" s="2" t="e">
        <f>VLOOKUP(EE5,[1]Справочник!$B$2:$H$644,1,FALSE)</f>
        <v>#N/A</v>
      </c>
      <c r="ER5" s="2" t="e">
        <f>VLOOKUP(EE5,[1]Справочник!$B$2:$H$644,2,FALSE)</f>
        <v>#N/A</v>
      </c>
      <c r="ES5" s="2" t="e">
        <f>VLOOKUP(EE5,[1]Справочник!$B$2:$H$644,3,FALSE)</f>
        <v>#N/A</v>
      </c>
      <c r="ET5" s="2" t="e">
        <f>VLOOKUP(EE5,[1]Справочник!$B$2:$H$644,4,FALSE)</f>
        <v>#N/A</v>
      </c>
      <c r="EU5" s="2" t="e">
        <f>VLOOKUP(EE5,[1]Справочник!$B$2:$H$644,5,FALSE)</f>
        <v>#N/A</v>
      </c>
      <c r="EV5" s="2" t="e">
        <f>VLOOKUP(EE5,[1]Справочник!$B$2:$H$644,6,FALSE)</f>
        <v>#N/A</v>
      </c>
      <c r="EW5" s="2" t="e">
        <f>VLOOKUP(EE5,[1]Справочник!$B$2:$H$644,7,FALSE)</f>
        <v>#N/A</v>
      </c>
    </row>
    <row r="6" spans="1:153" s="2" customFormat="1" ht="11.25" x14ac:dyDescent="0.2">
      <c r="B6" s="10">
        <v>0</v>
      </c>
      <c r="C6" s="2" t="s">
        <v>212</v>
      </c>
      <c r="D6" s="11">
        <v>43831</v>
      </c>
      <c r="E6" s="11"/>
      <c r="F6" s="2" t="s">
        <v>213</v>
      </c>
      <c r="G6" s="11">
        <v>43831</v>
      </c>
      <c r="I6" s="2" t="s">
        <v>237</v>
      </c>
      <c r="J6" s="2" t="s">
        <v>213</v>
      </c>
      <c r="O6" s="2" t="s">
        <v>238</v>
      </c>
      <c r="P6" s="2" t="s">
        <v>239</v>
      </c>
      <c r="R6" s="2" t="s">
        <v>222</v>
      </c>
      <c r="T6" s="2" t="s">
        <v>223</v>
      </c>
      <c r="AD6" s="2" t="s">
        <v>256</v>
      </c>
      <c r="AE6" s="2" t="s">
        <v>257</v>
      </c>
      <c r="AI6" s="2" t="s">
        <v>218</v>
      </c>
      <c r="AM6" s="2" t="s">
        <v>243</v>
      </c>
      <c r="AN6" s="2" t="s">
        <v>244</v>
      </c>
      <c r="AO6" s="2" t="s">
        <v>245</v>
      </c>
      <c r="AU6" s="2" t="s">
        <v>258</v>
      </c>
      <c r="AW6" s="12">
        <v>0</v>
      </c>
      <c r="AZ6" s="2" t="s">
        <v>243</v>
      </c>
      <c r="BA6" s="2" t="s">
        <v>244</v>
      </c>
      <c r="BB6" s="2" t="s">
        <v>245</v>
      </c>
      <c r="BH6" s="2" t="s">
        <v>223</v>
      </c>
      <c r="BK6" s="2" t="s">
        <v>223</v>
      </c>
      <c r="BM6" s="2" t="s">
        <v>264</v>
      </c>
      <c r="BO6" s="2" t="s">
        <v>225</v>
      </c>
      <c r="BP6" s="2" t="s">
        <v>259</v>
      </c>
      <c r="BQ6" s="2" t="s">
        <v>265</v>
      </c>
      <c r="BS6" s="2" t="s">
        <v>249</v>
      </c>
      <c r="BU6" s="12"/>
      <c r="BV6" s="12"/>
      <c r="CL6" s="2" t="s">
        <v>261</v>
      </c>
      <c r="CO6" s="2" t="s">
        <v>262</v>
      </c>
      <c r="CQ6" s="2" t="s">
        <v>244</v>
      </c>
      <c r="CR6" s="2" t="s">
        <v>252</v>
      </c>
      <c r="CT6" s="10">
        <v>0</v>
      </c>
      <c r="CV6" s="10"/>
      <c r="CW6" s="10"/>
      <c r="DD6" s="10">
        <v>1</v>
      </c>
      <c r="DE6" s="2" t="s">
        <v>263</v>
      </c>
      <c r="DF6" s="2" t="s">
        <v>223</v>
      </c>
      <c r="DG6" s="12">
        <v>360000</v>
      </c>
      <c r="DH6" s="2" t="s">
        <v>254</v>
      </c>
      <c r="DI6" s="2" t="s">
        <v>255</v>
      </c>
      <c r="DJ6" s="12"/>
      <c r="DM6" s="12"/>
      <c r="DO6" s="12"/>
      <c r="DP6" s="12"/>
      <c r="DQ6" s="12"/>
      <c r="DS6" s="12"/>
      <c r="DT6" s="12"/>
      <c r="DU6" s="10"/>
      <c r="DV6" s="10"/>
      <c r="DW6" s="10"/>
      <c r="DX6" s="12"/>
      <c r="DZ6" s="2">
        <f t="shared" si="0"/>
        <v>2020</v>
      </c>
      <c r="EA6" s="2">
        <f t="shared" si="1"/>
        <v>1</v>
      </c>
      <c r="EI6" s="2" t="s">
        <v>244</v>
      </c>
      <c r="EJ6" s="2" t="s">
        <v>256</v>
      </c>
      <c r="EK6" s="2" t="s">
        <v>223</v>
      </c>
      <c r="EL6" s="2" t="s">
        <v>265</v>
      </c>
      <c r="EN6" s="12"/>
      <c r="EO6" s="12"/>
      <c r="EP6" s="13"/>
      <c r="EQ6" s="2" t="e">
        <f>VLOOKUP(EE6,[1]Справочник!$B$2:$H$644,1,FALSE)</f>
        <v>#N/A</v>
      </c>
      <c r="ER6" s="2" t="e">
        <f>VLOOKUP(EE6,[1]Справочник!$B$2:$H$644,2,FALSE)</f>
        <v>#N/A</v>
      </c>
      <c r="ES6" s="2" t="e">
        <f>VLOOKUP(EE6,[1]Справочник!$B$2:$H$644,3,FALSE)</f>
        <v>#N/A</v>
      </c>
      <c r="ET6" s="2" t="e">
        <f>VLOOKUP(EE6,[1]Справочник!$B$2:$H$644,4,FALSE)</f>
        <v>#N/A</v>
      </c>
      <c r="EU6" s="2" t="e">
        <f>VLOOKUP(EE6,[1]Справочник!$B$2:$H$644,5,FALSE)</f>
        <v>#N/A</v>
      </c>
      <c r="EV6" s="2" t="e">
        <f>VLOOKUP(EE6,[1]Справочник!$B$2:$H$644,6,FALSE)</f>
        <v>#N/A</v>
      </c>
      <c r="EW6" s="2" t="e">
        <f>VLOOKUP(EE6,[1]Справочник!$B$2:$H$644,7,FALSE)</f>
        <v>#N/A</v>
      </c>
    </row>
    <row r="7" spans="1:153" s="2" customFormat="1" ht="11.25" x14ac:dyDescent="0.2">
      <c r="B7" s="10">
        <v>0</v>
      </c>
      <c r="C7" s="2" t="s">
        <v>212</v>
      </c>
      <c r="D7" s="11">
        <v>43831</v>
      </c>
      <c r="E7" s="11"/>
      <c r="F7" s="2" t="s">
        <v>213</v>
      </c>
      <c r="G7" s="11">
        <v>43831</v>
      </c>
      <c r="I7" s="2" t="s">
        <v>237</v>
      </c>
      <c r="J7" s="2" t="s">
        <v>213</v>
      </c>
      <c r="O7" s="2" t="s">
        <v>238</v>
      </c>
      <c r="P7" s="2" t="s">
        <v>239</v>
      </c>
      <c r="R7" s="2" t="s">
        <v>222</v>
      </c>
      <c r="T7" s="2" t="s">
        <v>223</v>
      </c>
      <c r="AD7" s="2" t="s">
        <v>256</v>
      </c>
      <c r="AE7" s="2" t="s">
        <v>257</v>
      </c>
      <c r="AI7" s="2" t="s">
        <v>218</v>
      </c>
      <c r="AM7" s="2" t="s">
        <v>243</v>
      </c>
      <c r="AN7" s="2" t="s">
        <v>244</v>
      </c>
      <c r="AO7" s="2" t="s">
        <v>245</v>
      </c>
      <c r="AU7" s="2" t="s">
        <v>258</v>
      </c>
      <c r="AW7" s="12">
        <v>0</v>
      </c>
      <c r="AZ7" s="2" t="s">
        <v>243</v>
      </c>
      <c r="BA7" s="2" t="s">
        <v>244</v>
      </c>
      <c r="BB7" s="2" t="s">
        <v>245</v>
      </c>
      <c r="BH7" s="2" t="s">
        <v>223</v>
      </c>
      <c r="BK7" s="2" t="s">
        <v>223</v>
      </c>
      <c r="BM7" s="2" t="s">
        <v>264</v>
      </c>
      <c r="BO7" s="2" t="s">
        <v>225</v>
      </c>
      <c r="BP7" s="2" t="s">
        <v>259</v>
      </c>
      <c r="BQ7" s="2" t="s">
        <v>260</v>
      </c>
      <c r="BS7" s="2" t="s">
        <v>249</v>
      </c>
      <c r="BU7" s="12"/>
      <c r="BV7" s="12"/>
      <c r="CL7" s="2" t="s">
        <v>261</v>
      </c>
      <c r="CO7" s="2" t="s">
        <v>262</v>
      </c>
      <c r="CQ7" s="2" t="s">
        <v>244</v>
      </c>
      <c r="CR7" s="2" t="s">
        <v>252</v>
      </c>
      <c r="CT7" s="10">
        <v>0</v>
      </c>
      <c r="CV7" s="10"/>
      <c r="CW7" s="10"/>
      <c r="DD7" s="10">
        <v>1</v>
      </c>
      <c r="DE7" s="2" t="s">
        <v>263</v>
      </c>
      <c r="DF7" s="2" t="s">
        <v>223</v>
      </c>
      <c r="DG7" s="12">
        <v>120000</v>
      </c>
      <c r="DH7" s="2" t="s">
        <v>254</v>
      </c>
      <c r="DI7" s="2" t="s">
        <v>255</v>
      </c>
      <c r="DJ7" s="12"/>
      <c r="DM7" s="12"/>
      <c r="DO7" s="12"/>
      <c r="DP7" s="12"/>
      <c r="DQ7" s="12"/>
      <c r="DS7" s="12"/>
      <c r="DT7" s="12"/>
      <c r="DU7" s="10"/>
      <c r="DV7" s="10"/>
      <c r="DW7" s="10"/>
      <c r="DX7" s="12"/>
      <c r="DZ7" s="2">
        <f t="shared" si="0"/>
        <v>2020</v>
      </c>
      <c r="EA7" s="2">
        <f t="shared" si="1"/>
        <v>1</v>
      </c>
      <c r="EI7" s="2" t="s">
        <v>244</v>
      </c>
      <c r="EJ7" s="2" t="s">
        <v>256</v>
      </c>
      <c r="EK7" s="2" t="s">
        <v>223</v>
      </c>
      <c r="EL7" s="2" t="s">
        <v>260</v>
      </c>
      <c r="EN7" s="12"/>
      <c r="EO7" s="12"/>
      <c r="EP7" s="13"/>
      <c r="EQ7" s="2" t="e">
        <f>VLOOKUP(EE7,[1]Справочник!$B$2:$H$644,1,FALSE)</f>
        <v>#N/A</v>
      </c>
      <c r="ER7" s="2" t="e">
        <f>VLOOKUP(EE7,[1]Справочник!$B$2:$H$644,2,FALSE)</f>
        <v>#N/A</v>
      </c>
      <c r="ES7" s="2" t="e">
        <f>VLOOKUP(EE7,[1]Справочник!$B$2:$H$644,3,FALSE)</f>
        <v>#N/A</v>
      </c>
      <c r="ET7" s="2" t="e">
        <f>VLOOKUP(EE7,[1]Справочник!$B$2:$H$644,4,FALSE)</f>
        <v>#N/A</v>
      </c>
      <c r="EU7" s="2" t="e">
        <f>VLOOKUP(EE7,[1]Справочник!$B$2:$H$644,5,FALSE)</f>
        <v>#N/A</v>
      </c>
      <c r="EV7" s="2" t="e">
        <f>VLOOKUP(EE7,[1]Справочник!$B$2:$H$644,6,FALSE)</f>
        <v>#N/A</v>
      </c>
      <c r="EW7" s="2" t="e">
        <f>VLOOKUP(EE7,[1]Справочник!$B$2:$H$644,7,FALSE)</f>
        <v>#N/A</v>
      </c>
    </row>
    <row r="8" spans="1:153" s="2" customFormat="1" ht="11.25" x14ac:dyDescent="0.2">
      <c r="B8" s="10">
        <v>0</v>
      </c>
      <c r="C8" s="2" t="s">
        <v>212</v>
      </c>
      <c r="D8" s="11">
        <v>43831</v>
      </c>
      <c r="E8" s="11"/>
      <c r="F8" s="2" t="s">
        <v>213</v>
      </c>
      <c r="G8" s="11">
        <v>43831</v>
      </c>
      <c r="I8" s="2" t="s">
        <v>237</v>
      </c>
      <c r="J8" s="2" t="s">
        <v>213</v>
      </c>
      <c r="O8" s="2" t="s">
        <v>238</v>
      </c>
      <c r="P8" s="2" t="s">
        <v>239</v>
      </c>
      <c r="R8" s="2" t="s">
        <v>222</v>
      </c>
      <c r="T8" s="2" t="s">
        <v>223</v>
      </c>
      <c r="AD8" s="2" t="s">
        <v>256</v>
      </c>
      <c r="AE8" s="2" t="s">
        <v>257</v>
      </c>
      <c r="AI8" s="2" t="s">
        <v>218</v>
      </c>
      <c r="AM8" s="2" t="s">
        <v>243</v>
      </c>
      <c r="AN8" s="2" t="s">
        <v>244</v>
      </c>
      <c r="AO8" s="2" t="s">
        <v>245</v>
      </c>
      <c r="AU8" s="2" t="s">
        <v>258</v>
      </c>
      <c r="AW8" s="12">
        <v>0</v>
      </c>
      <c r="AZ8" s="2" t="s">
        <v>243</v>
      </c>
      <c r="BA8" s="2" t="s">
        <v>244</v>
      </c>
      <c r="BB8" s="2" t="s">
        <v>245</v>
      </c>
      <c r="BH8" s="2" t="s">
        <v>223</v>
      </c>
      <c r="BK8" s="2" t="s">
        <v>223</v>
      </c>
      <c r="BM8" s="2" t="s">
        <v>264</v>
      </c>
      <c r="BO8" s="2" t="s">
        <v>225</v>
      </c>
      <c r="BP8" s="2" t="s">
        <v>259</v>
      </c>
      <c r="BQ8" s="2" t="s">
        <v>260</v>
      </c>
      <c r="BS8" s="2" t="s">
        <v>249</v>
      </c>
      <c r="BU8" s="12"/>
      <c r="BV8" s="12"/>
      <c r="CL8" s="2" t="s">
        <v>261</v>
      </c>
      <c r="CO8" s="2" t="s">
        <v>262</v>
      </c>
      <c r="CQ8" s="2" t="s">
        <v>244</v>
      </c>
      <c r="CR8" s="2" t="s">
        <v>252</v>
      </c>
      <c r="CT8" s="10">
        <v>0</v>
      </c>
      <c r="CV8" s="10"/>
      <c r="CW8" s="10"/>
      <c r="DD8" s="10">
        <v>1</v>
      </c>
      <c r="DE8" s="2" t="s">
        <v>263</v>
      </c>
      <c r="DF8" s="2" t="s">
        <v>223</v>
      </c>
      <c r="DG8" s="12">
        <v>540000</v>
      </c>
      <c r="DH8" s="2" t="s">
        <v>254</v>
      </c>
      <c r="DI8" s="2" t="s">
        <v>255</v>
      </c>
      <c r="DJ8" s="12"/>
      <c r="DM8" s="12"/>
      <c r="DO8" s="12"/>
      <c r="DP8" s="12"/>
      <c r="DQ8" s="12"/>
      <c r="DS8" s="12"/>
      <c r="DT8" s="12"/>
      <c r="DU8" s="10"/>
      <c r="DV8" s="10"/>
      <c r="DW8" s="10"/>
      <c r="DX8" s="12"/>
      <c r="DZ8" s="2">
        <f t="shared" si="0"/>
        <v>2020</v>
      </c>
      <c r="EA8" s="2">
        <f t="shared" si="1"/>
        <v>1</v>
      </c>
      <c r="EI8" s="2" t="s">
        <v>244</v>
      </c>
      <c r="EJ8" s="2" t="s">
        <v>256</v>
      </c>
      <c r="EK8" s="2" t="s">
        <v>223</v>
      </c>
      <c r="EL8" s="2" t="s">
        <v>260</v>
      </c>
      <c r="EN8" s="12"/>
      <c r="EO8" s="12"/>
      <c r="EP8" s="13"/>
      <c r="EQ8" s="2" t="e">
        <f>VLOOKUP(EE8,[1]Справочник!$B$2:$H$644,1,FALSE)</f>
        <v>#N/A</v>
      </c>
      <c r="ER8" s="2" t="e">
        <f>VLOOKUP(EE8,[1]Справочник!$B$2:$H$644,2,FALSE)</f>
        <v>#N/A</v>
      </c>
      <c r="ES8" s="2" t="e">
        <f>VLOOKUP(EE8,[1]Справочник!$B$2:$H$644,3,FALSE)</f>
        <v>#N/A</v>
      </c>
      <c r="ET8" s="2" t="e">
        <f>VLOOKUP(EE8,[1]Справочник!$B$2:$H$644,4,FALSE)</f>
        <v>#N/A</v>
      </c>
      <c r="EU8" s="2" t="e">
        <f>VLOOKUP(EE8,[1]Справочник!$B$2:$H$644,5,FALSE)</f>
        <v>#N/A</v>
      </c>
      <c r="EV8" s="2" t="e">
        <f>VLOOKUP(EE8,[1]Справочник!$B$2:$H$644,6,FALSE)</f>
        <v>#N/A</v>
      </c>
      <c r="EW8" s="2" t="e">
        <f>VLOOKUP(EE8,[1]Справочник!$B$2:$H$644,7,FALSE)</f>
        <v>#N/A</v>
      </c>
    </row>
    <row r="9" spans="1:153" s="2" customFormat="1" ht="11.25" x14ac:dyDescent="0.2">
      <c r="B9" s="10">
        <v>0</v>
      </c>
      <c r="C9" s="2" t="s">
        <v>212</v>
      </c>
      <c r="D9" s="11">
        <v>43831</v>
      </c>
      <c r="E9" s="11"/>
      <c r="F9" s="2" t="s">
        <v>213</v>
      </c>
      <c r="G9" s="11">
        <v>43831</v>
      </c>
      <c r="I9" s="2" t="s">
        <v>237</v>
      </c>
      <c r="J9" s="2" t="s">
        <v>213</v>
      </c>
      <c r="O9" s="2" t="s">
        <v>238</v>
      </c>
      <c r="P9" s="2" t="s">
        <v>239</v>
      </c>
      <c r="R9" s="2" t="s">
        <v>222</v>
      </c>
      <c r="T9" s="2" t="s">
        <v>223</v>
      </c>
      <c r="AD9" s="2" t="s">
        <v>256</v>
      </c>
      <c r="AE9" s="2" t="s">
        <v>257</v>
      </c>
      <c r="AI9" s="2" t="s">
        <v>218</v>
      </c>
      <c r="AM9" s="2" t="s">
        <v>243</v>
      </c>
      <c r="AN9" s="2" t="s">
        <v>244</v>
      </c>
      <c r="AO9" s="2" t="s">
        <v>245</v>
      </c>
      <c r="AU9" s="2" t="s">
        <v>258</v>
      </c>
      <c r="AW9" s="12">
        <v>0</v>
      </c>
      <c r="AZ9" s="2" t="s">
        <v>243</v>
      </c>
      <c r="BA9" s="2" t="s">
        <v>244</v>
      </c>
      <c r="BB9" s="2" t="s">
        <v>245</v>
      </c>
      <c r="BH9" s="2" t="s">
        <v>223</v>
      </c>
      <c r="BK9" s="2" t="s">
        <v>223</v>
      </c>
      <c r="BM9" s="2" t="s">
        <v>264</v>
      </c>
      <c r="BO9" s="2" t="s">
        <v>225</v>
      </c>
      <c r="BP9" s="2" t="s">
        <v>259</v>
      </c>
      <c r="BQ9" s="2" t="s">
        <v>260</v>
      </c>
      <c r="BS9" s="2" t="s">
        <v>249</v>
      </c>
      <c r="BU9" s="12"/>
      <c r="BV9" s="12"/>
      <c r="CL9" s="2" t="s">
        <v>261</v>
      </c>
      <c r="CO9" s="2" t="s">
        <v>262</v>
      </c>
      <c r="CQ9" s="2" t="s">
        <v>244</v>
      </c>
      <c r="CR9" s="2" t="s">
        <v>252</v>
      </c>
      <c r="CT9" s="10">
        <v>0</v>
      </c>
      <c r="CV9" s="10"/>
      <c r="CW9" s="10"/>
      <c r="DD9" s="10">
        <v>1</v>
      </c>
      <c r="DE9" s="2" t="s">
        <v>263</v>
      </c>
      <c r="DF9" s="2" t="s">
        <v>223</v>
      </c>
      <c r="DG9" s="12">
        <v>540000</v>
      </c>
      <c r="DH9" s="2" t="s">
        <v>254</v>
      </c>
      <c r="DI9" s="2" t="s">
        <v>255</v>
      </c>
      <c r="DJ9" s="12"/>
      <c r="DM9" s="12"/>
      <c r="DO9" s="12"/>
      <c r="DP9" s="12"/>
      <c r="DQ9" s="12"/>
      <c r="DS9" s="12"/>
      <c r="DT9" s="12"/>
      <c r="DU9" s="10"/>
      <c r="DV9" s="10"/>
      <c r="DW9" s="10"/>
      <c r="DX9" s="12"/>
      <c r="DZ9" s="2">
        <f t="shared" si="0"/>
        <v>2020</v>
      </c>
      <c r="EA9" s="2">
        <f t="shared" si="1"/>
        <v>1</v>
      </c>
      <c r="EI9" s="2" t="s">
        <v>244</v>
      </c>
      <c r="EJ9" s="2" t="s">
        <v>256</v>
      </c>
      <c r="EK9" s="2" t="s">
        <v>223</v>
      </c>
      <c r="EL9" s="2" t="s">
        <v>260</v>
      </c>
      <c r="EN9" s="12"/>
      <c r="EO9" s="12"/>
      <c r="EP9" s="13"/>
      <c r="EQ9" s="2" t="e">
        <f>VLOOKUP(EE9,[1]Справочник!$B$2:$H$644,1,FALSE)</f>
        <v>#N/A</v>
      </c>
      <c r="ER9" s="2" t="e">
        <f>VLOOKUP(EE9,[1]Справочник!$B$2:$H$644,2,FALSE)</f>
        <v>#N/A</v>
      </c>
      <c r="ES9" s="2" t="e">
        <f>VLOOKUP(EE9,[1]Справочник!$B$2:$H$644,3,FALSE)</f>
        <v>#N/A</v>
      </c>
      <c r="ET9" s="2" t="e">
        <f>VLOOKUP(EE9,[1]Справочник!$B$2:$H$644,4,FALSE)</f>
        <v>#N/A</v>
      </c>
      <c r="EU9" s="2" t="e">
        <f>VLOOKUP(EE9,[1]Справочник!$B$2:$H$644,5,FALSE)</f>
        <v>#N/A</v>
      </c>
      <c r="EV9" s="2" t="e">
        <f>VLOOKUP(EE9,[1]Справочник!$B$2:$H$644,6,FALSE)</f>
        <v>#N/A</v>
      </c>
      <c r="EW9" s="2" t="e">
        <f>VLOOKUP(EE9,[1]Справочник!$B$2:$H$644,7,FALSE)</f>
        <v>#N/A</v>
      </c>
    </row>
    <row r="10" spans="1:153" s="2" customFormat="1" ht="11.25" x14ac:dyDescent="0.2">
      <c r="B10" s="10">
        <v>0</v>
      </c>
      <c r="C10" s="2" t="s">
        <v>212</v>
      </c>
      <c r="D10" s="11">
        <v>43831</v>
      </c>
      <c r="E10" s="11"/>
      <c r="F10" s="2" t="s">
        <v>213</v>
      </c>
      <c r="G10" s="11">
        <v>43831</v>
      </c>
      <c r="I10" s="2" t="s">
        <v>237</v>
      </c>
      <c r="J10" s="2" t="s">
        <v>213</v>
      </c>
      <c r="O10" s="2" t="s">
        <v>238</v>
      </c>
      <c r="P10" s="2" t="s">
        <v>239</v>
      </c>
      <c r="R10" s="2" t="s">
        <v>222</v>
      </c>
      <c r="T10" s="2" t="s">
        <v>223</v>
      </c>
      <c r="AD10" s="2" t="s">
        <v>256</v>
      </c>
      <c r="AE10" s="2" t="s">
        <v>257</v>
      </c>
      <c r="AI10" s="2" t="s">
        <v>218</v>
      </c>
      <c r="AM10" s="2" t="s">
        <v>243</v>
      </c>
      <c r="AN10" s="2" t="s">
        <v>244</v>
      </c>
      <c r="AO10" s="2" t="s">
        <v>245</v>
      </c>
      <c r="AU10" s="2" t="s">
        <v>258</v>
      </c>
      <c r="AW10" s="12">
        <v>0</v>
      </c>
      <c r="AZ10" s="2" t="s">
        <v>243</v>
      </c>
      <c r="BA10" s="2" t="s">
        <v>244</v>
      </c>
      <c r="BB10" s="2" t="s">
        <v>245</v>
      </c>
      <c r="BH10" s="2" t="s">
        <v>223</v>
      </c>
      <c r="BK10" s="2" t="s">
        <v>223</v>
      </c>
      <c r="BM10" s="2" t="s">
        <v>264</v>
      </c>
      <c r="BO10" s="2" t="s">
        <v>225</v>
      </c>
      <c r="BP10" s="2" t="s">
        <v>259</v>
      </c>
      <c r="BQ10" s="2" t="s">
        <v>260</v>
      </c>
      <c r="BS10" s="2" t="s">
        <v>249</v>
      </c>
      <c r="BU10" s="12"/>
      <c r="BV10" s="12"/>
      <c r="CL10" s="2" t="s">
        <v>261</v>
      </c>
      <c r="CO10" s="2" t="s">
        <v>262</v>
      </c>
      <c r="CQ10" s="2" t="s">
        <v>244</v>
      </c>
      <c r="CR10" s="2" t="s">
        <v>252</v>
      </c>
      <c r="CT10" s="10">
        <v>0</v>
      </c>
      <c r="CV10" s="10"/>
      <c r="CW10" s="10"/>
      <c r="DD10" s="10">
        <v>1</v>
      </c>
      <c r="DE10" s="2" t="s">
        <v>263</v>
      </c>
      <c r="DF10" s="2" t="s">
        <v>223</v>
      </c>
      <c r="DG10" s="12">
        <v>540000</v>
      </c>
      <c r="DH10" s="2" t="s">
        <v>254</v>
      </c>
      <c r="DI10" s="2" t="s">
        <v>255</v>
      </c>
      <c r="DJ10" s="12"/>
      <c r="DM10" s="12"/>
      <c r="DO10" s="12"/>
      <c r="DP10" s="12"/>
      <c r="DQ10" s="12"/>
      <c r="DS10" s="12"/>
      <c r="DT10" s="12"/>
      <c r="DU10" s="10"/>
      <c r="DV10" s="10"/>
      <c r="DW10" s="10"/>
      <c r="DX10" s="12"/>
      <c r="DZ10" s="2">
        <f t="shared" si="0"/>
        <v>2020</v>
      </c>
      <c r="EA10" s="2">
        <f t="shared" si="1"/>
        <v>1</v>
      </c>
      <c r="EI10" s="2" t="s">
        <v>244</v>
      </c>
      <c r="EJ10" s="2" t="s">
        <v>256</v>
      </c>
      <c r="EK10" s="2" t="s">
        <v>223</v>
      </c>
      <c r="EL10" s="2" t="s">
        <v>260</v>
      </c>
      <c r="EN10" s="12"/>
      <c r="EO10" s="12"/>
      <c r="EP10" s="13"/>
      <c r="EQ10" s="2" t="e">
        <f>VLOOKUP(EE10,[1]Справочник!$B$2:$H$644,1,FALSE)</f>
        <v>#N/A</v>
      </c>
      <c r="ER10" s="2" t="e">
        <f>VLOOKUP(EE10,[1]Справочник!$B$2:$H$644,2,FALSE)</f>
        <v>#N/A</v>
      </c>
      <c r="ES10" s="2" t="e">
        <f>VLOOKUP(EE10,[1]Справочник!$B$2:$H$644,3,FALSE)</f>
        <v>#N/A</v>
      </c>
      <c r="ET10" s="2" t="e">
        <f>VLOOKUP(EE10,[1]Справочник!$B$2:$H$644,4,FALSE)</f>
        <v>#N/A</v>
      </c>
      <c r="EU10" s="2" t="e">
        <f>VLOOKUP(EE10,[1]Справочник!$B$2:$H$644,5,FALSE)</f>
        <v>#N/A</v>
      </c>
      <c r="EV10" s="2" t="e">
        <f>VLOOKUP(EE10,[1]Справочник!$B$2:$H$644,6,FALSE)</f>
        <v>#N/A</v>
      </c>
      <c r="EW10" s="2" t="e">
        <f>VLOOKUP(EE10,[1]Справочник!$B$2:$H$644,7,FALSE)</f>
        <v>#N/A</v>
      </c>
    </row>
    <row r="11" spans="1:153" s="2" customFormat="1" ht="11.25" x14ac:dyDescent="0.2">
      <c r="B11" s="10">
        <v>0</v>
      </c>
      <c r="C11" s="2" t="s">
        <v>212</v>
      </c>
      <c r="D11" s="11">
        <v>43831</v>
      </c>
      <c r="E11" s="11"/>
      <c r="F11" s="2" t="s">
        <v>213</v>
      </c>
      <c r="G11" s="11">
        <v>43831</v>
      </c>
      <c r="I11" s="2" t="s">
        <v>237</v>
      </c>
      <c r="J11" s="2" t="s">
        <v>213</v>
      </c>
      <c r="O11" s="2" t="s">
        <v>238</v>
      </c>
      <c r="P11" s="2" t="s">
        <v>239</v>
      </c>
      <c r="R11" s="2" t="s">
        <v>222</v>
      </c>
      <c r="T11" s="2" t="s">
        <v>223</v>
      </c>
      <c r="AD11" s="2" t="s">
        <v>256</v>
      </c>
      <c r="AE11" s="2" t="s">
        <v>257</v>
      </c>
      <c r="AI11" s="2" t="s">
        <v>218</v>
      </c>
      <c r="AM11" s="2" t="s">
        <v>243</v>
      </c>
      <c r="AN11" s="2" t="s">
        <v>244</v>
      </c>
      <c r="AO11" s="2" t="s">
        <v>245</v>
      </c>
      <c r="AU11" s="2" t="s">
        <v>258</v>
      </c>
      <c r="AW11" s="12">
        <v>0</v>
      </c>
      <c r="AZ11" s="2" t="s">
        <v>243</v>
      </c>
      <c r="BA11" s="2" t="s">
        <v>244</v>
      </c>
      <c r="BB11" s="2" t="s">
        <v>245</v>
      </c>
      <c r="BH11" s="2" t="s">
        <v>223</v>
      </c>
      <c r="BK11" s="2" t="s">
        <v>223</v>
      </c>
      <c r="BM11" s="2" t="s">
        <v>246</v>
      </c>
      <c r="BO11" s="2" t="s">
        <v>225</v>
      </c>
      <c r="BP11" s="2" t="s">
        <v>247</v>
      </c>
      <c r="BQ11" s="2" t="s">
        <v>266</v>
      </c>
      <c r="BS11" s="2" t="s">
        <v>249</v>
      </c>
      <c r="BU11" s="12"/>
      <c r="BV11" s="12"/>
      <c r="CL11" s="2" t="s">
        <v>261</v>
      </c>
      <c r="CO11" s="2" t="s">
        <v>262</v>
      </c>
      <c r="CQ11" s="2" t="s">
        <v>244</v>
      </c>
      <c r="CR11" s="2" t="s">
        <v>252</v>
      </c>
      <c r="CT11" s="10">
        <v>0</v>
      </c>
      <c r="CV11" s="10"/>
      <c r="CW11" s="10"/>
      <c r="DD11" s="10">
        <v>1</v>
      </c>
      <c r="DE11" s="2" t="s">
        <v>263</v>
      </c>
      <c r="DF11" s="2" t="s">
        <v>223</v>
      </c>
      <c r="DG11" s="12">
        <v>150000</v>
      </c>
      <c r="DH11" s="2" t="s">
        <v>254</v>
      </c>
      <c r="DI11" s="2" t="s">
        <v>255</v>
      </c>
      <c r="DJ11" s="12"/>
      <c r="DM11" s="12"/>
      <c r="DO11" s="12"/>
      <c r="DP11" s="12"/>
      <c r="DQ11" s="12"/>
      <c r="DS11" s="12"/>
      <c r="DT11" s="12"/>
      <c r="DU11" s="10"/>
      <c r="DV11" s="10"/>
      <c r="DW11" s="10"/>
      <c r="DX11" s="12"/>
      <c r="DZ11" s="2">
        <f t="shared" si="0"/>
        <v>2020</v>
      </c>
      <c r="EA11" s="2">
        <f t="shared" si="1"/>
        <v>1</v>
      </c>
      <c r="EI11" s="2" t="s">
        <v>244</v>
      </c>
      <c r="EJ11" s="2" t="s">
        <v>256</v>
      </c>
      <c r="EK11" s="2" t="s">
        <v>223</v>
      </c>
      <c r="EL11" s="2" t="s">
        <v>266</v>
      </c>
      <c r="EN11" s="12"/>
      <c r="EO11" s="12"/>
      <c r="EP11" s="13"/>
      <c r="EQ11" s="2" t="e">
        <f>VLOOKUP(EE11,[1]Справочник!$B$2:$H$644,1,FALSE)</f>
        <v>#N/A</v>
      </c>
      <c r="ER11" s="2" t="e">
        <f>VLOOKUP(EE11,[1]Справочник!$B$2:$H$644,2,FALSE)</f>
        <v>#N/A</v>
      </c>
      <c r="ES11" s="2" t="e">
        <f>VLOOKUP(EE11,[1]Справочник!$B$2:$H$644,3,FALSE)</f>
        <v>#N/A</v>
      </c>
      <c r="ET11" s="2" t="e">
        <f>VLOOKUP(EE11,[1]Справочник!$B$2:$H$644,4,FALSE)</f>
        <v>#N/A</v>
      </c>
      <c r="EU11" s="2" t="e">
        <f>VLOOKUP(EE11,[1]Справочник!$B$2:$H$644,5,FALSE)</f>
        <v>#N/A</v>
      </c>
      <c r="EV11" s="2" t="e">
        <f>VLOOKUP(EE11,[1]Справочник!$B$2:$H$644,6,FALSE)</f>
        <v>#N/A</v>
      </c>
      <c r="EW11" s="2" t="e">
        <f>VLOOKUP(EE11,[1]Справочник!$B$2:$H$644,7,FALSE)</f>
        <v>#N/A</v>
      </c>
    </row>
    <row r="12" spans="1:153" s="2" customFormat="1" ht="11.25" x14ac:dyDescent="0.2">
      <c r="B12" s="10">
        <v>0</v>
      </c>
      <c r="C12" s="2" t="s">
        <v>212</v>
      </c>
      <c r="D12" s="11">
        <v>43831</v>
      </c>
      <c r="E12" s="11"/>
      <c r="F12" s="2" t="s">
        <v>213</v>
      </c>
      <c r="G12" s="11">
        <v>43831</v>
      </c>
      <c r="I12" s="2" t="s">
        <v>237</v>
      </c>
      <c r="J12" s="2" t="s">
        <v>213</v>
      </c>
      <c r="O12" s="2" t="s">
        <v>238</v>
      </c>
      <c r="P12" s="2" t="s">
        <v>239</v>
      </c>
      <c r="R12" s="2" t="s">
        <v>222</v>
      </c>
      <c r="T12" s="2" t="s">
        <v>223</v>
      </c>
      <c r="AD12" s="2" t="s">
        <v>256</v>
      </c>
      <c r="AE12" s="2" t="s">
        <v>257</v>
      </c>
      <c r="AI12" s="2" t="s">
        <v>218</v>
      </c>
      <c r="AM12" s="2" t="s">
        <v>243</v>
      </c>
      <c r="AN12" s="2" t="s">
        <v>244</v>
      </c>
      <c r="AO12" s="2" t="s">
        <v>245</v>
      </c>
      <c r="AU12" s="2" t="s">
        <v>258</v>
      </c>
      <c r="AW12" s="12">
        <v>0</v>
      </c>
      <c r="AZ12" s="2" t="s">
        <v>243</v>
      </c>
      <c r="BA12" s="2" t="s">
        <v>244</v>
      </c>
      <c r="BB12" s="2" t="s">
        <v>245</v>
      </c>
      <c r="BH12" s="2" t="s">
        <v>223</v>
      </c>
      <c r="BK12" s="2" t="s">
        <v>223</v>
      </c>
      <c r="BM12" s="2" t="s">
        <v>264</v>
      </c>
      <c r="BO12" s="2" t="s">
        <v>225</v>
      </c>
      <c r="BP12" s="2" t="s">
        <v>259</v>
      </c>
      <c r="BQ12" s="2" t="s">
        <v>260</v>
      </c>
      <c r="BS12" s="2" t="s">
        <v>249</v>
      </c>
      <c r="BU12" s="12"/>
      <c r="BV12" s="12"/>
      <c r="CL12" s="2" t="s">
        <v>261</v>
      </c>
      <c r="CO12" s="2" t="s">
        <v>262</v>
      </c>
      <c r="CQ12" s="2" t="s">
        <v>244</v>
      </c>
      <c r="CR12" s="2" t="s">
        <v>252</v>
      </c>
      <c r="CT12" s="10">
        <v>0</v>
      </c>
      <c r="CV12" s="10"/>
      <c r="CW12" s="10"/>
      <c r="DD12" s="10">
        <v>1</v>
      </c>
      <c r="DE12" s="2" t="s">
        <v>263</v>
      </c>
      <c r="DF12" s="2" t="s">
        <v>223</v>
      </c>
      <c r="DG12" s="12">
        <v>540000</v>
      </c>
      <c r="DH12" s="2" t="s">
        <v>254</v>
      </c>
      <c r="DI12" s="2" t="s">
        <v>255</v>
      </c>
      <c r="DJ12" s="12"/>
      <c r="DM12" s="12"/>
      <c r="DO12" s="12"/>
      <c r="DP12" s="12"/>
      <c r="DQ12" s="12"/>
      <c r="DS12" s="12"/>
      <c r="DT12" s="12"/>
      <c r="DU12" s="10"/>
      <c r="DV12" s="10"/>
      <c r="DW12" s="10"/>
      <c r="DX12" s="12"/>
      <c r="DZ12" s="2">
        <f t="shared" si="0"/>
        <v>2020</v>
      </c>
      <c r="EA12" s="2">
        <f t="shared" si="1"/>
        <v>1</v>
      </c>
      <c r="EI12" s="2" t="s">
        <v>244</v>
      </c>
      <c r="EJ12" s="2" t="s">
        <v>256</v>
      </c>
      <c r="EK12" s="2" t="s">
        <v>223</v>
      </c>
      <c r="EL12" s="2" t="s">
        <v>260</v>
      </c>
      <c r="EN12" s="12"/>
      <c r="EO12" s="12"/>
      <c r="EP12" s="13"/>
      <c r="EQ12" s="2" t="e">
        <f>VLOOKUP(EE12,[1]Справочник!$B$2:$H$644,1,FALSE)</f>
        <v>#N/A</v>
      </c>
      <c r="ER12" s="2" t="e">
        <f>VLOOKUP(EE12,[1]Справочник!$B$2:$H$644,2,FALSE)</f>
        <v>#N/A</v>
      </c>
      <c r="ES12" s="2" t="e">
        <f>VLOOKUP(EE12,[1]Справочник!$B$2:$H$644,3,FALSE)</f>
        <v>#N/A</v>
      </c>
      <c r="ET12" s="2" t="e">
        <f>VLOOKUP(EE12,[1]Справочник!$B$2:$H$644,4,FALSE)</f>
        <v>#N/A</v>
      </c>
      <c r="EU12" s="2" t="e">
        <f>VLOOKUP(EE12,[1]Справочник!$B$2:$H$644,5,FALSE)</f>
        <v>#N/A</v>
      </c>
      <c r="EV12" s="2" t="e">
        <f>VLOOKUP(EE12,[1]Справочник!$B$2:$H$644,6,FALSE)</f>
        <v>#N/A</v>
      </c>
      <c r="EW12" s="2" t="e">
        <f>VLOOKUP(EE12,[1]Справочник!$B$2:$H$644,7,FALSE)</f>
        <v>#N/A</v>
      </c>
    </row>
    <row r="13" spans="1:153" s="2" customFormat="1" ht="11.25" x14ac:dyDescent="0.2">
      <c r="B13" s="10">
        <v>1</v>
      </c>
      <c r="C13" s="2" t="s">
        <v>267</v>
      </c>
      <c r="D13" s="11">
        <v>43844</v>
      </c>
      <c r="E13" s="11"/>
      <c r="F13" s="2" t="s">
        <v>268</v>
      </c>
      <c r="G13" s="11">
        <v>43844</v>
      </c>
      <c r="I13" s="2" t="s">
        <v>214</v>
      </c>
      <c r="J13" s="2" t="s">
        <v>215</v>
      </c>
      <c r="O13" s="2" t="s">
        <v>269</v>
      </c>
      <c r="P13" s="2" t="s">
        <v>270</v>
      </c>
      <c r="T13" s="2" t="s">
        <v>271</v>
      </c>
      <c r="AC13" s="2" t="s">
        <v>272</v>
      </c>
      <c r="AD13" s="2" t="s">
        <v>273</v>
      </c>
      <c r="AE13" s="2" t="s">
        <v>274</v>
      </c>
      <c r="AG13" s="2" t="s">
        <v>275</v>
      </c>
      <c r="AI13" s="2" t="s">
        <v>223</v>
      </c>
      <c r="AM13" s="2" t="s">
        <v>272</v>
      </c>
      <c r="AN13" s="2" t="s">
        <v>273</v>
      </c>
      <c r="AO13" s="2" t="s">
        <v>274</v>
      </c>
      <c r="AU13" s="2" t="s">
        <v>258</v>
      </c>
      <c r="AW13" s="12">
        <v>1628089.29</v>
      </c>
      <c r="AZ13" s="2" t="s">
        <v>272</v>
      </c>
      <c r="BA13" s="2" t="s">
        <v>273</v>
      </c>
      <c r="BB13" s="2" t="s">
        <v>274</v>
      </c>
      <c r="BH13" s="2" t="s">
        <v>276</v>
      </c>
      <c r="BM13" s="2" t="s">
        <v>223</v>
      </c>
      <c r="BO13" s="2" t="s">
        <v>225</v>
      </c>
      <c r="BP13" s="2" t="s">
        <v>259</v>
      </c>
      <c r="BQ13" s="2" t="s">
        <v>277</v>
      </c>
      <c r="BS13" s="2" t="s">
        <v>249</v>
      </c>
      <c r="BU13" s="12"/>
      <c r="BV13" s="12"/>
      <c r="CL13" s="2" t="s">
        <v>278</v>
      </c>
      <c r="CO13" s="2" t="s">
        <v>279</v>
      </c>
      <c r="CQ13" s="2" t="s">
        <v>269</v>
      </c>
      <c r="CR13" s="2" t="s">
        <v>280</v>
      </c>
      <c r="CT13" s="10">
        <v>12</v>
      </c>
      <c r="CV13" s="10"/>
      <c r="CW13" s="10"/>
      <c r="DD13" s="10">
        <v>2</v>
      </c>
      <c r="DE13" s="2" t="s">
        <v>281</v>
      </c>
      <c r="DF13" s="2" t="s">
        <v>282</v>
      </c>
      <c r="DG13" s="12">
        <v>11538.24</v>
      </c>
      <c r="DH13" s="2" t="s">
        <v>234</v>
      </c>
      <c r="DI13" s="2" t="s">
        <v>235</v>
      </c>
      <c r="DJ13" s="12"/>
      <c r="DM13" s="12"/>
      <c r="DN13" s="10"/>
      <c r="DO13" s="12"/>
      <c r="DP13" s="12"/>
      <c r="DQ13" s="12"/>
      <c r="DS13" s="12"/>
      <c r="DT13" s="12"/>
      <c r="DU13" s="10"/>
      <c r="DV13" s="10"/>
      <c r="DW13" s="10"/>
      <c r="DX13" s="12"/>
      <c r="DZ13" s="2">
        <f t="shared" si="0"/>
        <v>2020</v>
      </c>
      <c r="EA13" s="2">
        <f t="shared" si="1"/>
        <v>1</v>
      </c>
      <c r="EC13" s="2">
        <v>0</v>
      </c>
      <c r="EI13" s="2" t="s">
        <v>269</v>
      </c>
      <c r="EJ13" s="2" t="s">
        <v>273</v>
      </c>
      <c r="EK13" s="2" t="s">
        <v>282</v>
      </c>
      <c r="EL13" s="2" t="s">
        <v>277</v>
      </c>
      <c r="EN13" s="12"/>
      <c r="EO13" s="12"/>
      <c r="EP13" s="13"/>
      <c r="EQ13" s="2" t="e">
        <f>VLOOKUP(EE13,[1]Справочник!$B$2:$H$644,1,FALSE)</f>
        <v>#N/A</v>
      </c>
      <c r="ER13" s="2" t="e">
        <f>VLOOKUP(EE13,[1]Справочник!$B$2:$H$644,2,FALSE)</f>
        <v>#N/A</v>
      </c>
      <c r="ES13" s="2" t="e">
        <f>VLOOKUP(EE13,[1]Справочник!$B$2:$H$644,3,FALSE)</f>
        <v>#N/A</v>
      </c>
      <c r="ET13" s="2" t="e">
        <f>VLOOKUP(EE13,[1]Справочник!$B$2:$H$644,4,FALSE)</f>
        <v>#N/A</v>
      </c>
      <c r="EU13" s="2" t="e">
        <f>VLOOKUP(EE13,[1]Справочник!$B$2:$H$644,5,FALSE)</f>
        <v>#N/A</v>
      </c>
      <c r="EV13" s="2" t="e">
        <f>VLOOKUP(EE13,[1]Справочник!$B$2:$H$644,6,FALSE)</f>
        <v>#N/A</v>
      </c>
      <c r="EW13" s="2" t="e">
        <f>VLOOKUP(EE13,[1]Справочник!$B$2:$H$644,7,FALSE)</f>
        <v>#N/A</v>
      </c>
    </row>
    <row r="14" spans="1:153" s="2" customFormat="1" ht="11.25" x14ac:dyDescent="0.2">
      <c r="B14" s="10">
        <v>1</v>
      </c>
      <c r="C14" s="2" t="s">
        <v>283</v>
      </c>
      <c r="D14" s="11">
        <v>43831</v>
      </c>
      <c r="E14" s="11"/>
      <c r="F14" s="2" t="s">
        <v>213</v>
      </c>
      <c r="G14" s="11">
        <v>43832</v>
      </c>
      <c r="I14" s="2" t="s">
        <v>214</v>
      </c>
      <c r="J14" s="2" t="s">
        <v>215</v>
      </c>
      <c r="O14" s="2" t="s">
        <v>284</v>
      </c>
      <c r="P14" s="2" t="s">
        <v>285</v>
      </c>
      <c r="AC14" s="2" t="s">
        <v>286</v>
      </c>
      <c r="AD14" s="2" t="s">
        <v>287</v>
      </c>
      <c r="AE14" s="2" t="s">
        <v>288</v>
      </c>
      <c r="AG14" s="2" t="s">
        <v>289</v>
      </c>
      <c r="AI14" s="2" t="s">
        <v>223</v>
      </c>
      <c r="AM14" s="2" t="s">
        <v>290</v>
      </c>
      <c r="AN14" s="2" t="s">
        <v>291</v>
      </c>
      <c r="AO14" s="2" t="s">
        <v>292</v>
      </c>
      <c r="AU14" s="2" t="s">
        <v>242</v>
      </c>
      <c r="AW14" s="12">
        <v>3045760.44</v>
      </c>
      <c r="AZ14" s="2" t="s">
        <v>290</v>
      </c>
      <c r="BA14" s="2" t="s">
        <v>291</v>
      </c>
      <c r="BB14" s="2" t="s">
        <v>292</v>
      </c>
      <c r="BH14" s="2" t="s">
        <v>242</v>
      </c>
      <c r="BK14" s="2" t="s">
        <v>242</v>
      </c>
      <c r="BM14" s="2" t="s">
        <v>223</v>
      </c>
      <c r="BO14" s="2" t="s">
        <v>225</v>
      </c>
      <c r="BP14" s="2" t="s">
        <v>226</v>
      </c>
      <c r="BQ14" s="2" t="s">
        <v>293</v>
      </c>
      <c r="BS14" s="2" t="s">
        <v>228</v>
      </c>
      <c r="BU14" s="12"/>
      <c r="BV14" s="12"/>
      <c r="CL14" s="2" t="s">
        <v>294</v>
      </c>
      <c r="CO14" s="2" t="s">
        <v>295</v>
      </c>
      <c r="CQ14" s="2" t="s">
        <v>296</v>
      </c>
      <c r="CR14" s="2" t="s">
        <v>297</v>
      </c>
      <c r="CT14" s="10">
        <v>2400</v>
      </c>
      <c r="CV14" s="10"/>
      <c r="CW14" s="10"/>
      <c r="DD14" s="10">
        <v>1</v>
      </c>
      <c r="DE14" s="2" t="s">
        <v>298</v>
      </c>
      <c r="DF14" s="2" t="s">
        <v>242</v>
      </c>
      <c r="DG14" s="12">
        <v>60480</v>
      </c>
      <c r="DH14" s="2" t="s">
        <v>234</v>
      </c>
      <c r="DI14" s="2" t="s">
        <v>235</v>
      </c>
      <c r="DJ14" s="12"/>
      <c r="DM14" s="12"/>
      <c r="DN14" s="10"/>
      <c r="DO14" s="12"/>
      <c r="DP14" s="12"/>
      <c r="DQ14" s="12"/>
      <c r="DS14" s="12"/>
      <c r="DT14" s="12"/>
      <c r="DU14" s="10"/>
      <c r="DV14" s="10"/>
      <c r="DW14" s="10"/>
      <c r="DX14" s="12"/>
      <c r="DZ14" s="2">
        <f t="shared" si="0"/>
        <v>2020</v>
      </c>
      <c r="EA14" s="2">
        <f t="shared" si="1"/>
        <v>1</v>
      </c>
      <c r="EI14" s="2" t="s">
        <v>296</v>
      </c>
      <c r="EJ14" s="2" t="s">
        <v>287</v>
      </c>
      <c r="EK14" s="2" t="s">
        <v>242</v>
      </c>
      <c r="EL14" s="2" t="s">
        <v>293</v>
      </c>
      <c r="EN14" s="12"/>
      <c r="EO14" s="12"/>
      <c r="EP14" s="13"/>
      <c r="EQ14" s="2" t="e">
        <f>VLOOKUP(EE14,[1]Справочник!$B$2:$H$644,1,FALSE)</f>
        <v>#N/A</v>
      </c>
      <c r="ER14" s="2" t="e">
        <f>VLOOKUP(EE14,[1]Справочник!$B$2:$H$644,2,FALSE)</f>
        <v>#N/A</v>
      </c>
      <c r="ES14" s="2" t="e">
        <f>VLOOKUP(EE14,[1]Справочник!$B$2:$H$644,3,FALSE)</f>
        <v>#N/A</v>
      </c>
      <c r="ET14" s="2" t="e">
        <f>VLOOKUP(EE14,[1]Справочник!$B$2:$H$644,4,FALSE)</f>
        <v>#N/A</v>
      </c>
      <c r="EU14" s="2" t="e">
        <f>VLOOKUP(EE14,[1]Справочник!$B$2:$H$644,5,FALSE)</f>
        <v>#N/A</v>
      </c>
      <c r="EV14" s="2" t="e">
        <f>VLOOKUP(EE14,[1]Справочник!$B$2:$H$644,6,FALSE)</f>
        <v>#N/A</v>
      </c>
      <c r="EW14" s="2" t="e">
        <f>VLOOKUP(EE14,[1]Справочник!$B$2:$H$644,7,FALSE)</f>
        <v>#N/A</v>
      </c>
    </row>
    <row r="15" spans="1:153" s="2" customFormat="1" ht="11.25" x14ac:dyDescent="0.2">
      <c r="B15" s="10">
        <v>0</v>
      </c>
      <c r="C15" s="2" t="s">
        <v>283</v>
      </c>
      <c r="D15" s="11">
        <v>43831</v>
      </c>
      <c r="E15" s="11"/>
      <c r="G15" s="11">
        <v>43831</v>
      </c>
      <c r="I15" s="2" t="s">
        <v>214</v>
      </c>
      <c r="J15" s="2" t="s">
        <v>215</v>
      </c>
      <c r="O15" s="2" t="s">
        <v>299</v>
      </c>
      <c r="P15" s="2" t="s">
        <v>300</v>
      </c>
      <c r="T15" s="2" t="s">
        <v>242</v>
      </c>
      <c r="AC15" s="2" t="s">
        <v>301</v>
      </c>
      <c r="AD15" s="2" t="s">
        <v>302</v>
      </c>
      <c r="AE15" s="2" t="s">
        <v>303</v>
      </c>
      <c r="AG15" s="2" t="s">
        <v>275</v>
      </c>
      <c r="AI15" s="2" t="s">
        <v>223</v>
      </c>
      <c r="AM15" s="2" t="s">
        <v>301</v>
      </c>
      <c r="AN15" s="2" t="s">
        <v>302</v>
      </c>
      <c r="AO15" s="2" t="s">
        <v>303</v>
      </c>
      <c r="AU15" s="2" t="s">
        <v>242</v>
      </c>
      <c r="AW15" s="12">
        <v>3082903.86</v>
      </c>
      <c r="AZ15" s="2" t="s">
        <v>301</v>
      </c>
      <c r="BA15" s="2" t="s">
        <v>302</v>
      </c>
      <c r="BB15" s="2" t="s">
        <v>303</v>
      </c>
      <c r="BH15" s="2" t="s">
        <v>242</v>
      </c>
      <c r="BK15" s="2" t="s">
        <v>242</v>
      </c>
      <c r="BM15" s="2" t="s">
        <v>223</v>
      </c>
      <c r="BO15" s="2" t="s">
        <v>225</v>
      </c>
      <c r="BP15" s="2" t="s">
        <v>226</v>
      </c>
      <c r="BQ15" s="2" t="s">
        <v>293</v>
      </c>
      <c r="BS15" s="2" t="s">
        <v>228</v>
      </c>
      <c r="BU15" s="12"/>
      <c r="BV15" s="12"/>
      <c r="CL15" s="2" t="s">
        <v>304</v>
      </c>
      <c r="CO15" s="2" t="s">
        <v>305</v>
      </c>
      <c r="CQ15" s="2" t="s">
        <v>299</v>
      </c>
      <c r="CR15" s="2" t="s">
        <v>306</v>
      </c>
      <c r="CT15" s="10">
        <v>2400</v>
      </c>
      <c r="CV15" s="10"/>
      <c r="CW15" s="10"/>
      <c r="DD15" s="10">
        <v>1</v>
      </c>
      <c r="DE15" s="2" t="s">
        <v>307</v>
      </c>
      <c r="DF15" s="2" t="s">
        <v>242</v>
      </c>
      <c r="DG15" s="12">
        <v>60480</v>
      </c>
      <c r="DH15" s="2" t="s">
        <v>234</v>
      </c>
      <c r="DI15" s="2" t="s">
        <v>235</v>
      </c>
      <c r="DJ15" s="12"/>
      <c r="DM15" s="12"/>
      <c r="DO15" s="12"/>
      <c r="DP15" s="12"/>
      <c r="DQ15" s="12"/>
      <c r="DS15" s="12"/>
      <c r="DT15" s="12"/>
      <c r="DU15" s="10"/>
      <c r="DV15" s="10"/>
      <c r="DW15" s="10"/>
      <c r="DX15" s="12"/>
      <c r="DZ15" s="2">
        <f t="shared" si="0"/>
        <v>2020</v>
      </c>
      <c r="EA15" s="2">
        <f t="shared" si="1"/>
        <v>1</v>
      </c>
      <c r="EI15" s="2" t="s">
        <v>299</v>
      </c>
      <c r="EJ15" s="2" t="s">
        <v>302</v>
      </c>
      <c r="EK15" s="2" t="s">
        <v>242</v>
      </c>
      <c r="EL15" s="2" t="s">
        <v>293</v>
      </c>
      <c r="EN15" s="12"/>
      <c r="EO15" s="12"/>
      <c r="EP15" s="13"/>
      <c r="EQ15" s="2" t="e">
        <f>VLOOKUP(EE15,[1]Справочник!$B$2:$H$644,1,FALSE)</f>
        <v>#N/A</v>
      </c>
      <c r="ER15" s="2" t="e">
        <f>VLOOKUP(EE15,[1]Справочник!$B$2:$H$644,2,FALSE)</f>
        <v>#N/A</v>
      </c>
      <c r="ES15" s="2" t="e">
        <f>VLOOKUP(EE15,[1]Справочник!$B$2:$H$644,3,FALSE)</f>
        <v>#N/A</v>
      </c>
      <c r="ET15" s="2" t="e">
        <f>VLOOKUP(EE15,[1]Справочник!$B$2:$H$644,4,FALSE)</f>
        <v>#N/A</v>
      </c>
      <c r="EU15" s="2" t="e">
        <f>VLOOKUP(EE15,[1]Справочник!$B$2:$H$644,5,FALSE)</f>
        <v>#N/A</v>
      </c>
      <c r="EV15" s="2" t="e">
        <f>VLOOKUP(EE15,[1]Справочник!$B$2:$H$644,6,FALSE)</f>
        <v>#N/A</v>
      </c>
      <c r="EW15" s="2" t="e">
        <f>VLOOKUP(EE15,[1]Справочник!$B$2:$H$644,7,FALSE)</f>
        <v>#N/A</v>
      </c>
    </row>
    <row r="16" spans="1:153" s="2" customFormat="1" ht="11.25" x14ac:dyDescent="0.2">
      <c r="B16" s="10">
        <v>1</v>
      </c>
      <c r="C16" s="2" t="s">
        <v>283</v>
      </c>
      <c r="D16" s="11">
        <v>43831</v>
      </c>
      <c r="E16" s="11"/>
      <c r="F16" s="2" t="s">
        <v>213</v>
      </c>
      <c r="G16" s="11">
        <v>43840</v>
      </c>
      <c r="I16" s="2" t="s">
        <v>214</v>
      </c>
      <c r="J16" s="2" t="s">
        <v>215</v>
      </c>
      <c r="O16" s="2" t="s">
        <v>299</v>
      </c>
      <c r="P16" s="2" t="s">
        <v>300</v>
      </c>
      <c r="T16" s="2" t="s">
        <v>242</v>
      </c>
      <c r="AC16" s="2" t="s">
        <v>301</v>
      </c>
      <c r="AD16" s="2" t="s">
        <v>302</v>
      </c>
      <c r="AE16" s="2" t="s">
        <v>303</v>
      </c>
      <c r="AG16" s="2" t="s">
        <v>275</v>
      </c>
      <c r="AI16" s="2" t="s">
        <v>223</v>
      </c>
      <c r="AM16" s="2" t="s">
        <v>301</v>
      </c>
      <c r="AN16" s="2" t="s">
        <v>302</v>
      </c>
      <c r="AO16" s="2" t="s">
        <v>303</v>
      </c>
      <c r="AU16" s="2" t="s">
        <v>242</v>
      </c>
      <c r="AW16" s="12">
        <v>3082903.86</v>
      </c>
      <c r="AZ16" s="2" t="s">
        <v>301</v>
      </c>
      <c r="BA16" s="2" t="s">
        <v>302</v>
      </c>
      <c r="BB16" s="2" t="s">
        <v>303</v>
      </c>
      <c r="BH16" s="2" t="s">
        <v>242</v>
      </c>
      <c r="BK16" s="2" t="s">
        <v>242</v>
      </c>
      <c r="BM16" s="2" t="s">
        <v>223</v>
      </c>
      <c r="BO16" s="2" t="s">
        <v>225</v>
      </c>
      <c r="BP16" s="2" t="s">
        <v>226</v>
      </c>
      <c r="BQ16" s="2" t="s">
        <v>293</v>
      </c>
      <c r="BS16" s="2" t="s">
        <v>228</v>
      </c>
      <c r="BU16" s="12"/>
      <c r="BV16" s="12"/>
      <c r="CL16" s="2" t="s">
        <v>304</v>
      </c>
      <c r="CO16" s="2" t="s">
        <v>305</v>
      </c>
      <c r="CQ16" s="2" t="s">
        <v>299</v>
      </c>
      <c r="CR16" s="2" t="s">
        <v>306</v>
      </c>
      <c r="CT16" s="10">
        <v>2400</v>
      </c>
      <c r="CV16" s="10"/>
      <c r="CW16" s="10"/>
      <c r="DD16" s="10">
        <v>1</v>
      </c>
      <c r="DE16" s="2" t="s">
        <v>307</v>
      </c>
      <c r="DF16" s="2" t="s">
        <v>242</v>
      </c>
      <c r="DG16" s="12">
        <v>60480</v>
      </c>
      <c r="DH16" s="2" t="s">
        <v>234</v>
      </c>
      <c r="DI16" s="2" t="s">
        <v>235</v>
      </c>
      <c r="DJ16" s="12"/>
      <c r="DM16" s="12"/>
      <c r="DN16" s="10"/>
      <c r="DO16" s="12"/>
      <c r="DP16" s="12"/>
      <c r="DQ16" s="12"/>
      <c r="DS16" s="12"/>
      <c r="DT16" s="12"/>
      <c r="DU16" s="10"/>
      <c r="DV16" s="10"/>
      <c r="DW16" s="10"/>
      <c r="DX16" s="12"/>
      <c r="DZ16" s="2">
        <f t="shared" si="0"/>
        <v>2020</v>
      </c>
      <c r="EA16" s="2">
        <f t="shared" si="1"/>
        <v>1</v>
      </c>
      <c r="EI16" s="2" t="s">
        <v>299</v>
      </c>
      <c r="EJ16" s="2" t="s">
        <v>302</v>
      </c>
      <c r="EK16" s="2" t="s">
        <v>242</v>
      </c>
      <c r="EL16" s="2" t="s">
        <v>293</v>
      </c>
      <c r="EN16" s="12"/>
      <c r="EO16" s="12"/>
      <c r="EP16" s="13"/>
      <c r="EQ16" s="2" t="e">
        <f>VLOOKUP(EE16,[1]Справочник!$B$2:$H$644,1,FALSE)</f>
        <v>#N/A</v>
      </c>
      <c r="ER16" s="2" t="e">
        <f>VLOOKUP(EE16,[1]Справочник!$B$2:$H$644,2,FALSE)</f>
        <v>#N/A</v>
      </c>
      <c r="ES16" s="2" t="e">
        <f>VLOOKUP(EE16,[1]Справочник!$B$2:$H$644,3,FALSE)</f>
        <v>#N/A</v>
      </c>
      <c r="ET16" s="2" t="e">
        <f>VLOOKUP(EE16,[1]Справочник!$B$2:$H$644,4,FALSE)</f>
        <v>#N/A</v>
      </c>
      <c r="EU16" s="2" t="e">
        <f>VLOOKUP(EE16,[1]Справочник!$B$2:$H$644,5,FALSE)</f>
        <v>#N/A</v>
      </c>
      <c r="EV16" s="2" t="e">
        <f>VLOOKUP(EE16,[1]Справочник!$B$2:$H$644,6,FALSE)</f>
        <v>#N/A</v>
      </c>
      <c r="EW16" s="2" t="e">
        <f>VLOOKUP(EE16,[1]Справочник!$B$2:$H$644,7,FALSE)</f>
        <v>#N/A</v>
      </c>
    </row>
    <row r="17" spans="2:153" s="2" customFormat="1" ht="11.25" x14ac:dyDescent="0.2">
      <c r="B17" s="10">
        <v>1</v>
      </c>
      <c r="C17" s="2" t="s">
        <v>283</v>
      </c>
      <c r="D17" s="11">
        <v>43831</v>
      </c>
      <c r="E17" s="11"/>
      <c r="F17" s="2" t="s">
        <v>213</v>
      </c>
      <c r="G17" s="11">
        <v>43840</v>
      </c>
      <c r="I17" s="2" t="s">
        <v>214</v>
      </c>
      <c r="J17" s="2" t="s">
        <v>215</v>
      </c>
      <c r="O17" s="2" t="s">
        <v>299</v>
      </c>
      <c r="P17" s="2" t="s">
        <v>300</v>
      </c>
      <c r="T17" s="2" t="s">
        <v>242</v>
      </c>
      <c r="AC17" s="2" t="s">
        <v>301</v>
      </c>
      <c r="AD17" s="2" t="s">
        <v>302</v>
      </c>
      <c r="AE17" s="2" t="s">
        <v>303</v>
      </c>
      <c r="AG17" s="2" t="s">
        <v>275</v>
      </c>
      <c r="AI17" s="2" t="s">
        <v>223</v>
      </c>
      <c r="AM17" s="2" t="s">
        <v>301</v>
      </c>
      <c r="AN17" s="2" t="s">
        <v>302</v>
      </c>
      <c r="AO17" s="2" t="s">
        <v>303</v>
      </c>
      <c r="AU17" s="2" t="s">
        <v>242</v>
      </c>
      <c r="AW17" s="12">
        <v>3082903.86</v>
      </c>
      <c r="AZ17" s="2" t="s">
        <v>301</v>
      </c>
      <c r="BA17" s="2" t="s">
        <v>302</v>
      </c>
      <c r="BB17" s="2" t="s">
        <v>303</v>
      </c>
      <c r="BH17" s="2" t="s">
        <v>242</v>
      </c>
      <c r="BK17" s="2" t="s">
        <v>242</v>
      </c>
      <c r="BM17" s="2" t="s">
        <v>223</v>
      </c>
      <c r="BO17" s="2" t="s">
        <v>225</v>
      </c>
      <c r="BP17" s="2" t="s">
        <v>226</v>
      </c>
      <c r="BQ17" s="2" t="s">
        <v>293</v>
      </c>
      <c r="BS17" s="2" t="s">
        <v>228</v>
      </c>
      <c r="BU17" s="12"/>
      <c r="BV17" s="12"/>
      <c r="CL17" s="2" t="s">
        <v>304</v>
      </c>
      <c r="CO17" s="2" t="s">
        <v>305</v>
      </c>
      <c r="CQ17" s="2" t="s">
        <v>299</v>
      </c>
      <c r="CR17" s="2" t="s">
        <v>306</v>
      </c>
      <c r="CT17" s="10">
        <v>2400</v>
      </c>
      <c r="CV17" s="10"/>
      <c r="CW17" s="10"/>
      <c r="DD17" s="10">
        <v>1</v>
      </c>
      <c r="DE17" s="2" t="s">
        <v>307</v>
      </c>
      <c r="DF17" s="2" t="s">
        <v>242</v>
      </c>
      <c r="DG17" s="12">
        <v>60480</v>
      </c>
      <c r="DH17" s="2" t="s">
        <v>234</v>
      </c>
      <c r="DI17" s="2" t="s">
        <v>235</v>
      </c>
      <c r="DJ17" s="12"/>
      <c r="DM17" s="12"/>
      <c r="DN17" s="10"/>
      <c r="DO17" s="12"/>
      <c r="DP17" s="12"/>
      <c r="DQ17" s="12"/>
      <c r="DS17" s="12"/>
      <c r="DT17" s="12"/>
      <c r="DU17" s="10"/>
      <c r="DV17" s="10"/>
      <c r="DW17" s="10"/>
      <c r="DX17" s="12"/>
      <c r="DZ17" s="2">
        <f t="shared" si="0"/>
        <v>2020</v>
      </c>
      <c r="EA17" s="2">
        <f t="shared" si="1"/>
        <v>1</v>
      </c>
      <c r="EI17" s="2" t="s">
        <v>299</v>
      </c>
      <c r="EJ17" s="2" t="s">
        <v>302</v>
      </c>
      <c r="EK17" s="2" t="s">
        <v>242</v>
      </c>
      <c r="EL17" s="2" t="s">
        <v>293</v>
      </c>
      <c r="EN17" s="12"/>
      <c r="EO17" s="12"/>
      <c r="EP17" s="13"/>
      <c r="EQ17" s="2" t="e">
        <f>VLOOKUP(EE17,[1]Справочник!$B$2:$H$644,1,FALSE)</f>
        <v>#N/A</v>
      </c>
      <c r="ER17" s="2" t="e">
        <f>VLOOKUP(EE17,[1]Справочник!$B$2:$H$644,2,FALSE)</f>
        <v>#N/A</v>
      </c>
      <c r="ES17" s="2" t="e">
        <f>VLOOKUP(EE17,[1]Справочник!$B$2:$H$644,3,FALSE)</f>
        <v>#N/A</v>
      </c>
      <c r="ET17" s="2" t="e">
        <f>VLOOKUP(EE17,[1]Справочник!$B$2:$H$644,4,FALSE)</f>
        <v>#N/A</v>
      </c>
      <c r="EU17" s="2" t="e">
        <f>VLOOKUP(EE17,[1]Справочник!$B$2:$H$644,5,FALSE)</f>
        <v>#N/A</v>
      </c>
      <c r="EV17" s="2" t="e">
        <f>VLOOKUP(EE17,[1]Справочник!$B$2:$H$644,6,FALSE)</f>
        <v>#N/A</v>
      </c>
      <c r="EW17" s="2" t="e">
        <f>VLOOKUP(EE17,[1]Справочник!$B$2:$H$644,7,FALSE)</f>
        <v>#N/A</v>
      </c>
    </row>
    <row r="18" spans="2:153" s="2" customFormat="1" ht="11.25" x14ac:dyDescent="0.2">
      <c r="B18" s="10">
        <v>1</v>
      </c>
      <c r="C18" s="2" t="s">
        <v>308</v>
      </c>
      <c r="D18" s="11">
        <v>43831</v>
      </c>
      <c r="E18" s="11"/>
      <c r="F18" s="2" t="s">
        <v>213</v>
      </c>
      <c r="G18" s="11">
        <v>43831</v>
      </c>
      <c r="I18" s="2" t="s">
        <v>214</v>
      </c>
      <c r="J18" s="2" t="s">
        <v>215</v>
      </c>
      <c r="O18" s="2" t="s">
        <v>309</v>
      </c>
      <c r="P18" s="2" t="s">
        <v>310</v>
      </c>
      <c r="AC18" s="2" t="s">
        <v>311</v>
      </c>
      <c r="AD18" s="2" t="s">
        <v>312</v>
      </c>
      <c r="AE18" s="2" t="s">
        <v>313</v>
      </c>
      <c r="AG18" s="2" t="s">
        <v>314</v>
      </c>
      <c r="AI18" s="2" t="s">
        <v>223</v>
      </c>
      <c r="AM18" s="2" t="s">
        <v>311</v>
      </c>
      <c r="AN18" s="2" t="s">
        <v>312</v>
      </c>
      <c r="AO18" s="2" t="s">
        <v>313</v>
      </c>
      <c r="AU18" s="2" t="s">
        <v>315</v>
      </c>
      <c r="AW18" s="12">
        <v>3045760.44</v>
      </c>
      <c r="AZ18" s="2" t="s">
        <v>311</v>
      </c>
      <c r="BA18" s="2" t="s">
        <v>312</v>
      </c>
      <c r="BB18" s="2" t="s">
        <v>313</v>
      </c>
      <c r="BH18" s="2" t="s">
        <v>242</v>
      </c>
      <c r="BK18" s="2" t="s">
        <v>242</v>
      </c>
      <c r="BM18" s="2" t="s">
        <v>223</v>
      </c>
      <c r="BO18" s="2" t="s">
        <v>225</v>
      </c>
      <c r="BP18" s="2" t="s">
        <v>226</v>
      </c>
      <c r="BQ18" s="2" t="s">
        <v>293</v>
      </c>
      <c r="BS18" s="2" t="s">
        <v>228</v>
      </c>
      <c r="BU18" s="12"/>
      <c r="BV18" s="12"/>
      <c r="CL18" s="2" t="s">
        <v>316</v>
      </c>
      <c r="CO18" s="2" t="s">
        <v>317</v>
      </c>
      <c r="CQ18" s="2" t="s">
        <v>309</v>
      </c>
      <c r="CR18" s="2" t="s">
        <v>318</v>
      </c>
      <c r="CT18" s="10">
        <v>2400</v>
      </c>
      <c r="CV18" s="10"/>
      <c r="CW18" s="10"/>
      <c r="DD18" s="10">
        <v>1</v>
      </c>
      <c r="DE18" s="2" t="s">
        <v>307</v>
      </c>
      <c r="DF18" s="2" t="s">
        <v>242</v>
      </c>
      <c r="DG18" s="12">
        <v>60480</v>
      </c>
      <c r="DH18" s="2" t="s">
        <v>234</v>
      </c>
      <c r="DI18" s="2" t="s">
        <v>235</v>
      </c>
      <c r="DJ18" s="12"/>
      <c r="DM18" s="12"/>
      <c r="DN18" s="10"/>
      <c r="DO18" s="12"/>
      <c r="DP18" s="12"/>
      <c r="DQ18" s="12"/>
      <c r="DS18" s="12"/>
      <c r="DT18" s="12"/>
      <c r="DU18" s="10"/>
      <c r="DV18" s="10"/>
      <c r="DW18" s="10"/>
      <c r="DX18" s="12"/>
      <c r="DZ18" s="2">
        <f t="shared" si="0"/>
        <v>2020</v>
      </c>
      <c r="EA18" s="2">
        <f t="shared" si="1"/>
        <v>1</v>
      </c>
      <c r="EI18" s="2" t="s">
        <v>309</v>
      </c>
      <c r="EJ18" s="2" t="s">
        <v>312</v>
      </c>
      <c r="EK18" s="2" t="s">
        <v>242</v>
      </c>
      <c r="EL18" s="2" t="s">
        <v>293</v>
      </c>
      <c r="EN18" s="12"/>
      <c r="EO18" s="12"/>
      <c r="EP18" s="13"/>
      <c r="EQ18" s="2" t="e">
        <f>VLOOKUP(EE18,[1]Справочник!$B$2:$H$644,1,FALSE)</f>
        <v>#N/A</v>
      </c>
      <c r="ER18" s="2" t="e">
        <f>VLOOKUP(EE18,[1]Справочник!$B$2:$H$644,2,FALSE)</f>
        <v>#N/A</v>
      </c>
      <c r="ES18" s="2" t="e">
        <f>VLOOKUP(EE18,[1]Справочник!$B$2:$H$644,3,FALSE)</f>
        <v>#N/A</v>
      </c>
      <c r="ET18" s="2" t="e">
        <f>VLOOKUP(EE18,[1]Справочник!$B$2:$H$644,4,FALSE)</f>
        <v>#N/A</v>
      </c>
      <c r="EU18" s="2" t="e">
        <f>VLOOKUP(EE18,[1]Справочник!$B$2:$H$644,5,FALSE)</f>
        <v>#N/A</v>
      </c>
      <c r="EV18" s="2" t="e">
        <f>VLOOKUP(EE18,[1]Справочник!$B$2:$H$644,6,FALSE)</f>
        <v>#N/A</v>
      </c>
      <c r="EW18" s="2" t="e">
        <f>VLOOKUP(EE18,[1]Справочник!$B$2:$H$644,7,FALSE)</f>
        <v>#N/A</v>
      </c>
    </row>
    <row r="19" spans="2:153" s="2" customFormat="1" ht="11.25" x14ac:dyDescent="0.2">
      <c r="B19" s="10">
        <v>1</v>
      </c>
      <c r="C19" s="2" t="s">
        <v>308</v>
      </c>
      <c r="D19" s="11">
        <v>43831</v>
      </c>
      <c r="E19" s="11"/>
      <c r="F19" s="2" t="s">
        <v>213</v>
      </c>
      <c r="G19" s="11">
        <v>43831</v>
      </c>
      <c r="I19" s="2" t="s">
        <v>214</v>
      </c>
      <c r="J19" s="2" t="s">
        <v>215</v>
      </c>
      <c r="O19" s="2" t="s">
        <v>309</v>
      </c>
      <c r="P19" s="2" t="s">
        <v>310</v>
      </c>
      <c r="AC19" s="2" t="s">
        <v>311</v>
      </c>
      <c r="AD19" s="2" t="s">
        <v>312</v>
      </c>
      <c r="AE19" s="2" t="s">
        <v>313</v>
      </c>
      <c r="AG19" s="2" t="s">
        <v>314</v>
      </c>
      <c r="AI19" s="2" t="s">
        <v>223</v>
      </c>
      <c r="AM19" s="2" t="s">
        <v>311</v>
      </c>
      <c r="AN19" s="2" t="s">
        <v>312</v>
      </c>
      <c r="AO19" s="2" t="s">
        <v>313</v>
      </c>
      <c r="AU19" s="2" t="s">
        <v>315</v>
      </c>
      <c r="AW19" s="12">
        <v>3045760.44</v>
      </c>
      <c r="AZ19" s="2" t="s">
        <v>311</v>
      </c>
      <c r="BA19" s="2" t="s">
        <v>312</v>
      </c>
      <c r="BB19" s="2" t="s">
        <v>313</v>
      </c>
      <c r="BH19" s="2" t="s">
        <v>242</v>
      </c>
      <c r="BK19" s="2" t="s">
        <v>242</v>
      </c>
      <c r="BM19" s="2" t="s">
        <v>223</v>
      </c>
      <c r="BO19" s="2" t="s">
        <v>225</v>
      </c>
      <c r="BP19" s="2" t="s">
        <v>226</v>
      </c>
      <c r="BQ19" s="2" t="s">
        <v>293</v>
      </c>
      <c r="BS19" s="2" t="s">
        <v>228</v>
      </c>
      <c r="BU19" s="12"/>
      <c r="BV19" s="12"/>
      <c r="CL19" s="2" t="s">
        <v>316</v>
      </c>
      <c r="CO19" s="2" t="s">
        <v>317</v>
      </c>
      <c r="CQ19" s="2" t="s">
        <v>309</v>
      </c>
      <c r="CR19" s="2" t="s">
        <v>318</v>
      </c>
      <c r="CT19" s="10">
        <v>2400</v>
      </c>
      <c r="CV19" s="10"/>
      <c r="CW19" s="10"/>
      <c r="DD19" s="10">
        <v>1</v>
      </c>
      <c r="DE19" s="2" t="s">
        <v>307</v>
      </c>
      <c r="DF19" s="2" t="s">
        <v>242</v>
      </c>
      <c r="DG19" s="12">
        <v>60480</v>
      </c>
      <c r="DH19" s="2" t="s">
        <v>234</v>
      </c>
      <c r="DI19" s="2" t="s">
        <v>235</v>
      </c>
      <c r="DJ19" s="12"/>
      <c r="DM19" s="12"/>
      <c r="DN19" s="10"/>
      <c r="DO19" s="12"/>
      <c r="DP19" s="12"/>
      <c r="DQ19" s="12"/>
      <c r="DS19" s="12"/>
      <c r="DT19" s="12"/>
      <c r="DU19" s="10"/>
      <c r="DV19" s="10"/>
      <c r="DW19" s="10"/>
      <c r="DX19" s="12"/>
      <c r="DZ19" s="2">
        <f t="shared" si="0"/>
        <v>2020</v>
      </c>
      <c r="EA19" s="2">
        <f t="shared" si="1"/>
        <v>1</v>
      </c>
      <c r="EI19" s="2" t="s">
        <v>309</v>
      </c>
      <c r="EJ19" s="2" t="s">
        <v>312</v>
      </c>
      <c r="EK19" s="2" t="s">
        <v>242</v>
      </c>
      <c r="EL19" s="2" t="s">
        <v>293</v>
      </c>
      <c r="EN19" s="12"/>
      <c r="EO19" s="12"/>
      <c r="EP19" s="13"/>
      <c r="EQ19" s="2" t="e">
        <f>VLOOKUP(EE19,[1]Справочник!$B$2:$H$644,1,FALSE)</f>
        <v>#N/A</v>
      </c>
      <c r="ER19" s="2" t="e">
        <f>VLOOKUP(EE19,[1]Справочник!$B$2:$H$644,2,FALSE)</f>
        <v>#N/A</v>
      </c>
      <c r="ES19" s="2" t="e">
        <f>VLOOKUP(EE19,[1]Справочник!$B$2:$H$644,3,FALSE)</f>
        <v>#N/A</v>
      </c>
      <c r="ET19" s="2" t="e">
        <f>VLOOKUP(EE19,[1]Справочник!$B$2:$H$644,4,FALSE)</f>
        <v>#N/A</v>
      </c>
      <c r="EU19" s="2" t="e">
        <f>VLOOKUP(EE19,[1]Справочник!$B$2:$H$644,5,FALSE)</f>
        <v>#N/A</v>
      </c>
      <c r="EV19" s="2" t="e">
        <f>VLOOKUP(EE19,[1]Справочник!$B$2:$H$644,6,FALSE)</f>
        <v>#N/A</v>
      </c>
      <c r="EW19" s="2" t="e">
        <f>VLOOKUP(EE19,[1]Справочник!$B$2:$H$644,7,FALSE)</f>
        <v>#N/A</v>
      </c>
    </row>
    <row r="20" spans="2:153" s="2" customFormat="1" ht="11.25" x14ac:dyDescent="0.2">
      <c r="B20" s="10">
        <v>1</v>
      </c>
      <c r="C20" s="2" t="s">
        <v>267</v>
      </c>
      <c r="D20" s="11">
        <v>43831</v>
      </c>
      <c r="E20" s="11"/>
      <c r="F20" s="2" t="s">
        <v>213</v>
      </c>
      <c r="G20" s="11">
        <v>43831</v>
      </c>
      <c r="I20" s="2" t="s">
        <v>214</v>
      </c>
      <c r="J20" s="2" t="s">
        <v>215</v>
      </c>
      <c r="O20" s="2" t="s">
        <v>319</v>
      </c>
      <c r="P20" s="2" t="s">
        <v>320</v>
      </c>
      <c r="T20" s="2" t="s">
        <v>321</v>
      </c>
      <c r="AC20" s="2" t="s">
        <v>322</v>
      </c>
      <c r="AD20" s="2" t="s">
        <v>323</v>
      </c>
      <c r="AE20" s="2" t="s">
        <v>324</v>
      </c>
      <c r="AG20" s="2" t="s">
        <v>325</v>
      </c>
      <c r="AI20" s="2" t="s">
        <v>223</v>
      </c>
      <c r="AM20" s="2" t="s">
        <v>322</v>
      </c>
      <c r="AN20" s="2" t="s">
        <v>323</v>
      </c>
      <c r="AO20" s="2" t="s">
        <v>324</v>
      </c>
      <c r="AU20" s="2" t="s">
        <v>321</v>
      </c>
      <c r="AW20" s="12">
        <v>2212824.64</v>
      </c>
      <c r="AZ20" s="2" t="s">
        <v>322</v>
      </c>
      <c r="BA20" s="2" t="s">
        <v>323</v>
      </c>
      <c r="BB20" s="2" t="s">
        <v>324</v>
      </c>
      <c r="BH20" s="2" t="s">
        <v>276</v>
      </c>
      <c r="BK20" s="2" t="s">
        <v>321</v>
      </c>
      <c r="BM20" s="2" t="s">
        <v>223</v>
      </c>
      <c r="BO20" s="2" t="s">
        <v>326</v>
      </c>
      <c r="BP20" s="2" t="s">
        <v>226</v>
      </c>
      <c r="BQ20" s="2" t="s">
        <v>327</v>
      </c>
      <c r="BS20" s="2" t="s">
        <v>249</v>
      </c>
      <c r="BU20" s="12"/>
      <c r="BV20" s="12"/>
      <c r="CL20" s="2" t="s">
        <v>328</v>
      </c>
      <c r="CO20" s="2" t="s">
        <v>329</v>
      </c>
      <c r="CQ20" s="2" t="s">
        <v>319</v>
      </c>
      <c r="CR20" s="2" t="s">
        <v>330</v>
      </c>
      <c r="CT20" s="10">
        <v>0</v>
      </c>
      <c r="CU20" s="10">
        <v>1</v>
      </c>
      <c r="CV20" s="10"/>
      <c r="CW20" s="10"/>
      <c r="DD20" s="10">
        <v>1</v>
      </c>
      <c r="DE20" s="2" t="s">
        <v>331</v>
      </c>
      <c r="DF20" s="2" t="s">
        <v>321</v>
      </c>
      <c r="DG20" s="12">
        <v>20950</v>
      </c>
      <c r="DH20" s="2" t="s">
        <v>234</v>
      </c>
      <c r="DI20" s="2" t="s">
        <v>235</v>
      </c>
      <c r="DJ20" s="12"/>
      <c r="DM20" s="12"/>
      <c r="DN20" s="10"/>
      <c r="DO20" s="12"/>
      <c r="DP20" s="12"/>
      <c r="DQ20" s="12"/>
      <c r="DS20" s="12"/>
      <c r="DT20" s="12"/>
      <c r="DU20" s="10"/>
      <c r="DV20" s="10"/>
      <c r="DW20" s="10"/>
      <c r="DX20" s="12"/>
      <c r="DZ20" s="2">
        <f t="shared" si="0"/>
        <v>2020</v>
      </c>
      <c r="EA20" s="2">
        <f t="shared" si="1"/>
        <v>1</v>
      </c>
      <c r="EI20" s="2" t="s">
        <v>319</v>
      </c>
      <c r="EJ20" s="2" t="s">
        <v>323</v>
      </c>
      <c r="EK20" s="2" t="s">
        <v>321</v>
      </c>
      <c r="EL20" s="2" t="s">
        <v>327</v>
      </c>
      <c r="EN20" s="12"/>
      <c r="EO20" s="12"/>
      <c r="EP20" s="13"/>
      <c r="EQ20" s="2" t="e">
        <f>VLOOKUP(EE20,[1]Справочник!$B$2:$H$644,1,FALSE)</f>
        <v>#N/A</v>
      </c>
      <c r="ER20" s="2" t="e">
        <f>VLOOKUP(EE20,[1]Справочник!$B$2:$H$644,2,FALSE)</f>
        <v>#N/A</v>
      </c>
      <c r="ES20" s="2" t="e">
        <f>VLOOKUP(EE20,[1]Справочник!$B$2:$H$644,3,FALSE)</f>
        <v>#N/A</v>
      </c>
      <c r="ET20" s="2" t="e">
        <f>VLOOKUP(EE20,[1]Справочник!$B$2:$H$644,4,FALSE)</f>
        <v>#N/A</v>
      </c>
      <c r="EU20" s="2" t="e">
        <f>VLOOKUP(EE20,[1]Справочник!$B$2:$H$644,5,FALSE)</f>
        <v>#N/A</v>
      </c>
      <c r="EV20" s="2" t="e">
        <f>VLOOKUP(EE20,[1]Справочник!$B$2:$H$644,6,FALSE)</f>
        <v>#N/A</v>
      </c>
      <c r="EW20" s="2" t="e">
        <f>VLOOKUP(EE20,[1]Справочник!$B$2:$H$644,7,FALSE)</f>
        <v>#N/A</v>
      </c>
    </row>
    <row r="21" spans="2:153" s="2" customFormat="1" ht="11.25" x14ac:dyDescent="0.2">
      <c r="B21" s="10">
        <v>0</v>
      </c>
      <c r="C21" s="2" t="s">
        <v>212</v>
      </c>
      <c r="D21" s="11">
        <v>43832</v>
      </c>
      <c r="E21" s="11"/>
      <c r="F21" s="2" t="s">
        <v>213</v>
      </c>
      <c r="G21" s="11">
        <v>43832</v>
      </c>
      <c r="I21" s="2" t="s">
        <v>237</v>
      </c>
      <c r="J21" s="2" t="s">
        <v>213</v>
      </c>
      <c r="O21" s="2" t="s">
        <v>332</v>
      </c>
      <c r="P21" s="2" t="s">
        <v>333</v>
      </c>
      <c r="R21" s="2" t="s">
        <v>334</v>
      </c>
      <c r="T21" s="2" t="s">
        <v>223</v>
      </c>
      <c r="AD21" s="2" t="s">
        <v>335</v>
      </c>
      <c r="AE21" s="2" t="s">
        <v>336</v>
      </c>
      <c r="AM21" s="2" t="s">
        <v>337</v>
      </c>
      <c r="AN21" s="2" t="s">
        <v>338</v>
      </c>
      <c r="AO21" s="2" t="s">
        <v>339</v>
      </c>
      <c r="AU21" s="2" t="s">
        <v>258</v>
      </c>
      <c r="AW21" s="12">
        <v>0</v>
      </c>
      <c r="AZ21" s="2" t="s">
        <v>340</v>
      </c>
      <c r="BA21" s="2" t="s">
        <v>341</v>
      </c>
      <c r="BB21" s="2" t="s">
        <v>342</v>
      </c>
      <c r="BH21" s="2" t="s">
        <v>223</v>
      </c>
      <c r="BK21" s="2" t="s">
        <v>223</v>
      </c>
      <c r="BM21" s="2" t="s">
        <v>258</v>
      </c>
      <c r="BO21" s="2" t="s">
        <v>326</v>
      </c>
      <c r="BP21" s="2" t="s">
        <v>247</v>
      </c>
      <c r="BQ21" s="2" t="s">
        <v>343</v>
      </c>
      <c r="BS21" s="2" t="s">
        <v>249</v>
      </c>
      <c r="BU21" s="12"/>
      <c r="BV21" s="12"/>
      <c r="CL21" s="2" t="s">
        <v>344</v>
      </c>
      <c r="CO21" s="2" t="s">
        <v>345</v>
      </c>
      <c r="CQ21" s="2" t="s">
        <v>346</v>
      </c>
      <c r="CR21" s="2" t="s">
        <v>347</v>
      </c>
      <c r="CT21" s="10">
        <v>0</v>
      </c>
      <c r="CV21" s="10"/>
      <c r="CW21" s="10"/>
      <c r="DD21" s="10">
        <v>1</v>
      </c>
      <c r="DE21" s="2" t="s">
        <v>348</v>
      </c>
      <c r="DF21" s="2" t="s">
        <v>223</v>
      </c>
      <c r="DG21" s="12">
        <v>5775000</v>
      </c>
      <c r="DH21" s="2" t="s">
        <v>254</v>
      </c>
      <c r="DI21" s="2" t="s">
        <v>255</v>
      </c>
      <c r="DJ21" s="12"/>
      <c r="DM21" s="12"/>
      <c r="DO21" s="12"/>
      <c r="DP21" s="12"/>
      <c r="DQ21" s="12"/>
      <c r="DS21" s="12"/>
      <c r="DT21" s="12"/>
      <c r="DU21" s="10"/>
      <c r="DV21" s="10"/>
      <c r="DW21" s="10"/>
      <c r="DX21" s="12"/>
      <c r="DZ21" s="2">
        <f t="shared" si="0"/>
        <v>2020</v>
      </c>
      <c r="EA21" s="2">
        <f t="shared" si="1"/>
        <v>1</v>
      </c>
      <c r="EI21" s="2" t="s">
        <v>346</v>
      </c>
      <c r="EJ21" s="2" t="s">
        <v>335</v>
      </c>
      <c r="EK21" s="2" t="s">
        <v>223</v>
      </c>
      <c r="EL21" s="2" t="s">
        <v>343</v>
      </c>
      <c r="EN21" s="12"/>
      <c r="EO21" s="12"/>
      <c r="EP21" s="13"/>
      <c r="EQ21" s="2" t="e">
        <f>VLOOKUP(EE21,[1]Справочник!$B$2:$H$644,1,FALSE)</f>
        <v>#N/A</v>
      </c>
      <c r="ER21" s="2" t="e">
        <f>VLOOKUP(EE21,[1]Справочник!$B$2:$H$644,2,FALSE)</f>
        <v>#N/A</v>
      </c>
      <c r="ES21" s="2" t="e">
        <f>VLOOKUP(EE21,[1]Справочник!$B$2:$H$644,3,FALSE)</f>
        <v>#N/A</v>
      </c>
      <c r="ET21" s="2" t="e">
        <f>VLOOKUP(EE21,[1]Справочник!$B$2:$H$644,4,FALSE)</f>
        <v>#N/A</v>
      </c>
      <c r="EU21" s="2" t="e">
        <f>VLOOKUP(EE21,[1]Справочник!$B$2:$H$644,5,FALSE)</f>
        <v>#N/A</v>
      </c>
      <c r="EV21" s="2" t="e">
        <f>VLOOKUP(EE21,[1]Справочник!$B$2:$H$644,6,FALSE)</f>
        <v>#N/A</v>
      </c>
      <c r="EW21" s="2" t="e">
        <f>VLOOKUP(EE21,[1]Справочник!$B$2:$H$644,7,FALSE)</f>
        <v>#N/A</v>
      </c>
    </row>
    <row r="22" spans="2:153" s="2" customFormat="1" ht="11.25" x14ac:dyDescent="0.2">
      <c r="B22" s="10">
        <v>1</v>
      </c>
      <c r="C22" s="2" t="s">
        <v>212</v>
      </c>
      <c r="D22" s="11">
        <v>43832</v>
      </c>
      <c r="E22" s="11"/>
      <c r="F22" s="2" t="s">
        <v>213</v>
      </c>
      <c r="G22" s="11">
        <v>43832</v>
      </c>
      <c r="I22" s="2" t="s">
        <v>237</v>
      </c>
      <c r="J22" s="2" t="s">
        <v>213</v>
      </c>
      <c r="O22" s="2" t="s">
        <v>349</v>
      </c>
      <c r="P22" s="2" t="s">
        <v>350</v>
      </c>
      <c r="R22" s="2" t="s">
        <v>222</v>
      </c>
      <c r="T22" s="2" t="s">
        <v>223</v>
      </c>
      <c r="AD22" s="2" t="s">
        <v>351</v>
      </c>
      <c r="AE22" s="2" t="s">
        <v>352</v>
      </c>
      <c r="AI22" s="2" t="s">
        <v>246</v>
      </c>
      <c r="AM22" s="2" t="s">
        <v>353</v>
      </c>
      <c r="AN22" s="2" t="s">
        <v>354</v>
      </c>
      <c r="AO22" s="2" t="s">
        <v>355</v>
      </c>
      <c r="AU22" s="2" t="s">
        <v>356</v>
      </c>
      <c r="AW22" s="12">
        <v>0</v>
      </c>
      <c r="AZ22" s="2" t="s">
        <v>353</v>
      </c>
      <c r="BA22" s="2" t="s">
        <v>354</v>
      </c>
      <c r="BB22" s="2" t="s">
        <v>355</v>
      </c>
      <c r="BH22" s="2" t="s">
        <v>223</v>
      </c>
      <c r="BK22" s="2" t="s">
        <v>223</v>
      </c>
      <c r="BM22" s="2" t="s">
        <v>357</v>
      </c>
      <c r="BO22" s="2" t="s">
        <v>225</v>
      </c>
      <c r="BP22" s="2" t="s">
        <v>247</v>
      </c>
      <c r="BQ22" s="2" t="s">
        <v>358</v>
      </c>
      <c r="BS22" s="2" t="s">
        <v>249</v>
      </c>
      <c r="BU22" s="12"/>
      <c r="BV22" s="12"/>
      <c r="CL22" s="2" t="s">
        <v>359</v>
      </c>
      <c r="CO22" s="2" t="s">
        <v>360</v>
      </c>
      <c r="CQ22" s="2" t="s">
        <v>361</v>
      </c>
      <c r="CR22" s="2" t="s">
        <v>362</v>
      </c>
      <c r="CT22" s="10">
        <v>0</v>
      </c>
      <c r="CV22" s="10"/>
      <c r="CW22" s="10"/>
      <c r="DD22" s="10">
        <v>1</v>
      </c>
      <c r="DE22" s="2" t="s">
        <v>363</v>
      </c>
      <c r="DF22" s="2" t="s">
        <v>223</v>
      </c>
      <c r="DG22" s="12">
        <v>245460</v>
      </c>
      <c r="DH22" s="2" t="s">
        <v>254</v>
      </c>
      <c r="DI22" s="2" t="s">
        <v>255</v>
      </c>
      <c r="DJ22" s="12"/>
      <c r="DM22" s="12"/>
      <c r="DO22" s="12"/>
      <c r="DP22" s="12"/>
      <c r="DQ22" s="12"/>
      <c r="DS22" s="12"/>
      <c r="DT22" s="12"/>
      <c r="DU22" s="10"/>
      <c r="DV22" s="10"/>
      <c r="DW22" s="10"/>
      <c r="DX22" s="12"/>
      <c r="DZ22" s="2">
        <f t="shared" si="0"/>
        <v>2020</v>
      </c>
      <c r="EA22" s="2">
        <f t="shared" si="1"/>
        <v>1</v>
      </c>
      <c r="EI22" s="2" t="s">
        <v>361</v>
      </c>
      <c r="EJ22" s="2" t="s">
        <v>351</v>
      </c>
      <c r="EK22" s="2" t="s">
        <v>223</v>
      </c>
      <c r="EL22" s="2" t="s">
        <v>358</v>
      </c>
      <c r="EN22" s="12"/>
      <c r="EO22" s="12"/>
      <c r="EP22" s="13"/>
      <c r="EQ22" s="2" t="e">
        <f>VLOOKUP(EE22,[1]Справочник!$B$2:$H$644,1,FALSE)</f>
        <v>#N/A</v>
      </c>
      <c r="ER22" s="2" t="e">
        <f>VLOOKUP(EE22,[1]Справочник!$B$2:$H$644,2,FALSE)</f>
        <v>#N/A</v>
      </c>
      <c r="ES22" s="2" t="e">
        <f>VLOOKUP(EE22,[1]Справочник!$B$2:$H$644,3,FALSE)</f>
        <v>#N/A</v>
      </c>
      <c r="ET22" s="2" t="e">
        <f>VLOOKUP(EE22,[1]Справочник!$B$2:$H$644,4,FALSE)</f>
        <v>#N/A</v>
      </c>
      <c r="EU22" s="2" t="e">
        <f>VLOOKUP(EE22,[1]Справочник!$B$2:$H$644,5,FALSE)</f>
        <v>#N/A</v>
      </c>
      <c r="EV22" s="2" t="e">
        <f>VLOOKUP(EE22,[1]Справочник!$B$2:$H$644,6,FALSE)</f>
        <v>#N/A</v>
      </c>
      <c r="EW22" s="2" t="e">
        <f>VLOOKUP(EE22,[1]Справочник!$B$2:$H$644,7,FALSE)</f>
        <v>#N/A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4"/>
  <sheetViews>
    <sheetView workbookViewId="0">
      <selection activeCell="A2" sqref="A2:H34"/>
    </sheetView>
  </sheetViews>
  <sheetFormatPr defaultRowHeight="15" x14ac:dyDescent="0.25"/>
  <cols>
    <col min="1" max="1" width="33.42578125" bestFit="1" customWidth="1"/>
    <col min="2" max="2" width="38.85546875" bestFit="1" customWidth="1"/>
    <col min="3" max="3" width="20" bestFit="1" customWidth="1"/>
    <col min="4" max="4" width="25.5703125" bestFit="1" customWidth="1"/>
    <col min="8" max="8" width="86.140625" bestFit="1" customWidth="1"/>
  </cols>
  <sheetData>
    <row r="2" spans="1:8" x14ac:dyDescent="0.25">
      <c r="A2" s="1" t="s">
        <v>0</v>
      </c>
      <c r="B2" s="2" t="s">
        <v>1</v>
      </c>
      <c r="C2" s="1" t="s">
        <v>2</v>
      </c>
      <c r="D2" s="1" t="s">
        <v>3</v>
      </c>
      <c r="E2" s="1"/>
      <c r="F2" s="1"/>
      <c r="G2" s="1"/>
      <c r="H2" s="2" t="s">
        <v>1</v>
      </c>
    </row>
    <row r="3" spans="1:8" x14ac:dyDescent="0.25">
      <c r="A3" s="1" t="s">
        <v>4</v>
      </c>
      <c r="B3" s="2" t="s">
        <v>5</v>
      </c>
      <c r="C3" s="1" t="s">
        <v>2</v>
      </c>
      <c r="D3" s="1" t="s">
        <v>6</v>
      </c>
      <c r="E3" s="1"/>
      <c r="F3" s="1"/>
      <c r="G3" s="1"/>
      <c r="H3" s="2" t="s">
        <v>5</v>
      </c>
    </row>
    <row r="4" spans="1:8" x14ac:dyDescent="0.25">
      <c r="A4" s="1" t="s">
        <v>7</v>
      </c>
      <c r="B4" s="2" t="s">
        <v>8</v>
      </c>
      <c r="C4" s="1"/>
      <c r="D4" s="1" t="s">
        <v>9</v>
      </c>
      <c r="E4" s="1"/>
      <c r="F4" s="1"/>
      <c r="G4" s="1"/>
      <c r="H4" s="1"/>
    </row>
    <row r="5" spans="1:8" x14ac:dyDescent="0.25">
      <c r="A5" s="1"/>
      <c r="B5" s="2" t="s">
        <v>10</v>
      </c>
      <c r="C5" s="1"/>
      <c r="D5" s="1"/>
      <c r="E5" s="1"/>
      <c r="F5" s="1"/>
      <c r="G5" s="1"/>
      <c r="H5" s="1"/>
    </row>
    <row r="6" spans="1:8" x14ac:dyDescent="0.25">
      <c r="A6" s="1"/>
      <c r="B6" s="2" t="s">
        <v>11</v>
      </c>
      <c r="C6" s="1"/>
      <c r="D6" s="1" t="s">
        <v>12</v>
      </c>
      <c r="E6" s="1"/>
      <c r="F6" s="1"/>
      <c r="G6" s="1"/>
      <c r="H6" s="2" t="s">
        <v>11</v>
      </c>
    </row>
    <row r="7" spans="1:8" x14ac:dyDescent="0.25">
      <c r="A7" s="1" t="s">
        <v>13</v>
      </c>
      <c r="B7" s="2" t="s">
        <v>14</v>
      </c>
      <c r="C7" s="1" t="s">
        <v>15</v>
      </c>
      <c r="D7" s="1" t="s">
        <v>16</v>
      </c>
      <c r="E7" s="1"/>
      <c r="F7" s="1"/>
      <c r="G7" s="1"/>
      <c r="H7" s="1" t="s">
        <v>17</v>
      </c>
    </row>
    <row r="8" spans="1:8" x14ac:dyDescent="0.25">
      <c r="A8" s="1" t="s">
        <v>18</v>
      </c>
      <c r="B8" s="2" t="s">
        <v>19</v>
      </c>
      <c r="C8" s="1" t="s">
        <v>20</v>
      </c>
      <c r="D8" s="1"/>
      <c r="E8" s="1"/>
      <c r="F8" s="1"/>
      <c r="G8" s="1"/>
      <c r="H8" s="1"/>
    </row>
    <row r="9" spans="1:8" x14ac:dyDescent="0.25">
      <c r="A9" s="1" t="s">
        <v>21</v>
      </c>
      <c r="B9" s="1" t="s">
        <v>22</v>
      </c>
      <c r="C9" s="1"/>
      <c r="D9" s="1" t="s">
        <v>23</v>
      </c>
      <c r="E9" s="1"/>
      <c r="F9" s="1"/>
      <c r="G9" s="1"/>
      <c r="H9" s="1"/>
    </row>
    <row r="10" spans="1:8" x14ac:dyDescent="0.25">
      <c r="A10" s="1" t="s">
        <v>24</v>
      </c>
      <c r="B10" s="1" t="s">
        <v>25</v>
      </c>
      <c r="C10" s="1" t="s">
        <v>20</v>
      </c>
      <c r="D10" s="1" t="s">
        <v>26</v>
      </c>
      <c r="E10" s="1" t="s">
        <v>27</v>
      </c>
      <c r="F10" s="1" t="s">
        <v>28</v>
      </c>
      <c r="G10" s="1" t="s">
        <v>29</v>
      </c>
      <c r="H10" s="1" t="s">
        <v>30</v>
      </c>
    </row>
    <row r="11" spans="1:8" x14ac:dyDescent="0.25">
      <c r="A11" s="1" t="s">
        <v>31</v>
      </c>
      <c r="B11" s="1" t="s">
        <v>32</v>
      </c>
      <c r="C11" s="1" t="s">
        <v>20</v>
      </c>
      <c r="D11" s="1" t="s">
        <v>33</v>
      </c>
      <c r="E11" s="1" t="s">
        <v>27</v>
      </c>
      <c r="F11" s="1" t="s">
        <v>28</v>
      </c>
      <c r="G11" s="1" t="s">
        <v>29</v>
      </c>
      <c r="H11" s="1" t="s">
        <v>34</v>
      </c>
    </row>
    <row r="12" spans="1:8" x14ac:dyDescent="0.25">
      <c r="A12" s="1" t="s">
        <v>35</v>
      </c>
      <c r="B12" s="1" t="s">
        <v>36</v>
      </c>
      <c r="C12" s="1" t="s">
        <v>20</v>
      </c>
      <c r="D12" s="1" t="s">
        <v>37</v>
      </c>
      <c r="E12" s="1" t="s">
        <v>27</v>
      </c>
      <c r="F12" s="1" t="s">
        <v>28</v>
      </c>
      <c r="G12" s="1" t="s">
        <v>29</v>
      </c>
      <c r="H12" s="1" t="s">
        <v>38</v>
      </c>
    </row>
    <row r="13" spans="1:8" x14ac:dyDescent="0.25">
      <c r="A13" s="1"/>
      <c r="B13" s="1" t="s">
        <v>39</v>
      </c>
      <c r="C13" s="1"/>
      <c r="D13" s="1" t="s">
        <v>40</v>
      </c>
      <c r="E13" s="1"/>
      <c r="F13" s="1"/>
      <c r="G13" s="1"/>
      <c r="H13" s="1"/>
    </row>
    <row r="14" spans="1:8" x14ac:dyDescent="0.25">
      <c r="A14" s="1"/>
      <c r="B14" s="1" t="s">
        <v>41</v>
      </c>
      <c r="C14" s="1" t="s">
        <v>15</v>
      </c>
      <c r="D14" s="1" t="s">
        <v>42</v>
      </c>
      <c r="E14" s="1"/>
      <c r="F14" s="1"/>
      <c r="G14" s="1"/>
      <c r="H14" s="1"/>
    </row>
    <row r="15" spans="1:8" x14ac:dyDescent="0.25">
      <c r="A15" s="1"/>
      <c r="B15" s="2" t="s">
        <v>43</v>
      </c>
      <c r="C15" s="1"/>
      <c r="D15" s="1"/>
      <c r="E15" s="1"/>
      <c r="F15" s="1"/>
      <c r="G15" s="1"/>
      <c r="H15" s="1"/>
    </row>
    <row r="16" spans="1:8" x14ac:dyDescent="0.25">
      <c r="A16" s="1"/>
      <c r="B16" s="1" t="s">
        <v>44</v>
      </c>
      <c r="C16" s="1" t="s">
        <v>45</v>
      </c>
      <c r="D16" s="1"/>
      <c r="E16" s="1"/>
      <c r="F16" s="1"/>
      <c r="G16" s="1"/>
      <c r="H16" s="1"/>
    </row>
    <row r="17" spans="1:8" x14ac:dyDescent="0.25">
      <c r="A17" s="1"/>
      <c r="B17" s="1" t="s">
        <v>46</v>
      </c>
      <c r="C17" s="1" t="s">
        <v>45</v>
      </c>
      <c r="D17" s="1"/>
      <c r="E17" s="1"/>
      <c r="F17" s="1"/>
      <c r="G17" s="1"/>
      <c r="H17" s="1"/>
    </row>
    <row r="18" spans="1:8" x14ac:dyDescent="0.25">
      <c r="A18" s="1"/>
      <c r="B18" s="2" t="s">
        <v>47</v>
      </c>
      <c r="C18" s="1"/>
      <c r="D18" s="1"/>
      <c r="E18" s="1"/>
      <c r="F18" s="1"/>
      <c r="G18" s="1"/>
      <c r="H18" s="1"/>
    </row>
    <row r="19" spans="1:8" x14ac:dyDescent="0.25">
      <c r="A19" s="1" t="s">
        <v>48</v>
      </c>
      <c r="B19" s="2" t="s">
        <v>49</v>
      </c>
      <c r="C19" s="1" t="s">
        <v>50</v>
      </c>
      <c r="D19" s="1" t="s">
        <v>51</v>
      </c>
      <c r="E19" s="1"/>
      <c r="F19" s="1"/>
      <c r="G19" s="1"/>
      <c r="H19" s="1"/>
    </row>
    <row r="20" spans="1:8" x14ac:dyDescent="0.25">
      <c r="A20" s="1" t="s">
        <v>52</v>
      </c>
      <c r="B20" s="2" t="s">
        <v>53</v>
      </c>
      <c r="C20" s="1"/>
      <c r="D20" s="1" t="s">
        <v>54</v>
      </c>
      <c r="E20" s="1"/>
      <c r="F20" s="1"/>
      <c r="G20" s="1"/>
      <c r="H20" s="1" t="s">
        <v>55</v>
      </c>
    </row>
    <row r="21" spans="1:8" x14ac:dyDescent="0.25">
      <c r="A21" s="1" t="s">
        <v>56</v>
      </c>
      <c r="B21" s="2" t="s">
        <v>57</v>
      </c>
      <c r="C21" s="1"/>
      <c r="D21" s="1" t="s">
        <v>58</v>
      </c>
      <c r="E21" s="1"/>
      <c r="F21" s="1"/>
      <c r="G21" s="1"/>
      <c r="H21" s="1" t="s">
        <v>59</v>
      </c>
    </row>
    <row r="22" spans="1:8" x14ac:dyDescent="0.25">
      <c r="A22" s="1" t="s">
        <v>60</v>
      </c>
      <c r="B22" s="1" t="s">
        <v>61</v>
      </c>
      <c r="C22" s="1" t="s">
        <v>62</v>
      </c>
      <c r="D22" s="1" t="s">
        <v>63</v>
      </c>
      <c r="E22" s="1" t="s">
        <v>64</v>
      </c>
      <c r="F22" s="1"/>
      <c r="G22" s="1" t="s">
        <v>29</v>
      </c>
      <c r="H22" s="1" t="s">
        <v>65</v>
      </c>
    </row>
    <row r="23" spans="1:8" x14ac:dyDescent="0.25">
      <c r="A23" s="1"/>
      <c r="B23" s="1" t="s">
        <v>66</v>
      </c>
      <c r="C23" s="1"/>
      <c r="D23" s="1" t="s">
        <v>67</v>
      </c>
      <c r="E23" s="1"/>
      <c r="F23" s="1"/>
      <c r="G23" s="1"/>
      <c r="H23" s="1"/>
    </row>
    <row r="24" spans="1:8" x14ac:dyDescent="0.25">
      <c r="A24" s="1"/>
      <c r="B24" s="1" t="s">
        <v>68</v>
      </c>
      <c r="C24" s="1" t="s">
        <v>20</v>
      </c>
      <c r="D24" s="1"/>
      <c r="E24" s="1"/>
      <c r="F24" s="1"/>
      <c r="G24" s="1"/>
      <c r="H24" s="1"/>
    </row>
    <row r="25" spans="1:8" x14ac:dyDescent="0.25">
      <c r="A25" s="1" t="s">
        <v>69</v>
      </c>
      <c r="B25" s="1" t="s">
        <v>70</v>
      </c>
      <c r="C25" s="1" t="s">
        <v>71</v>
      </c>
      <c r="D25" s="1" t="s">
        <v>72</v>
      </c>
      <c r="E25" s="1"/>
      <c r="F25" s="1"/>
      <c r="G25" s="1" t="s">
        <v>73</v>
      </c>
      <c r="H25" s="1" t="s">
        <v>74</v>
      </c>
    </row>
    <row r="26" spans="1:8" x14ac:dyDescent="0.25">
      <c r="A26" s="1" t="s">
        <v>75</v>
      </c>
      <c r="B26" s="1" t="s">
        <v>76</v>
      </c>
      <c r="C26" s="1" t="s">
        <v>71</v>
      </c>
      <c r="D26" s="1" t="s">
        <v>77</v>
      </c>
      <c r="E26" s="1"/>
      <c r="F26" s="1"/>
      <c r="G26" s="1" t="s">
        <v>73</v>
      </c>
      <c r="H26" s="1" t="s">
        <v>78</v>
      </c>
    </row>
    <row r="27" spans="1:8" x14ac:dyDescent="0.25">
      <c r="A27" s="1" t="s">
        <v>79</v>
      </c>
      <c r="B27" s="1" t="s">
        <v>80</v>
      </c>
      <c r="C27" s="1" t="s">
        <v>71</v>
      </c>
      <c r="D27" s="1" t="s">
        <v>81</v>
      </c>
      <c r="E27" s="1"/>
      <c r="F27" s="1"/>
      <c r="G27" s="1" t="s">
        <v>73</v>
      </c>
      <c r="H27" s="1" t="s">
        <v>82</v>
      </c>
    </row>
    <row r="28" spans="1:8" x14ac:dyDescent="0.25">
      <c r="A28" s="1" t="s">
        <v>83</v>
      </c>
      <c r="B28" s="1" t="s">
        <v>84</v>
      </c>
      <c r="C28" s="1" t="s">
        <v>62</v>
      </c>
      <c r="D28" s="1" t="s">
        <v>85</v>
      </c>
      <c r="E28" s="1" t="s">
        <v>86</v>
      </c>
      <c r="F28" s="1" t="s">
        <v>87</v>
      </c>
      <c r="G28" s="1" t="s">
        <v>88</v>
      </c>
      <c r="H28" s="1"/>
    </row>
    <row r="29" spans="1:8" x14ac:dyDescent="0.25">
      <c r="A29" s="1" t="s">
        <v>89</v>
      </c>
      <c r="B29" s="1" t="s">
        <v>90</v>
      </c>
      <c r="C29" s="1" t="s">
        <v>20</v>
      </c>
      <c r="D29" s="1" t="s">
        <v>91</v>
      </c>
      <c r="E29" s="1" t="s">
        <v>92</v>
      </c>
      <c r="F29" s="1" t="s">
        <v>28</v>
      </c>
      <c r="G29" s="1" t="s">
        <v>29</v>
      </c>
      <c r="H29" s="1" t="s">
        <v>93</v>
      </c>
    </row>
    <row r="30" spans="1:8" x14ac:dyDescent="0.25">
      <c r="A30" s="1" t="s">
        <v>94</v>
      </c>
      <c r="B30" s="1" t="s">
        <v>95</v>
      </c>
      <c r="C30" s="1" t="s">
        <v>15</v>
      </c>
      <c r="D30" s="1" t="s">
        <v>96</v>
      </c>
      <c r="E30" s="1" t="s">
        <v>97</v>
      </c>
      <c r="F30" s="1" t="s">
        <v>98</v>
      </c>
      <c r="G30" s="1" t="s">
        <v>29</v>
      </c>
      <c r="H30" s="1" t="s">
        <v>99</v>
      </c>
    </row>
    <row r="31" spans="1:8" x14ac:dyDescent="0.25">
      <c r="A31" s="1" t="s">
        <v>100</v>
      </c>
      <c r="B31" s="1" t="s">
        <v>101</v>
      </c>
      <c r="C31" s="1" t="s">
        <v>20</v>
      </c>
      <c r="D31" s="1" t="s">
        <v>102</v>
      </c>
      <c r="E31" s="1"/>
      <c r="F31" s="1"/>
      <c r="G31" s="1"/>
      <c r="H31" s="1"/>
    </row>
    <row r="32" spans="1:8" x14ac:dyDescent="0.25">
      <c r="A32" s="1" t="s">
        <v>103</v>
      </c>
      <c r="B32" s="1" t="s">
        <v>104</v>
      </c>
      <c r="C32" s="1" t="s">
        <v>20</v>
      </c>
      <c r="D32" s="1" t="s">
        <v>105</v>
      </c>
      <c r="E32" s="1"/>
      <c r="F32" s="1"/>
      <c r="G32" s="1"/>
      <c r="H32" s="1" t="s">
        <v>106</v>
      </c>
    </row>
    <row r="33" spans="1:8" x14ac:dyDescent="0.25">
      <c r="A33" s="1" t="s">
        <v>107</v>
      </c>
      <c r="B33" s="1" t="s">
        <v>108</v>
      </c>
      <c r="C33" s="1" t="s">
        <v>20</v>
      </c>
      <c r="D33" s="1" t="s">
        <v>109</v>
      </c>
      <c r="E33" s="1" t="s">
        <v>110</v>
      </c>
      <c r="F33" s="1" t="s">
        <v>111</v>
      </c>
      <c r="G33" s="1"/>
      <c r="H33" s="1"/>
    </row>
    <row r="34" spans="1:8" x14ac:dyDescent="0.25">
      <c r="A34" s="1" t="s">
        <v>112</v>
      </c>
      <c r="B34" s="1" t="s">
        <v>113</v>
      </c>
      <c r="C34" s="1" t="s">
        <v>45</v>
      </c>
      <c r="D34" s="1" t="s">
        <v>114</v>
      </c>
      <c r="E34" s="1" t="s">
        <v>115</v>
      </c>
      <c r="F34" s="1" t="s">
        <v>116</v>
      </c>
      <c r="G34" s="1"/>
      <c r="H34" s="1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Массив (дата)</vt:lpstr>
      <vt:lpstr>Справочник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Нилов Дмитрий Алексеевич</dc:creator>
  <cp:lastModifiedBy>Нилов Дмитрий Алексеевич</cp:lastModifiedBy>
  <dcterms:created xsi:type="dcterms:W3CDTF">2021-04-12T09:30:47Z</dcterms:created>
  <dcterms:modified xsi:type="dcterms:W3CDTF">2021-04-12T09:35:38Z</dcterms:modified>
</cp:coreProperties>
</file>