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bookViews>
    <workbookView xWindow="0" yWindow="0" windowWidth="23040" windowHeight="9192"/>
  </bookViews>
  <sheets>
    <sheet name="Лист1" sheetId="1" r:id="rId1"/>
  </sheets>
  <calcPr calcId="162913" fullPrecision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2" i="1" l="1"/>
  <c r="B21" i="1"/>
  <c r="B20" i="1"/>
  <c r="B19" i="1"/>
  <c r="B14" i="1"/>
  <c r="C13" i="1"/>
  <c r="E13" i="1" s="1"/>
  <c r="C12" i="1"/>
  <c r="E12" i="1" s="1"/>
  <c r="E11" i="1"/>
  <c r="G11" i="1" s="1"/>
  <c r="C11" i="1"/>
  <c r="C10" i="1"/>
  <c r="E10" i="1" s="1"/>
  <c r="C9" i="1"/>
  <c r="E9" i="1" s="1"/>
  <c r="C8" i="1"/>
  <c r="E8" i="1" s="1"/>
  <c r="C7" i="1"/>
  <c r="E7" i="1" s="1"/>
  <c r="H7" i="1" s="1"/>
  <c r="C6" i="1"/>
  <c r="E6" i="1" s="1"/>
  <c r="C5" i="1"/>
  <c r="E5" i="1" s="1"/>
  <c r="C4" i="1"/>
  <c r="E4" i="1" s="1"/>
  <c r="C3" i="1"/>
  <c r="E3" i="1" s="1"/>
  <c r="F3" i="1" s="1"/>
  <c r="C2" i="1"/>
  <c r="C14" i="1" s="1"/>
  <c r="F6" i="1" l="1"/>
  <c r="G6" i="1"/>
  <c r="H6" i="1"/>
  <c r="G12" i="1"/>
  <c r="F12" i="1"/>
  <c r="H12" i="1"/>
  <c r="H13" i="1"/>
  <c r="G13" i="1"/>
  <c r="F13" i="1"/>
  <c r="H5" i="1"/>
  <c r="G5" i="1"/>
  <c r="F5" i="1"/>
  <c r="H8" i="1"/>
  <c r="G8" i="1"/>
  <c r="F8" i="1"/>
  <c r="G4" i="1"/>
  <c r="F4" i="1"/>
  <c r="H4" i="1"/>
  <c r="F9" i="1"/>
  <c r="H9" i="1"/>
  <c r="G9" i="1"/>
  <c r="H10" i="1"/>
  <c r="G10" i="1"/>
  <c r="F10" i="1"/>
  <c r="F11" i="1"/>
  <c r="G3" i="1"/>
  <c r="E2" i="1"/>
  <c r="H3" i="1"/>
  <c r="H11" i="1"/>
  <c r="F7" i="1"/>
  <c r="G7" i="1"/>
  <c r="G2" i="1" l="1"/>
  <c r="G14" i="1" s="1"/>
  <c r="G17" i="1" s="1"/>
  <c r="H2" i="1"/>
  <c r="H14" i="1" s="1"/>
  <c r="H17" i="1" s="1"/>
  <c r="F2" i="1"/>
  <c r="F14" i="1" s="1"/>
  <c r="F17" i="1" s="1"/>
</calcChain>
</file>

<file path=xl/sharedStrings.xml><?xml version="1.0" encoding="utf-8"?>
<sst xmlns="http://schemas.openxmlformats.org/spreadsheetml/2006/main" count="33" uniqueCount="32">
  <si>
    <t>Корма</t>
  </si>
  <si>
    <t>Структура рациона,%</t>
  </si>
  <si>
    <t>Расчетная ЭКЕ</t>
  </si>
  <si>
    <t>Питательность 1 кг корма, ЭКЕ</t>
  </si>
  <si>
    <t>Количество корма</t>
  </si>
  <si>
    <t>ЭКЕ</t>
  </si>
  <si>
    <t>ПП,г</t>
  </si>
  <si>
    <t>Сахар,г</t>
  </si>
  <si>
    <t>ПП</t>
  </si>
  <si>
    <t>Сахар</t>
  </si>
  <si>
    <t>Сено тимофеечное</t>
  </si>
  <si>
    <t>силос кукурузный</t>
  </si>
  <si>
    <t>сенаж многолетних трав</t>
  </si>
  <si>
    <t>свекла кормовая</t>
  </si>
  <si>
    <t>меласса из свекла</t>
  </si>
  <si>
    <t>ячмень</t>
  </si>
  <si>
    <t>пшеница</t>
  </si>
  <si>
    <t>горох</t>
  </si>
  <si>
    <t>кукуруза</t>
  </si>
  <si>
    <t>жмых подсолнечный</t>
  </si>
  <si>
    <t>шрот рапсовый</t>
  </si>
  <si>
    <t>барда</t>
  </si>
  <si>
    <t>Имеется в рационе</t>
  </si>
  <si>
    <t>Требуется в норме</t>
  </si>
  <si>
    <t>Отклонение по норме</t>
  </si>
  <si>
    <t>±0,1</t>
  </si>
  <si>
    <t>±20</t>
  </si>
  <si>
    <t>±40</t>
  </si>
  <si>
    <t>25-35 сено В2</t>
  </si>
  <si>
    <t>20-40 сенаж силос (В3:В4)</t>
  </si>
  <si>
    <t>20-30 концетраты (В7:В13)</t>
  </si>
  <si>
    <t>7-10 корнеплоды патока (В5:В6)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</si>
</sst>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5" tint="-0.249977111117893"/>
      <name val="Calibri"/>
      <family val="2"/>
      <charset val="204"/>
      <scheme val="minor"/>
    </font>
    <font>
      <b/>
      <sz val="16"/>
      <color rgb="FFFF0000"/>
      <name val="Calibri"/>
      <family val="2"/>
      <charset val="204"/>
      <scheme val="minor"/>
    </font>
    <font>
      <sz val="11"/>
      <color theme="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1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center"/>
    </xf>
    <xf numFmtId="2" fontId="0" fillId="0" borderId="0" xfId="0" applyNumberFormat="1"/>
    <xf numFmtId="43" fontId="0" fillId="0" borderId="0" xfId="1" applyFont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tabSelected="1" workbookViewId="0">
      <selection activeCell="H22" sqref="H22"/>
    </sheetView>
  </sheetViews>
  <sheetFormatPr defaultRowHeight="14.4" x14ac:dyDescent="0.3"/>
  <cols>
    <col min="1" max="1" width="30.88671875" bestFit="1" customWidth="1"/>
    <col min="2" max="2" width="19.33203125" bestFit="1" customWidth="1"/>
    <col min="3" max="3" width="13.44140625" bestFit="1" customWidth="1"/>
    <col min="4" max="4" width="27.33203125" bestFit="1" customWidth="1"/>
    <col min="5" max="5" width="16.88671875" bestFit="1" customWidth="1"/>
    <col min="6" max="6" width="6" bestFit="1" customWidth="1"/>
    <col min="7" max="7" width="7.44140625" bestFit="1" customWidth="1"/>
    <col min="8" max="8" width="10.6640625" bestFit="1" customWidth="1"/>
  </cols>
  <sheetData>
    <row r="1" spans="1:13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L1" t="s">
        <v>8</v>
      </c>
      <c r="M1" t="s">
        <v>9</v>
      </c>
    </row>
    <row r="2" spans="1:13" x14ac:dyDescent="0.3">
      <c r="A2" s="2" t="s">
        <v>10</v>
      </c>
      <c r="B2" s="1">
        <v>25</v>
      </c>
      <c r="C2" s="1">
        <f>$C$15*B2/100</f>
        <v>3.2</v>
      </c>
      <c r="D2" s="1">
        <v>0.69</v>
      </c>
      <c r="E2" s="3">
        <f>C2/D2</f>
        <v>5</v>
      </c>
      <c r="F2" s="1">
        <f>D2*E2</f>
        <v>3.45</v>
      </c>
      <c r="G2" s="4">
        <f>E2*L2</f>
        <v>245</v>
      </c>
      <c r="H2" s="4">
        <f>E2*M2</f>
        <v>19.5</v>
      </c>
      <c r="L2">
        <v>49</v>
      </c>
      <c r="M2">
        <v>3.9</v>
      </c>
    </row>
    <row r="3" spans="1:13" x14ac:dyDescent="0.3">
      <c r="A3" s="2" t="s">
        <v>11</v>
      </c>
      <c r="B3" s="1">
        <v>15</v>
      </c>
      <c r="C3" s="1">
        <f t="shared" ref="C3:C13" si="0">$C$15*B3/100</f>
        <v>1.92</v>
      </c>
      <c r="D3" s="1">
        <v>0.23</v>
      </c>
      <c r="E3" s="3">
        <f t="shared" ref="E3:E13" si="1">C3/D3</f>
        <v>8</v>
      </c>
      <c r="F3" s="1">
        <f t="shared" ref="F3:F13" si="2">D3*E3</f>
        <v>1.84</v>
      </c>
      <c r="G3" s="4">
        <f t="shared" ref="G3:G13" si="3">E3*L3</f>
        <v>112</v>
      </c>
      <c r="H3" s="4">
        <f t="shared" ref="H3:H13" si="4">E3*M3</f>
        <v>48</v>
      </c>
      <c r="L3">
        <v>14</v>
      </c>
      <c r="M3">
        <v>6</v>
      </c>
    </row>
    <row r="4" spans="1:13" x14ac:dyDescent="0.3">
      <c r="A4" s="2" t="s">
        <v>12</v>
      </c>
      <c r="B4" s="1">
        <v>15</v>
      </c>
      <c r="C4" s="1">
        <f t="shared" si="0"/>
        <v>1.92</v>
      </c>
      <c r="D4" s="1">
        <v>0.39</v>
      </c>
      <c r="E4" s="3">
        <f t="shared" si="1"/>
        <v>5</v>
      </c>
      <c r="F4" s="1">
        <f t="shared" si="2"/>
        <v>1.95</v>
      </c>
      <c r="G4" s="4">
        <f t="shared" si="3"/>
        <v>186</v>
      </c>
      <c r="H4" s="4">
        <f t="shared" si="4"/>
        <v>174</v>
      </c>
      <c r="L4">
        <v>37.200000000000003</v>
      </c>
      <c r="M4">
        <v>34.799999999999997</v>
      </c>
    </row>
    <row r="5" spans="1:13" x14ac:dyDescent="0.3">
      <c r="A5" s="2" t="s">
        <v>13</v>
      </c>
      <c r="B5" s="1">
        <v>6</v>
      </c>
      <c r="C5" s="1">
        <f t="shared" si="0"/>
        <v>0.76800000000000002</v>
      </c>
      <c r="D5" s="1">
        <v>0.17</v>
      </c>
      <c r="E5" s="3">
        <f t="shared" si="1"/>
        <v>5</v>
      </c>
      <c r="F5" s="1">
        <f t="shared" si="2"/>
        <v>0.85</v>
      </c>
      <c r="G5" s="4">
        <f t="shared" si="3"/>
        <v>45</v>
      </c>
      <c r="H5" s="4">
        <f t="shared" si="4"/>
        <v>200</v>
      </c>
      <c r="L5">
        <v>9</v>
      </c>
      <c r="M5">
        <v>40</v>
      </c>
    </row>
    <row r="6" spans="1:13" x14ac:dyDescent="0.3">
      <c r="A6" s="2" t="s">
        <v>14</v>
      </c>
      <c r="B6" s="1">
        <v>4</v>
      </c>
      <c r="C6" s="1">
        <f t="shared" si="0"/>
        <v>0.51200000000000001</v>
      </c>
      <c r="D6" s="1">
        <v>0.94</v>
      </c>
      <c r="E6" s="3">
        <f t="shared" si="1"/>
        <v>1</v>
      </c>
      <c r="F6" s="1">
        <f t="shared" si="2"/>
        <v>0.94</v>
      </c>
      <c r="G6" s="4">
        <f t="shared" si="3"/>
        <v>60</v>
      </c>
      <c r="H6" s="4">
        <f t="shared" si="4"/>
        <v>543</v>
      </c>
      <c r="L6">
        <v>60</v>
      </c>
      <c r="M6">
        <v>543</v>
      </c>
    </row>
    <row r="7" spans="1:13" x14ac:dyDescent="0.3">
      <c r="A7" s="2" t="s">
        <v>15</v>
      </c>
      <c r="B7" s="1">
        <v>8</v>
      </c>
      <c r="C7" s="1">
        <f t="shared" si="0"/>
        <v>1.024</v>
      </c>
      <c r="D7" s="1">
        <v>1.18</v>
      </c>
      <c r="E7" s="4">
        <f t="shared" si="1"/>
        <v>0.87</v>
      </c>
      <c r="F7" s="1">
        <f t="shared" si="2"/>
        <v>1.0266</v>
      </c>
      <c r="G7" s="4">
        <f t="shared" si="3"/>
        <v>96.57</v>
      </c>
      <c r="H7" s="4">
        <f t="shared" si="4"/>
        <v>13.05</v>
      </c>
      <c r="L7">
        <v>111</v>
      </c>
      <c r="M7">
        <v>15</v>
      </c>
    </row>
    <row r="8" spans="1:13" x14ac:dyDescent="0.3">
      <c r="A8" s="2" t="s">
        <v>16</v>
      </c>
      <c r="B8" s="1">
        <v>8</v>
      </c>
      <c r="C8" s="1">
        <f t="shared" si="0"/>
        <v>1.024</v>
      </c>
      <c r="D8" s="1">
        <v>1.08</v>
      </c>
      <c r="E8" s="4">
        <f t="shared" si="1"/>
        <v>0.95</v>
      </c>
      <c r="F8" s="1">
        <f t="shared" si="2"/>
        <v>1.026</v>
      </c>
      <c r="G8" s="4">
        <f t="shared" si="3"/>
        <v>100.7</v>
      </c>
      <c r="H8" s="4">
        <f t="shared" si="4"/>
        <v>19</v>
      </c>
      <c r="L8">
        <v>106</v>
      </c>
      <c r="M8">
        <v>20</v>
      </c>
    </row>
    <row r="9" spans="1:13" x14ac:dyDescent="0.3">
      <c r="A9" s="2" t="s">
        <v>17</v>
      </c>
      <c r="B9" s="1">
        <v>8</v>
      </c>
      <c r="C9" s="1">
        <f t="shared" si="0"/>
        <v>1.024</v>
      </c>
      <c r="D9" s="1">
        <v>1.1100000000000001</v>
      </c>
      <c r="E9" s="4">
        <f t="shared" si="1"/>
        <v>0.92</v>
      </c>
      <c r="F9" s="1">
        <f t="shared" si="2"/>
        <v>1.0212000000000001</v>
      </c>
      <c r="G9" s="4">
        <f t="shared" si="3"/>
        <v>176.64</v>
      </c>
      <c r="H9" s="4">
        <f t="shared" si="4"/>
        <v>50.6</v>
      </c>
      <c r="L9">
        <v>192</v>
      </c>
      <c r="M9">
        <v>55</v>
      </c>
    </row>
    <row r="10" spans="1:13" x14ac:dyDescent="0.3">
      <c r="A10" s="2" t="s">
        <v>18</v>
      </c>
      <c r="B10" s="1">
        <v>8</v>
      </c>
      <c r="C10" s="1">
        <f t="shared" si="0"/>
        <v>1.024</v>
      </c>
      <c r="D10" s="1">
        <v>1.28</v>
      </c>
      <c r="E10" s="4">
        <f t="shared" si="1"/>
        <v>0.8</v>
      </c>
      <c r="F10" s="1">
        <f t="shared" si="2"/>
        <v>1.024</v>
      </c>
      <c r="G10" s="4">
        <f t="shared" si="3"/>
        <v>53.6</v>
      </c>
      <c r="H10" s="4">
        <f t="shared" si="4"/>
        <v>16</v>
      </c>
      <c r="L10">
        <v>67</v>
      </c>
      <c r="M10">
        <v>20</v>
      </c>
    </row>
    <row r="11" spans="1:13" x14ac:dyDescent="0.3">
      <c r="A11" s="2" t="s">
        <v>19</v>
      </c>
      <c r="B11" s="1">
        <v>0</v>
      </c>
      <c r="C11" s="1">
        <f t="shared" si="0"/>
        <v>0</v>
      </c>
      <c r="D11" s="1">
        <v>1.04</v>
      </c>
      <c r="E11" s="4">
        <f t="shared" si="1"/>
        <v>0</v>
      </c>
      <c r="F11" s="1">
        <f t="shared" si="2"/>
        <v>0</v>
      </c>
      <c r="G11" s="4">
        <f t="shared" si="3"/>
        <v>0</v>
      </c>
      <c r="H11" s="4">
        <f t="shared" si="4"/>
        <v>0</v>
      </c>
      <c r="L11">
        <v>324</v>
      </c>
      <c r="M11">
        <v>62.6</v>
      </c>
    </row>
    <row r="12" spans="1:13" x14ac:dyDescent="0.3">
      <c r="A12" s="2" t="s">
        <v>20</v>
      </c>
      <c r="B12" s="1">
        <v>0</v>
      </c>
      <c r="C12" s="1">
        <f t="shared" si="0"/>
        <v>0</v>
      </c>
      <c r="D12" s="1">
        <v>1.1399999999999999</v>
      </c>
      <c r="E12" s="4">
        <f t="shared" si="1"/>
        <v>0</v>
      </c>
      <c r="F12" s="1">
        <f t="shared" si="2"/>
        <v>0</v>
      </c>
      <c r="G12" s="4">
        <f t="shared" si="3"/>
        <v>0</v>
      </c>
      <c r="H12" s="4">
        <f t="shared" si="4"/>
        <v>0</v>
      </c>
      <c r="L12">
        <v>318</v>
      </c>
      <c r="M12">
        <v>42</v>
      </c>
    </row>
    <row r="13" spans="1:13" x14ac:dyDescent="0.3">
      <c r="A13" s="2" t="s">
        <v>21</v>
      </c>
      <c r="B13" s="1">
        <v>3</v>
      </c>
      <c r="C13" s="1">
        <f t="shared" si="0"/>
        <v>0.38400000000000001</v>
      </c>
      <c r="D13" s="1">
        <v>0.04</v>
      </c>
      <c r="E13" s="4">
        <f t="shared" si="1"/>
        <v>9.6</v>
      </c>
      <c r="F13" s="1">
        <f t="shared" si="2"/>
        <v>0.38400000000000001</v>
      </c>
      <c r="G13" s="4">
        <f t="shared" si="3"/>
        <v>76.8</v>
      </c>
      <c r="H13" s="4">
        <f t="shared" si="4"/>
        <v>0</v>
      </c>
      <c r="L13">
        <v>8</v>
      </c>
      <c r="M13">
        <v>0</v>
      </c>
    </row>
    <row r="14" spans="1:13" ht="21" x14ac:dyDescent="0.4">
      <c r="A14" s="5" t="s">
        <v>22</v>
      </c>
      <c r="B14" s="1">
        <f>SUM(B2:B13)</f>
        <v>100</v>
      </c>
      <c r="C14" s="1">
        <f>SUM(C2:C13)</f>
        <v>12.8</v>
      </c>
      <c r="D14" s="1"/>
      <c r="E14" s="1"/>
      <c r="F14" s="1">
        <f>SUM(F2:F13)</f>
        <v>13.511799999999999</v>
      </c>
      <c r="G14" s="4">
        <f>SUM(G2:G13)</f>
        <v>1152.31</v>
      </c>
      <c r="H14" s="8">
        <f>SUM(H2:H13)</f>
        <v>1083.1500000000001</v>
      </c>
    </row>
    <row r="15" spans="1:13" ht="21" x14ac:dyDescent="0.4">
      <c r="A15" s="5" t="s">
        <v>23</v>
      </c>
      <c r="B15" s="1">
        <v>100</v>
      </c>
      <c r="C15" s="1">
        <v>12.8</v>
      </c>
      <c r="D15" s="1"/>
      <c r="E15" s="1"/>
      <c r="F15" s="1">
        <v>12.8</v>
      </c>
      <c r="G15" s="1">
        <v>1237.5</v>
      </c>
      <c r="H15" s="1">
        <v>1237.5</v>
      </c>
    </row>
    <row r="16" spans="1:13" ht="21" x14ac:dyDescent="0.4">
      <c r="A16" s="5" t="s">
        <v>24</v>
      </c>
      <c r="B16" s="1">
        <v>0</v>
      </c>
      <c r="C16" s="6" t="s">
        <v>25</v>
      </c>
      <c r="D16" s="1"/>
      <c r="E16" s="1"/>
      <c r="F16" s="6" t="s">
        <v>25</v>
      </c>
      <c r="G16" s="6" t="s">
        <v>26</v>
      </c>
      <c r="H16" s="6" t="s">
        <v>27</v>
      </c>
      <c r="I16" s="1"/>
    </row>
    <row r="17" spans="1:8" x14ac:dyDescent="0.3">
      <c r="A17" s="2"/>
      <c r="F17">
        <f>F14-F15</f>
        <v>0.71179999999999799</v>
      </c>
      <c r="G17" s="7">
        <f>G14-G15</f>
        <v>-85.19</v>
      </c>
      <c r="H17" s="7">
        <f>H14-H15</f>
        <v>-154.35</v>
      </c>
    </row>
    <row r="18" spans="1:8" x14ac:dyDescent="0.3">
      <c r="A18" s="2"/>
    </row>
    <row r="19" spans="1:8" x14ac:dyDescent="0.3">
      <c r="A19" s="2" t="s">
        <v>30</v>
      </c>
      <c r="B19">
        <f>SUM(B7:B13)</f>
        <v>35</v>
      </c>
    </row>
    <row r="20" spans="1:8" x14ac:dyDescent="0.3">
      <c r="A20" s="2" t="s">
        <v>28</v>
      </c>
      <c r="B20">
        <f>B2</f>
        <v>25</v>
      </c>
    </row>
    <row r="21" spans="1:8" x14ac:dyDescent="0.3">
      <c r="A21" s="2" t="s">
        <v>29</v>
      </c>
      <c r="B21">
        <f>SUM(B3:B4)</f>
        <v>30</v>
      </c>
    </row>
    <row r="22" spans="1:8" x14ac:dyDescent="0.3">
      <c r="A22" s="2" t="s">
        <v>31</v>
      </c>
      <c r="B22">
        <f>SUM(B5:B6)</f>
        <v>10</v>
      </c>
    </row>
  </sheetData>
  <conditionalFormatting sqref="F2:F13">
    <cfRule type="colorScale" priority="2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D2:D13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2021-04-12T12:57:03Z</dcterms:created>
  <dcterms:modified xsi:type="dcterms:W3CDTF">2021-04-12T13:06:04Z</dcterms:modified>
</cp:coreProperties>
</file>