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<sst xmlns="http://schemas.openxmlformats.org/spreadsheetml/2006/main" count="17" uniqueCount="9">
  <si>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Среднемесячная норма часов на 2021 г.-</t>
  </si>
  <si>
    <t>часа</t>
  </si>
  <si>
    <t xml:space="preserve">     Процент загрузки по увелеченному объему работ составит:</t>
  </si>
  <si>
    <t>/</t>
  </si>
  <si>
    <t>*</t>
  </si>
  <si>
    <t>=</t>
  </si>
  <si>
    <t>%</t>
  </si>
  <si>
    <t>окл</t>
  </si>
  <si>
    <r>
      <rPr>
        <sz val="14"/>
        <color indexed="8"/>
        <rFont val="Times New Roman"/>
        <family val="1"/>
      </rPr>
      <t>Доплата администратору I категории</t>
    </r>
    <r>
      <rPr>
        <sz val="14"/>
        <color indexed="30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за совмещение администратора по соглашению сторон составит </t>
    </r>
    <r>
      <rPr>
        <sz val="14"/>
        <color indexed="62"/>
        <rFont val="Times New Roman"/>
        <family val="1"/>
      </rPr>
      <t>9%</t>
    </r>
    <r>
      <rPr>
        <sz val="14"/>
        <color indexed="8"/>
        <rFont val="Times New Roman"/>
        <family val="1"/>
      </rPr>
      <t xml:space="preserve"> месячной тарифной ставки </t>
    </r>
    <r>
      <rPr>
        <sz val="14"/>
        <color indexed="30"/>
        <rFont val="Times New Roman"/>
        <family val="1"/>
      </rPr>
      <t>с 1.04.2021 по 4.04.2021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</si>
</sst>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30"/>
      <name val="Times New Roman"/>
      <family val="1"/>
    </font>
    <font>
      <sz val="14"/>
      <color indexed="6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wrapText="1"/>
    </xf>
    <xf numFmtId="164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center"/>
    </xf>
    <xf numFmtId="167" fontId="4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 horizontal="justify" vertical="distributed" wrapText="1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 vertical="distributed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="140" zoomScaleNormal="140" workbookViewId="0" topLeftCell="A1">
      <selection activeCell="A9" sqref="A9"/>
    </sheetView>
  </sheetViews>
  <sheetFormatPr defaultColWidth="9.140625" defaultRowHeight="15"/>
  <cols>
    <col min="1" max="1" width="4.140625" style="0" customWidth="1"/>
    <col min="2" max="2" width="7.421875" style="0" customWidth="1"/>
    <col min="3" max="3" width="2.00390625" style="0" customWidth="1"/>
    <col min="4" max="4" width="7.00390625" style="0" customWidth="1"/>
    <col min="5" max="5" width="2.28125" style="0" customWidth="1"/>
    <col min="6" max="6" width="5.140625" style="0" customWidth="1"/>
    <col min="7" max="7" width="2.28125" style="0" customWidth="1"/>
    <col min="8" max="8" width="3.140625" style="0" customWidth="1"/>
    <col min="9" max="9" width="3.421875" style="0" customWidth="1"/>
    <col min="10" max="10" width="2.00390625" style="0" customWidth="1"/>
    <col min="11" max="12" width="2.8515625" style="0" customWidth="1"/>
    <col min="13" max="13" width="6.421875" style="0" customWidth="1"/>
    <col min="14" max="14" width="2.140625" style="0" customWidth="1"/>
    <col min="15" max="15" width="9.57421875" style="0" customWidth="1"/>
    <col min="16" max="16" width="9.7109375" style="0" customWidth="1"/>
  </cols>
  <sheetData>
    <row r="1" spans="1:18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</row>
    <row r="2" spans="1:18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6"/>
      <c r="L2" s="6"/>
      <c r="M2" s="7">
        <v>164.3</v>
      </c>
      <c r="N2" s="7"/>
      <c r="O2" s="2" t="s">
        <v>1</v>
      </c>
      <c r="Q2" s="2"/>
      <c r="R2" s="2"/>
    </row>
    <row r="3" spans="1:18" ht="18.75">
      <c r="A3" s="2"/>
      <c r="B3" s="2"/>
      <c r="C3" s="2"/>
      <c r="D3" s="2"/>
      <c r="E3" s="2"/>
      <c r="F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7" ht="18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V4" s="2"/>
      <c r="W4" s="2"/>
      <c r="X4" s="2"/>
      <c r="Y4" s="2"/>
      <c r="Z4" s="2"/>
      <c r="AA4" s="2"/>
    </row>
    <row r="5" spans="2:18" ht="18.75">
      <c r="B5" s="9">
        <v>18</v>
      </c>
      <c r="C5" s="10" t="s">
        <v>3</v>
      </c>
      <c r="D5" s="11">
        <f>M2</f>
        <v>164.3</v>
      </c>
      <c r="E5" s="10" t="s">
        <v>4</v>
      </c>
      <c r="F5" s="10">
        <v>100</v>
      </c>
      <c r="G5" s="2" t="s">
        <v>5</v>
      </c>
      <c r="H5" s="12">
        <f>B5/D5*F5</f>
        <v>10.955569080949482</v>
      </c>
      <c r="I5" s="12"/>
      <c r="J5" s="12"/>
      <c r="K5" s="2" t="s">
        <v>6</v>
      </c>
      <c r="L5" s="2"/>
      <c r="M5" s="2"/>
      <c r="N5" s="2"/>
      <c r="O5" s="2"/>
      <c r="P5" s="2"/>
      <c r="Q5" s="2"/>
      <c r="R5" s="2"/>
    </row>
    <row r="6" spans="1:18" ht="18.75">
      <c r="A6" t="s">
        <v>7</v>
      </c>
      <c r="B6" s="13">
        <v>13500</v>
      </c>
      <c r="C6" s="10" t="s">
        <v>3</v>
      </c>
      <c r="D6" s="11">
        <f>M2</f>
        <v>164.3</v>
      </c>
      <c r="E6" s="10" t="s">
        <v>5</v>
      </c>
      <c r="F6" s="14">
        <f aca="true" t="shared" si="0" ref="F6:F7">B6/D6</f>
        <v>82.16676810712111</v>
      </c>
      <c r="G6" s="14"/>
      <c r="H6" s="14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8.75">
      <c r="A7" s="15" t="s">
        <v>7</v>
      </c>
      <c r="B7" s="13">
        <v>10600</v>
      </c>
      <c r="C7" s="10" t="s">
        <v>3</v>
      </c>
      <c r="D7" s="11">
        <f>M2</f>
        <v>164.3</v>
      </c>
      <c r="E7" s="10" t="s">
        <v>5</v>
      </c>
      <c r="F7" s="14">
        <f t="shared" si="0"/>
        <v>64.51612903225806</v>
      </c>
      <c r="G7" s="14"/>
      <c r="H7" s="14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79.5" customHeight="1">
      <c r="A8" s="16" t="str">
        <f>CONCATENATE("С учетом,  разницы  в окладах между администратором  I категории (часовая тарифная ставка - "&amp;ROUND(F6,2)&amp;" руб. (оклад - "&amp;ROUND(B6,2)&amp;"руб.) и администратором (стоимость одного часа - "&amp;ROUND(F7,2)&amp;" руб. (оклад "&amp;ROUND(B7,2)&amp;" руб.)) определяем процент загрузки:")</f>
        <v>С учетом,  разницы  в окладах между администратором  I категории (часовая тарифная ставка - 82,17 руб. (оклад - 13500руб.) и администратором (стоимость одного часа - 64,52 руб. (оклад 10600 руб.)) определяем процент загрузки: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8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2:25" ht="18.75" customHeight="1">
      <c r="B10" s="17">
        <f>F7</f>
        <v>64.51612903225806</v>
      </c>
      <c r="C10" s="18" t="s">
        <v>4</v>
      </c>
      <c r="D10" s="17">
        <f>H5</f>
        <v>10.955569080949482</v>
      </c>
      <c r="E10" s="18" t="s">
        <v>3</v>
      </c>
      <c r="F10" s="19">
        <f>F6</f>
        <v>82.16676810712111</v>
      </c>
      <c r="G10" s="19"/>
      <c r="H10" s="16" t="s">
        <v>5</v>
      </c>
      <c r="I10" s="20">
        <f>CONCATENATE(ROUND(B10*D10/F10,2)," ",K5)</f>
        <v>0</v>
      </c>
      <c r="J10" s="20"/>
      <c r="K10" s="20"/>
      <c r="L10" s="16"/>
      <c r="M10" s="16"/>
      <c r="N10" s="16"/>
      <c r="O10" s="16"/>
      <c r="P10" s="16"/>
      <c r="Q10" s="16"/>
      <c r="R10" s="16"/>
      <c r="T10" s="2"/>
      <c r="U10" s="16"/>
      <c r="V10" s="16"/>
      <c r="W10" s="16"/>
      <c r="X10" s="16"/>
      <c r="Y10" s="16"/>
    </row>
    <row r="11" spans="1:18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61.5" customHeight="1">
      <c r="A12" s="16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8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8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</sheetData>
  <sheetProtection selectLockedCells="1" selectUnlockedCells="1"/>
  <mergeCells count="8">
    <mergeCell ref="M2:N2"/>
    <mergeCell ref="H5:J5"/>
    <mergeCell ref="F6:H6"/>
    <mergeCell ref="F7:H7"/>
    <mergeCell ref="A8:R8"/>
    <mergeCell ref="F10:G10"/>
    <mergeCell ref="I10:K10"/>
    <mergeCell ref="A12:R12"/>
  </mergeCells>
  <printOptions/>
  <pageMargins left="0.7083333333333334" right="0.31527777777777777" top="0.3541666666666667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nod5n_ingnorm1</dc:creator>
  <cp:keywords/>
  <dc:description/>
  <cp:lastModifiedBy>И Н Белов</cp:lastModifiedBy>
  <cp:lastPrinted>2021-04-07T13:47:24Z</cp:lastPrinted>
  <dcterms:created xsi:type="dcterms:W3CDTF">2021-04-07T12:33:38Z</dcterms:created>
  <dcterms:modified xsi:type="dcterms:W3CDTF">2021-04-08T04:39:46Z</dcterms:modified>
  <cp:category/>
  <cp:version/>
  <cp:contentType/>
  <cp:contentStatus/>
  <cp:revision>1</cp:revision>
</cp:coreProperties>
</file>