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gainutdinova.a\Downloads\"/>
    </mc:Choice>
  </mc:AlternateContent>
  <xr:revisionPtr revIDLastSave="0" documentId="13_ncr:1_{7ACD1B4F-091C-4D24-86D7-15E0EBE78C8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  <sheet name="Лист2" sheetId="2" state="hidden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" l="1"/>
  <c r="C12" i="1"/>
  <c r="B13" i="1"/>
  <c r="C13" i="1"/>
  <c r="B14" i="1"/>
  <c r="C14" i="1"/>
  <c r="B15" i="1"/>
  <c r="C15" i="1"/>
  <c r="B16" i="1"/>
  <c r="C16" i="1"/>
  <c r="F11" i="1"/>
  <c r="F10" i="1"/>
  <c r="G11" i="1" s="1"/>
  <c r="F9" i="1"/>
  <c r="D8" i="1"/>
  <c r="F4" i="1"/>
  <c r="F6" i="1" s="1"/>
  <c r="G10" i="1" l="1"/>
  <c r="H10" i="1" s="1"/>
  <c r="F5" i="1"/>
  <c r="F8" i="1"/>
  <c r="F7" i="1"/>
  <c r="F1" i="1"/>
  <c r="I10" i="1" l="1"/>
  <c r="H11" i="1"/>
  <c r="I11" i="1" s="1"/>
  <c r="G1" i="1"/>
  <c r="F21" i="1"/>
  <c r="G4" i="1"/>
  <c r="G5" i="1" s="1"/>
  <c r="J11" i="1" l="1"/>
  <c r="J10" i="1"/>
  <c r="K10" i="1" s="1"/>
  <c r="H1" i="1"/>
  <c r="G21" i="1"/>
  <c r="B5" i="1" s="1"/>
  <c r="H4" i="1"/>
  <c r="K11" i="1" l="1"/>
  <c r="L11" i="1" s="1"/>
  <c r="L10" i="1"/>
  <c r="I1" i="1"/>
  <c r="H21" i="1"/>
  <c r="I4" i="1"/>
  <c r="M11" i="1" l="1"/>
  <c r="M10" i="1"/>
  <c r="N11" i="1" s="1"/>
  <c r="J1" i="1"/>
  <c r="I21" i="1"/>
  <c r="J4" i="1"/>
  <c r="N10" i="1" l="1"/>
  <c r="O10" i="1" s="1"/>
  <c r="K1" i="1"/>
  <c r="J21" i="1"/>
  <c r="K4" i="1"/>
  <c r="P10" i="1" l="1"/>
  <c r="Q10" i="1" s="1"/>
  <c r="O11" i="1"/>
  <c r="P11" i="1" s="1"/>
  <c r="L1" i="1"/>
  <c r="K21" i="1"/>
  <c r="L4" i="1"/>
  <c r="R10" i="1" l="1"/>
  <c r="S10" i="1" s="1"/>
  <c r="Q11" i="1"/>
  <c r="R11" i="1" s="1"/>
  <c r="S11" i="1" s="1"/>
  <c r="M1" i="1"/>
  <c r="L21" i="1"/>
  <c r="M4" i="1"/>
  <c r="T10" i="1" l="1"/>
  <c r="U10" i="1" s="1"/>
  <c r="V10" i="1" s="1"/>
  <c r="W10" i="1" s="1"/>
  <c r="X10" i="1" s="1"/>
  <c r="Y10" i="1" s="1"/>
  <c r="Z10" i="1" s="1"/>
  <c r="AA10" i="1" s="1"/>
  <c r="AB10" i="1" s="1"/>
  <c r="AC10" i="1" s="1"/>
  <c r="AD10" i="1" s="1"/>
  <c r="AE10" i="1" s="1"/>
  <c r="AF10" i="1" s="1"/>
  <c r="AG10" i="1" s="1"/>
  <c r="AH10" i="1" s="1"/>
  <c r="AI10" i="1" s="1"/>
  <c r="AJ10" i="1" s="1"/>
  <c r="AK10" i="1" s="1"/>
  <c r="AL10" i="1" s="1"/>
  <c r="AM10" i="1" s="1"/>
  <c r="AN10" i="1" s="1"/>
  <c r="AO10" i="1" s="1"/>
  <c r="AP10" i="1" s="1"/>
  <c r="AQ10" i="1" s="1"/>
  <c r="AR10" i="1" s="1"/>
  <c r="AS10" i="1" s="1"/>
  <c r="AT10" i="1" s="1"/>
  <c r="AU10" i="1" s="1"/>
  <c r="AV10" i="1" s="1"/>
  <c r="AW10" i="1" s="1"/>
  <c r="AX10" i="1" s="1"/>
  <c r="AY10" i="1" s="1"/>
  <c r="AZ10" i="1" s="1"/>
  <c r="BA10" i="1" s="1"/>
  <c r="BB10" i="1" s="1"/>
  <c r="BC10" i="1" s="1"/>
  <c r="BD10" i="1" s="1"/>
  <c r="BE10" i="1" s="1"/>
  <c r="BF10" i="1" s="1"/>
  <c r="BG10" i="1" s="1"/>
  <c r="BH10" i="1" s="1"/>
  <c r="BI10" i="1" s="1"/>
  <c r="BJ10" i="1" s="1"/>
  <c r="BK10" i="1" s="1"/>
  <c r="BL10" i="1" s="1"/>
  <c r="BM10" i="1" s="1"/>
  <c r="BN10" i="1" s="1"/>
  <c r="BO10" i="1" s="1"/>
  <c r="BP10" i="1" s="1"/>
  <c r="BQ10" i="1" s="1"/>
  <c r="BR10" i="1" s="1"/>
  <c r="BS10" i="1" s="1"/>
  <c r="BT10" i="1" s="1"/>
  <c r="BU10" i="1" s="1"/>
  <c r="BV10" i="1" s="1"/>
  <c r="BW10" i="1" s="1"/>
  <c r="BX10" i="1" s="1"/>
  <c r="BY10" i="1" s="1"/>
  <c r="BZ10" i="1" s="1"/>
  <c r="CA10" i="1" s="1"/>
  <c r="CB10" i="1" s="1"/>
  <c r="CC10" i="1" s="1"/>
  <c r="CD10" i="1" s="1"/>
  <c r="CE10" i="1" s="1"/>
  <c r="CF10" i="1" s="1"/>
  <c r="CG10" i="1" s="1"/>
  <c r="CH10" i="1" s="1"/>
  <c r="CI10" i="1" s="1"/>
  <c r="CJ10" i="1" s="1"/>
  <c r="CK10" i="1" s="1"/>
  <c r="CL10" i="1" s="1"/>
  <c r="CM10" i="1" s="1"/>
  <c r="CN10" i="1" s="1"/>
  <c r="CO10" i="1" s="1"/>
  <c r="CP10" i="1" s="1"/>
  <c r="CQ10" i="1" s="1"/>
  <c r="CR10" i="1" s="1"/>
  <c r="CS10" i="1" s="1"/>
  <c r="CT10" i="1" s="1"/>
  <c r="CU10" i="1" s="1"/>
  <c r="CV10" i="1" s="1"/>
  <c r="CW10" i="1" s="1"/>
  <c r="CX10" i="1" s="1"/>
  <c r="CY10" i="1" s="1"/>
  <c r="CZ10" i="1" s="1"/>
  <c r="DA10" i="1" s="1"/>
  <c r="DB10" i="1" s="1"/>
  <c r="DC10" i="1" s="1"/>
  <c r="DD10" i="1" s="1"/>
  <c r="DE10" i="1" s="1"/>
  <c r="DF10" i="1" s="1"/>
  <c r="DG10" i="1" s="1"/>
  <c r="DH10" i="1" s="1"/>
  <c r="DI10" i="1" s="1"/>
  <c r="DJ10" i="1" s="1"/>
  <c r="DK10" i="1" s="1"/>
  <c r="DL10" i="1" s="1"/>
  <c r="DM10" i="1" s="1"/>
  <c r="DN10" i="1" s="1"/>
  <c r="DO10" i="1" s="1"/>
  <c r="DP10" i="1" s="1"/>
  <c r="DQ10" i="1" s="1"/>
  <c r="DR10" i="1" s="1"/>
  <c r="DS10" i="1" s="1"/>
  <c r="DT10" i="1" s="1"/>
  <c r="DU10" i="1" s="1"/>
  <c r="DV10" i="1" s="1"/>
  <c r="DW10" i="1" s="1"/>
  <c r="DX10" i="1" s="1"/>
  <c r="DY10" i="1" s="1"/>
  <c r="DZ10" i="1" s="1"/>
  <c r="EA10" i="1" s="1"/>
  <c r="EB10" i="1" s="1"/>
  <c r="EC10" i="1" s="1"/>
  <c r="ED10" i="1" s="1"/>
  <c r="EE10" i="1" s="1"/>
  <c r="EF10" i="1" s="1"/>
  <c r="EG10" i="1" s="1"/>
  <c r="EH10" i="1" s="1"/>
  <c r="EI10" i="1" s="1"/>
  <c r="EJ10" i="1" s="1"/>
  <c r="EK10" i="1" s="1"/>
  <c r="EL10" i="1" s="1"/>
  <c r="EM10" i="1" s="1"/>
  <c r="EN10" i="1" s="1"/>
  <c r="EO10" i="1" s="1"/>
  <c r="EP10" i="1" s="1"/>
  <c r="EQ10" i="1" s="1"/>
  <c r="ER10" i="1" s="1"/>
  <c r="ES10" i="1" s="1"/>
  <c r="ET10" i="1" s="1"/>
  <c r="EU10" i="1" s="1"/>
  <c r="EV10" i="1" s="1"/>
  <c r="EW10" i="1" s="1"/>
  <c r="EX10" i="1" s="1"/>
  <c r="EY10" i="1" s="1"/>
  <c r="EZ10" i="1" s="1"/>
  <c r="FA10" i="1" s="1"/>
  <c r="FB10" i="1" s="1"/>
  <c r="FC10" i="1" s="1"/>
  <c r="FD10" i="1" s="1"/>
  <c r="FE10" i="1" s="1"/>
  <c r="FF10" i="1" s="1"/>
  <c r="FG10" i="1" s="1"/>
  <c r="FH10" i="1" s="1"/>
  <c r="FI10" i="1" s="1"/>
  <c r="FJ10" i="1" s="1"/>
  <c r="FK10" i="1" s="1"/>
  <c r="FL10" i="1" s="1"/>
  <c r="FM10" i="1" s="1"/>
  <c r="FN10" i="1" s="1"/>
  <c r="FO10" i="1" s="1"/>
  <c r="FP10" i="1" s="1"/>
  <c r="FQ10" i="1" s="1"/>
  <c r="FR10" i="1" s="1"/>
  <c r="FS10" i="1" s="1"/>
  <c r="T11" i="1"/>
  <c r="N1" i="1"/>
  <c r="M21" i="1"/>
  <c r="N4" i="1"/>
  <c r="U11" i="1" l="1"/>
  <c r="V11" i="1" s="1"/>
  <c r="W11" i="1" s="1"/>
  <c r="X11" i="1" s="1"/>
  <c r="Y11" i="1" s="1"/>
  <c r="Z11" i="1" s="1"/>
  <c r="AA11" i="1" s="1"/>
  <c r="AB11" i="1" s="1"/>
  <c r="AC11" i="1" s="1"/>
  <c r="AD11" i="1" s="1"/>
  <c r="AE11" i="1" s="1"/>
  <c r="AF11" i="1" s="1"/>
  <c r="AG11" i="1" s="1"/>
  <c r="AH11" i="1" s="1"/>
  <c r="AI11" i="1" s="1"/>
  <c r="AJ11" i="1" s="1"/>
  <c r="AK11" i="1" s="1"/>
  <c r="AL11" i="1" s="1"/>
  <c r="AM11" i="1" s="1"/>
  <c r="AN11" i="1" s="1"/>
  <c r="AO11" i="1" s="1"/>
  <c r="AP11" i="1" s="1"/>
  <c r="AQ11" i="1" s="1"/>
  <c r="AR11" i="1" s="1"/>
  <c r="AS11" i="1" s="1"/>
  <c r="AT11" i="1" s="1"/>
  <c r="AU11" i="1" s="1"/>
  <c r="AV11" i="1" s="1"/>
  <c r="AW11" i="1" s="1"/>
  <c r="AX11" i="1" s="1"/>
  <c r="AY11" i="1" s="1"/>
  <c r="AZ11" i="1" s="1"/>
  <c r="BA11" i="1" s="1"/>
  <c r="BB11" i="1" s="1"/>
  <c r="BC11" i="1" s="1"/>
  <c r="BD11" i="1" s="1"/>
  <c r="BE11" i="1" s="1"/>
  <c r="BF11" i="1" s="1"/>
  <c r="BG11" i="1" s="1"/>
  <c r="BH11" i="1" s="1"/>
  <c r="BI11" i="1" s="1"/>
  <c r="BJ11" i="1" s="1"/>
  <c r="BK11" i="1" s="1"/>
  <c r="BL11" i="1" s="1"/>
  <c r="BM11" i="1" s="1"/>
  <c r="BN11" i="1" s="1"/>
  <c r="BO11" i="1" s="1"/>
  <c r="BP11" i="1" s="1"/>
  <c r="BQ11" i="1" s="1"/>
  <c r="BR11" i="1" s="1"/>
  <c r="BS11" i="1" s="1"/>
  <c r="BT11" i="1" s="1"/>
  <c r="BU11" i="1" s="1"/>
  <c r="BV11" i="1" s="1"/>
  <c r="BW11" i="1" s="1"/>
  <c r="BX11" i="1" s="1"/>
  <c r="BY11" i="1" s="1"/>
  <c r="BZ11" i="1" s="1"/>
  <c r="CA11" i="1" s="1"/>
  <c r="CB11" i="1" s="1"/>
  <c r="CC11" i="1" s="1"/>
  <c r="CD11" i="1" s="1"/>
  <c r="CE11" i="1" s="1"/>
  <c r="CF11" i="1" s="1"/>
  <c r="CG11" i="1" s="1"/>
  <c r="CH11" i="1" s="1"/>
  <c r="CI11" i="1" s="1"/>
  <c r="CJ11" i="1" s="1"/>
  <c r="CK11" i="1" s="1"/>
  <c r="CL11" i="1" s="1"/>
  <c r="CM11" i="1" s="1"/>
  <c r="CN11" i="1" s="1"/>
  <c r="CO11" i="1" s="1"/>
  <c r="CP11" i="1" s="1"/>
  <c r="CQ11" i="1" s="1"/>
  <c r="CR11" i="1" s="1"/>
  <c r="CS11" i="1" s="1"/>
  <c r="CT11" i="1" s="1"/>
  <c r="CU11" i="1" s="1"/>
  <c r="CV11" i="1" s="1"/>
  <c r="CW11" i="1" s="1"/>
  <c r="CX11" i="1" s="1"/>
  <c r="CY11" i="1" s="1"/>
  <c r="CZ11" i="1" s="1"/>
  <c r="DA11" i="1" s="1"/>
  <c r="DB11" i="1" s="1"/>
  <c r="DC11" i="1" s="1"/>
  <c r="DD11" i="1" s="1"/>
  <c r="DE11" i="1" s="1"/>
  <c r="DF11" i="1" s="1"/>
  <c r="DG11" i="1" s="1"/>
  <c r="DH11" i="1" s="1"/>
  <c r="DI11" i="1" s="1"/>
  <c r="DJ11" i="1" s="1"/>
  <c r="DK11" i="1" s="1"/>
  <c r="DL11" i="1" s="1"/>
  <c r="DM11" i="1" s="1"/>
  <c r="DN11" i="1" s="1"/>
  <c r="DO11" i="1" s="1"/>
  <c r="DP11" i="1" s="1"/>
  <c r="DQ11" i="1" s="1"/>
  <c r="DR11" i="1" s="1"/>
  <c r="DS11" i="1" s="1"/>
  <c r="DT11" i="1" s="1"/>
  <c r="DU11" i="1" s="1"/>
  <c r="DV11" i="1" s="1"/>
  <c r="DW11" i="1" s="1"/>
  <c r="DX11" i="1" s="1"/>
  <c r="DY11" i="1" s="1"/>
  <c r="DZ11" i="1" s="1"/>
  <c r="EA11" i="1" s="1"/>
  <c r="EB11" i="1" s="1"/>
  <c r="EC11" i="1" s="1"/>
  <c r="ED11" i="1" s="1"/>
  <c r="EE11" i="1" s="1"/>
  <c r="EF11" i="1" s="1"/>
  <c r="EG11" i="1" s="1"/>
  <c r="EH11" i="1" s="1"/>
  <c r="EI11" i="1" s="1"/>
  <c r="EJ11" i="1" s="1"/>
  <c r="EK11" i="1" s="1"/>
  <c r="EL11" i="1" s="1"/>
  <c r="EM11" i="1" s="1"/>
  <c r="EN11" i="1" s="1"/>
  <c r="EO11" i="1" s="1"/>
  <c r="EP11" i="1" s="1"/>
  <c r="EQ11" i="1" s="1"/>
  <c r="ER11" i="1" s="1"/>
  <c r="ES11" i="1" s="1"/>
  <c r="ET11" i="1" s="1"/>
  <c r="EU11" i="1" s="1"/>
  <c r="EV11" i="1" s="1"/>
  <c r="EW11" i="1" s="1"/>
  <c r="EX11" i="1" s="1"/>
  <c r="EY11" i="1" s="1"/>
  <c r="EZ11" i="1" s="1"/>
  <c r="FA11" i="1" s="1"/>
  <c r="FB11" i="1" s="1"/>
  <c r="FC11" i="1" s="1"/>
  <c r="FD11" i="1" s="1"/>
  <c r="FE11" i="1" s="1"/>
  <c r="FF11" i="1" s="1"/>
  <c r="FG11" i="1" s="1"/>
  <c r="FH11" i="1" s="1"/>
  <c r="FI11" i="1" s="1"/>
  <c r="FJ11" i="1" s="1"/>
  <c r="FK11" i="1" s="1"/>
  <c r="FL11" i="1" s="1"/>
  <c r="FM11" i="1" s="1"/>
  <c r="FN11" i="1" s="1"/>
  <c r="FO11" i="1" s="1"/>
  <c r="FP11" i="1" s="1"/>
  <c r="FQ11" i="1" s="1"/>
  <c r="FR11" i="1" s="1"/>
  <c r="FS11" i="1" s="1"/>
  <c r="O1" i="1"/>
  <c r="N21" i="1"/>
  <c r="O4" i="1"/>
  <c r="P1" i="1" l="1"/>
  <c r="O21" i="1"/>
  <c r="P4" i="1"/>
  <c r="Q1" i="1" l="1"/>
  <c r="P21" i="1"/>
  <c r="Q4" i="1"/>
  <c r="R1" i="1" l="1"/>
  <c r="Q21" i="1"/>
  <c r="R4" i="1"/>
  <c r="S1" i="1" l="1"/>
  <c r="R21" i="1"/>
  <c r="S4" i="1"/>
  <c r="T1" i="1" l="1"/>
  <c r="S21" i="1"/>
  <c r="T4" i="1"/>
  <c r="U1" i="1" l="1"/>
  <c r="T21" i="1"/>
  <c r="U4" i="1"/>
  <c r="V1" i="1" l="1"/>
  <c r="U21" i="1"/>
  <c r="V4" i="1"/>
  <c r="W1" i="1" l="1"/>
  <c r="V21" i="1"/>
  <c r="W4" i="1"/>
  <c r="X1" i="1" l="1"/>
  <c r="W21" i="1"/>
  <c r="X4" i="1"/>
  <c r="Y1" i="1" l="1"/>
  <c r="X21" i="1"/>
  <c r="Y4" i="1"/>
  <c r="Z1" i="1" l="1"/>
  <c r="Y21" i="1"/>
  <c r="Z4" i="1"/>
  <c r="AA4" i="1" s="1"/>
  <c r="AB4" i="1" s="1"/>
  <c r="AA1" i="1" l="1"/>
  <c r="Z21" i="1"/>
  <c r="AC4" i="1"/>
  <c r="AB1" i="1" l="1"/>
  <c r="AA21" i="1"/>
  <c r="AD4" i="1"/>
  <c r="AE4" i="1" s="1"/>
  <c r="AF4" i="1" s="1"/>
  <c r="AG4" i="1" s="1"/>
  <c r="AH4" i="1" s="1"/>
  <c r="AI4" i="1" s="1"/>
  <c r="AJ4" i="1" s="1"/>
  <c r="AK4" i="1" s="1"/>
  <c r="AL4" i="1" s="1"/>
  <c r="AM4" i="1" s="1"/>
  <c r="AN4" i="1" s="1"/>
  <c r="AO4" i="1" s="1"/>
  <c r="AP4" i="1" s="1"/>
  <c r="AQ4" i="1" s="1"/>
  <c r="AR4" i="1" s="1"/>
  <c r="AS4" i="1" s="1"/>
  <c r="AT4" i="1" s="1"/>
  <c r="AU4" i="1" s="1"/>
  <c r="AV4" i="1" s="1"/>
  <c r="AW4" i="1" s="1"/>
  <c r="AX4" i="1" s="1"/>
  <c r="AY4" i="1" s="1"/>
  <c r="AZ4" i="1" s="1"/>
  <c r="BA4" i="1" s="1"/>
  <c r="BB4" i="1" s="1"/>
  <c r="BC4" i="1" s="1"/>
  <c r="BD4" i="1" s="1"/>
  <c r="BE4" i="1" s="1"/>
  <c r="BF4" i="1" s="1"/>
  <c r="BG4" i="1" s="1"/>
  <c r="BH4" i="1" s="1"/>
  <c r="BI4" i="1" s="1"/>
  <c r="BJ4" i="1" s="1"/>
  <c r="BK4" i="1" s="1"/>
  <c r="BL4" i="1" s="1"/>
  <c r="BM4" i="1" s="1"/>
  <c r="BN4" i="1" s="1"/>
  <c r="BO4" i="1" s="1"/>
  <c r="BP4" i="1" s="1"/>
  <c r="BQ4" i="1" s="1"/>
  <c r="BR4" i="1" s="1"/>
  <c r="BS4" i="1" s="1"/>
  <c r="BT4" i="1" s="1"/>
  <c r="BU4" i="1" s="1"/>
  <c r="BV4" i="1" s="1"/>
  <c r="BW4" i="1" s="1"/>
  <c r="BX4" i="1" s="1"/>
  <c r="BY4" i="1" s="1"/>
  <c r="BZ4" i="1" s="1"/>
  <c r="CA4" i="1" s="1"/>
  <c r="CB4" i="1" s="1"/>
  <c r="CC4" i="1" s="1"/>
  <c r="CD4" i="1" s="1"/>
  <c r="CE4" i="1" s="1"/>
  <c r="CF4" i="1" s="1"/>
  <c r="CG4" i="1" s="1"/>
  <c r="CH4" i="1" s="1"/>
  <c r="CI4" i="1" s="1"/>
  <c r="CJ4" i="1" s="1"/>
  <c r="CK4" i="1" s="1"/>
  <c r="CL4" i="1" s="1"/>
  <c r="CM4" i="1" s="1"/>
  <c r="CN4" i="1" s="1"/>
  <c r="CO4" i="1" s="1"/>
  <c r="CP4" i="1" s="1"/>
  <c r="CQ4" i="1" s="1"/>
  <c r="CR4" i="1" s="1"/>
  <c r="CS4" i="1" s="1"/>
  <c r="CT4" i="1" s="1"/>
  <c r="CU4" i="1" s="1"/>
  <c r="CV4" i="1" s="1"/>
  <c r="CW4" i="1" s="1"/>
  <c r="CX4" i="1" s="1"/>
  <c r="CY4" i="1" s="1"/>
  <c r="CZ4" i="1" s="1"/>
  <c r="DA4" i="1" s="1"/>
  <c r="DB4" i="1" s="1"/>
  <c r="DC4" i="1" s="1"/>
  <c r="DD4" i="1" s="1"/>
  <c r="DE4" i="1" s="1"/>
  <c r="DF4" i="1" s="1"/>
  <c r="DG4" i="1" s="1"/>
  <c r="DH4" i="1" s="1"/>
  <c r="DI4" i="1" s="1"/>
  <c r="DJ4" i="1" s="1"/>
  <c r="DK4" i="1" s="1"/>
  <c r="DL4" i="1" s="1"/>
  <c r="DM4" i="1" s="1"/>
  <c r="DN4" i="1" s="1"/>
  <c r="DO4" i="1" s="1"/>
  <c r="DP4" i="1" s="1"/>
  <c r="DQ4" i="1" s="1"/>
  <c r="DR4" i="1" s="1"/>
  <c r="DS4" i="1" s="1"/>
  <c r="DT4" i="1" s="1"/>
  <c r="DU4" i="1" s="1"/>
  <c r="DV4" i="1" s="1"/>
  <c r="DW4" i="1" s="1"/>
  <c r="DX4" i="1" s="1"/>
  <c r="DY4" i="1" s="1"/>
  <c r="DZ4" i="1" s="1"/>
  <c r="EA4" i="1" s="1"/>
  <c r="EB4" i="1" s="1"/>
  <c r="EC4" i="1" s="1"/>
  <c r="ED4" i="1" s="1"/>
  <c r="EE4" i="1" s="1"/>
  <c r="EF4" i="1" s="1"/>
  <c r="EG4" i="1" s="1"/>
  <c r="EH4" i="1" s="1"/>
  <c r="EI4" i="1" s="1"/>
  <c r="EJ4" i="1" s="1"/>
  <c r="EK4" i="1" s="1"/>
  <c r="AC1" i="1" l="1"/>
  <c r="AB21" i="1"/>
  <c r="EL4" i="1"/>
  <c r="EM4" i="1" s="1"/>
  <c r="EN4" i="1" s="1"/>
  <c r="EO4" i="1" s="1"/>
  <c r="EP4" i="1" s="1"/>
  <c r="EQ4" i="1" s="1"/>
  <c r="ER4" i="1" s="1"/>
  <c r="ES4" i="1" s="1"/>
  <c r="ET4" i="1" s="1"/>
  <c r="EU4" i="1" s="1"/>
  <c r="EV4" i="1" s="1"/>
  <c r="EW4" i="1" s="1"/>
  <c r="EX4" i="1" s="1"/>
  <c r="EY4" i="1" s="1"/>
  <c r="EZ4" i="1" s="1"/>
  <c r="FA4" i="1" s="1"/>
  <c r="FB4" i="1" s="1"/>
  <c r="FC4" i="1" s="1"/>
  <c r="FD4" i="1" s="1"/>
  <c r="FE4" i="1" s="1"/>
  <c r="FF4" i="1" s="1"/>
  <c r="FG4" i="1" s="1"/>
  <c r="FH4" i="1" s="1"/>
  <c r="FI4" i="1" s="1"/>
  <c r="FJ4" i="1" s="1"/>
  <c r="FK4" i="1" s="1"/>
  <c r="FL4" i="1" s="1"/>
  <c r="FM4" i="1" s="1"/>
  <c r="FN4" i="1" s="1"/>
  <c r="FO4" i="1" s="1"/>
  <c r="FP4" i="1" s="1"/>
  <c r="FQ4" i="1" s="1"/>
  <c r="FR4" i="1" s="1"/>
  <c r="FS4" i="1" s="1"/>
  <c r="G8" i="1" l="1"/>
  <c r="G9" i="1"/>
  <c r="G7" i="1"/>
  <c r="H5" i="1"/>
  <c r="G6" i="1"/>
  <c r="AD1" i="1"/>
  <c r="AC21" i="1"/>
  <c r="H9" i="1" l="1"/>
  <c r="AE1" i="1"/>
  <c r="AD21" i="1"/>
  <c r="I5" i="1"/>
  <c r="J5" i="1" s="1"/>
  <c r="H7" i="1"/>
  <c r="H6" i="1"/>
  <c r="H8" i="1"/>
  <c r="I9" i="1" l="1"/>
  <c r="I8" i="1"/>
  <c r="I6" i="1"/>
  <c r="I7" i="1"/>
  <c r="K5" i="1"/>
  <c r="AF1" i="1"/>
  <c r="AE21" i="1"/>
  <c r="J9" i="1" l="1"/>
  <c r="AG1" i="1"/>
  <c r="AF21" i="1"/>
  <c r="J8" i="1"/>
  <c r="J7" i="1"/>
  <c r="L5" i="1"/>
  <c r="M5" i="1" s="1"/>
  <c r="J6" i="1"/>
  <c r="K6" i="1" l="1"/>
  <c r="K9" i="1"/>
  <c r="K8" i="1"/>
  <c r="L6" i="1"/>
  <c r="K7" i="1"/>
  <c r="N5" i="1"/>
  <c r="AH1" i="1"/>
  <c r="AG21" i="1"/>
  <c r="L7" i="1" l="1"/>
  <c r="M6" i="1"/>
  <c r="N6" i="1" s="1"/>
  <c r="L8" i="1"/>
  <c r="O5" i="1"/>
  <c r="AI1" i="1"/>
  <c r="AH21" i="1"/>
  <c r="L9" i="1"/>
  <c r="M8" i="1" l="1"/>
  <c r="M7" i="1"/>
  <c r="AJ1" i="1"/>
  <c r="AI21" i="1"/>
  <c r="O6" i="1"/>
  <c r="P6" i="1" s="1"/>
  <c r="M9" i="1"/>
  <c r="P5" i="1"/>
  <c r="N8" i="1" l="1"/>
  <c r="N7" i="1"/>
  <c r="O7" i="1" s="1"/>
  <c r="P7" i="1" s="1"/>
  <c r="Q7" i="1" s="1"/>
  <c r="N9" i="1"/>
  <c r="Q5" i="1"/>
  <c r="AK1" i="1"/>
  <c r="AJ21" i="1"/>
  <c r="Q6" i="1"/>
  <c r="R6" i="1" l="1"/>
  <c r="O8" i="1"/>
  <c r="P8" i="1" s="1"/>
  <c r="Q8" i="1" s="1"/>
  <c r="R8" i="1" s="1"/>
  <c r="O9" i="1"/>
  <c r="R5" i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D5" i="1" s="1"/>
  <c r="AE5" i="1" s="1"/>
  <c r="AF5" i="1" s="1"/>
  <c r="AG5" i="1" s="1"/>
  <c r="AH5" i="1" s="1"/>
  <c r="AI5" i="1" s="1"/>
  <c r="AJ5" i="1" s="1"/>
  <c r="AK5" i="1" s="1"/>
  <c r="AL5" i="1" s="1"/>
  <c r="AM5" i="1" s="1"/>
  <c r="AN5" i="1" s="1"/>
  <c r="AO5" i="1" s="1"/>
  <c r="AP5" i="1" s="1"/>
  <c r="AQ5" i="1" s="1"/>
  <c r="AR5" i="1" s="1"/>
  <c r="AS5" i="1" s="1"/>
  <c r="AT5" i="1" s="1"/>
  <c r="AU5" i="1" s="1"/>
  <c r="AV5" i="1" s="1"/>
  <c r="AW5" i="1" s="1"/>
  <c r="AX5" i="1" s="1"/>
  <c r="AY5" i="1" s="1"/>
  <c r="AZ5" i="1" s="1"/>
  <c r="BA5" i="1" s="1"/>
  <c r="BB5" i="1" s="1"/>
  <c r="BC5" i="1" s="1"/>
  <c r="BD5" i="1" s="1"/>
  <c r="BE5" i="1" s="1"/>
  <c r="BF5" i="1" s="1"/>
  <c r="BG5" i="1" s="1"/>
  <c r="BH5" i="1" s="1"/>
  <c r="BI5" i="1" s="1"/>
  <c r="BJ5" i="1" s="1"/>
  <c r="BK5" i="1" s="1"/>
  <c r="BL5" i="1" s="1"/>
  <c r="BM5" i="1" s="1"/>
  <c r="BN5" i="1" s="1"/>
  <c r="BO5" i="1" s="1"/>
  <c r="BP5" i="1" s="1"/>
  <c r="BQ5" i="1" s="1"/>
  <c r="BR5" i="1" s="1"/>
  <c r="BS5" i="1" s="1"/>
  <c r="BT5" i="1" s="1"/>
  <c r="BU5" i="1" s="1"/>
  <c r="BV5" i="1" s="1"/>
  <c r="BW5" i="1" s="1"/>
  <c r="BX5" i="1" s="1"/>
  <c r="BY5" i="1" s="1"/>
  <c r="BZ5" i="1" s="1"/>
  <c r="CA5" i="1" s="1"/>
  <c r="CB5" i="1" s="1"/>
  <c r="CC5" i="1" s="1"/>
  <c r="CD5" i="1" s="1"/>
  <c r="CE5" i="1" s="1"/>
  <c r="CF5" i="1" s="1"/>
  <c r="CG5" i="1" s="1"/>
  <c r="CH5" i="1" s="1"/>
  <c r="CI5" i="1" s="1"/>
  <c r="CJ5" i="1" s="1"/>
  <c r="CK5" i="1" s="1"/>
  <c r="CL5" i="1" s="1"/>
  <c r="CM5" i="1" s="1"/>
  <c r="CN5" i="1" s="1"/>
  <c r="CO5" i="1" s="1"/>
  <c r="CP5" i="1" s="1"/>
  <c r="CQ5" i="1" s="1"/>
  <c r="CR5" i="1" s="1"/>
  <c r="CS5" i="1" s="1"/>
  <c r="CT5" i="1" s="1"/>
  <c r="CU5" i="1" s="1"/>
  <c r="CV5" i="1" s="1"/>
  <c r="CW5" i="1" s="1"/>
  <c r="CX5" i="1" s="1"/>
  <c r="CY5" i="1" s="1"/>
  <c r="CZ5" i="1" s="1"/>
  <c r="DA5" i="1" s="1"/>
  <c r="DB5" i="1" s="1"/>
  <c r="DC5" i="1" s="1"/>
  <c r="DD5" i="1" s="1"/>
  <c r="DE5" i="1" s="1"/>
  <c r="DF5" i="1" s="1"/>
  <c r="DG5" i="1" s="1"/>
  <c r="DH5" i="1" s="1"/>
  <c r="DI5" i="1" s="1"/>
  <c r="DJ5" i="1" s="1"/>
  <c r="DK5" i="1" s="1"/>
  <c r="DL5" i="1" s="1"/>
  <c r="DM5" i="1" s="1"/>
  <c r="DN5" i="1" s="1"/>
  <c r="DO5" i="1" s="1"/>
  <c r="DP5" i="1" s="1"/>
  <c r="DQ5" i="1" s="1"/>
  <c r="DR5" i="1" s="1"/>
  <c r="DS5" i="1" s="1"/>
  <c r="DT5" i="1" s="1"/>
  <c r="DU5" i="1" s="1"/>
  <c r="DV5" i="1" s="1"/>
  <c r="DW5" i="1" s="1"/>
  <c r="DX5" i="1" s="1"/>
  <c r="DY5" i="1" s="1"/>
  <c r="DZ5" i="1" s="1"/>
  <c r="EA5" i="1" s="1"/>
  <c r="EB5" i="1" s="1"/>
  <c r="EC5" i="1" s="1"/>
  <c r="ED5" i="1" s="1"/>
  <c r="EE5" i="1" s="1"/>
  <c r="EF5" i="1" s="1"/>
  <c r="EG5" i="1" s="1"/>
  <c r="EH5" i="1" s="1"/>
  <c r="EI5" i="1" s="1"/>
  <c r="EJ5" i="1" s="1"/>
  <c r="EK5" i="1" s="1"/>
  <c r="EL5" i="1" s="1"/>
  <c r="EM5" i="1" s="1"/>
  <c r="EN5" i="1" s="1"/>
  <c r="EO5" i="1" s="1"/>
  <c r="EP5" i="1" s="1"/>
  <c r="EQ5" i="1" s="1"/>
  <c r="ER5" i="1" s="1"/>
  <c r="ES5" i="1" s="1"/>
  <c r="ET5" i="1" s="1"/>
  <c r="EU5" i="1" s="1"/>
  <c r="EV5" i="1" s="1"/>
  <c r="EW5" i="1" s="1"/>
  <c r="EX5" i="1" s="1"/>
  <c r="EY5" i="1" s="1"/>
  <c r="EZ5" i="1" s="1"/>
  <c r="FA5" i="1" s="1"/>
  <c r="FB5" i="1" s="1"/>
  <c r="FC5" i="1" s="1"/>
  <c r="FD5" i="1" s="1"/>
  <c r="AL1" i="1"/>
  <c r="AK21" i="1"/>
  <c r="R7" i="1"/>
  <c r="FE5" i="1" l="1"/>
  <c r="FF5" i="1" s="1"/>
  <c r="S6" i="1"/>
  <c r="T6" i="1" s="1"/>
  <c r="U6" i="1" s="1"/>
  <c r="V6" i="1" s="1"/>
  <c r="W6" i="1" s="1"/>
  <c r="X6" i="1" s="1"/>
  <c r="Y6" i="1" s="1"/>
  <c r="Z6" i="1" s="1"/>
  <c r="AA6" i="1" s="1"/>
  <c r="AB6" i="1" s="1"/>
  <c r="AC6" i="1" s="1"/>
  <c r="AD6" i="1" s="1"/>
  <c r="AE6" i="1" s="1"/>
  <c r="AF6" i="1" s="1"/>
  <c r="AG6" i="1" s="1"/>
  <c r="AH6" i="1" s="1"/>
  <c r="AI6" i="1" s="1"/>
  <c r="AJ6" i="1" s="1"/>
  <c r="AK6" i="1" s="1"/>
  <c r="AL6" i="1" s="1"/>
  <c r="AM6" i="1" s="1"/>
  <c r="AN6" i="1" s="1"/>
  <c r="AO6" i="1" s="1"/>
  <c r="AP6" i="1" s="1"/>
  <c r="AQ6" i="1" s="1"/>
  <c r="AR6" i="1" s="1"/>
  <c r="AS6" i="1" s="1"/>
  <c r="AT6" i="1" s="1"/>
  <c r="AU6" i="1" s="1"/>
  <c r="AV6" i="1" s="1"/>
  <c r="AW6" i="1" s="1"/>
  <c r="AX6" i="1" s="1"/>
  <c r="AY6" i="1" s="1"/>
  <c r="AZ6" i="1" s="1"/>
  <c r="BA6" i="1" s="1"/>
  <c r="BB6" i="1" s="1"/>
  <c r="BC6" i="1" s="1"/>
  <c r="BD6" i="1" s="1"/>
  <c r="BE6" i="1" s="1"/>
  <c r="BF6" i="1" s="1"/>
  <c r="BG6" i="1" s="1"/>
  <c r="BH6" i="1" s="1"/>
  <c r="BI6" i="1" s="1"/>
  <c r="BJ6" i="1" s="1"/>
  <c r="BK6" i="1" s="1"/>
  <c r="BL6" i="1" s="1"/>
  <c r="BM6" i="1" s="1"/>
  <c r="BN6" i="1" s="1"/>
  <c r="BO6" i="1" s="1"/>
  <c r="BP6" i="1" s="1"/>
  <c r="BQ6" i="1" s="1"/>
  <c r="BR6" i="1" s="1"/>
  <c r="BS6" i="1" s="1"/>
  <c r="BT6" i="1" s="1"/>
  <c r="BU6" i="1" s="1"/>
  <c r="BV6" i="1" s="1"/>
  <c r="BW6" i="1" s="1"/>
  <c r="BX6" i="1" s="1"/>
  <c r="BY6" i="1" s="1"/>
  <c r="BZ6" i="1" s="1"/>
  <c r="CA6" i="1" s="1"/>
  <c r="CB6" i="1" s="1"/>
  <c r="CC6" i="1" s="1"/>
  <c r="CD6" i="1" s="1"/>
  <c r="CE6" i="1" s="1"/>
  <c r="CF6" i="1" s="1"/>
  <c r="CG6" i="1" s="1"/>
  <c r="CH6" i="1" s="1"/>
  <c r="CI6" i="1" s="1"/>
  <c r="CJ6" i="1" s="1"/>
  <c r="CK6" i="1" s="1"/>
  <c r="CL6" i="1" s="1"/>
  <c r="CM6" i="1" s="1"/>
  <c r="CN6" i="1" s="1"/>
  <c r="CO6" i="1" s="1"/>
  <c r="CP6" i="1" s="1"/>
  <c r="CQ6" i="1" s="1"/>
  <c r="CR6" i="1" s="1"/>
  <c r="CS6" i="1" s="1"/>
  <c r="CT6" i="1" s="1"/>
  <c r="CU6" i="1" s="1"/>
  <c r="CV6" i="1" s="1"/>
  <c r="CW6" i="1" s="1"/>
  <c r="CX6" i="1" s="1"/>
  <c r="CY6" i="1" s="1"/>
  <c r="CZ6" i="1" s="1"/>
  <c r="DA6" i="1" s="1"/>
  <c r="DB6" i="1" s="1"/>
  <c r="DC6" i="1" s="1"/>
  <c r="DD6" i="1" s="1"/>
  <c r="DE6" i="1" s="1"/>
  <c r="DF6" i="1" s="1"/>
  <c r="DG6" i="1" s="1"/>
  <c r="DH6" i="1" s="1"/>
  <c r="DI6" i="1" s="1"/>
  <c r="DJ6" i="1" s="1"/>
  <c r="DK6" i="1" s="1"/>
  <c r="DL6" i="1" s="1"/>
  <c r="DM6" i="1" s="1"/>
  <c r="DN6" i="1" s="1"/>
  <c r="DO6" i="1" s="1"/>
  <c r="DP6" i="1" s="1"/>
  <c r="DQ6" i="1" s="1"/>
  <c r="DR6" i="1" s="1"/>
  <c r="DS6" i="1" s="1"/>
  <c r="DT6" i="1" s="1"/>
  <c r="DU6" i="1" s="1"/>
  <c r="DV6" i="1" s="1"/>
  <c r="DW6" i="1" s="1"/>
  <c r="DX6" i="1" s="1"/>
  <c r="DY6" i="1" s="1"/>
  <c r="DZ6" i="1" s="1"/>
  <c r="EA6" i="1" s="1"/>
  <c r="EB6" i="1" s="1"/>
  <c r="EC6" i="1" s="1"/>
  <c r="ED6" i="1" s="1"/>
  <c r="EE6" i="1" s="1"/>
  <c r="EF6" i="1" s="1"/>
  <c r="EG6" i="1" s="1"/>
  <c r="EH6" i="1" s="1"/>
  <c r="EI6" i="1" s="1"/>
  <c r="EJ6" i="1" s="1"/>
  <c r="EK6" i="1" s="1"/>
  <c r="EL6" i="1" s="1"/>
  <c r="EM6" i="1" s="1"/>
  <c r="EN6" i="1" s="1"/>
  <c r="EO6" i="1" s="1"/>
  <c r="EP6" i="1" s="1"/>
  <c r="EQ6" i="1" s="1"/>
  <c r="ER6" i="1" s="1"/>
  <c r="ES6" i="1" s="1"/>
  <c r="ET6" i="1" s="1"/>
  <c r="EU6" i="1" s="1"/>
  <c r="EV6" i="1" s="1"/>
  <c r="EW6" i="1" s="1"/>
  <c r="EX6" i="1" s="1"/>
  <c r="EY6" i="1" s="1"/>
  <c r="EZ6" i="1" s="1"/>
  <c r="FA6" i="1" s="1"/>
  <c r="FB6" i="1" s="1"/>
  <c r="FC6" i="1" s="1"/>
  <c r="FD6" i="1" s="1"/>
  <c r="S7" i="1"/>
  <c r="P9" i="1"/>
  <c r="Q9" i="1" s="1"/>
  <c r="R9" i="1" s="1"/>
  <c r="S9" i="1" s="1"/>
  <c r="S8" i="1"/>
  <c r="AM1" i="1"/>
  <c r="AL21" i="1"/>
  <c r="T8" i="1" l="1"/>
  <c r="U8" i="1" s="1"/>
  <c r="V8" i="1" s="1"/>
  <c r="W8" i="1" s="1"/>
  <c r="X8" i="1" s="1"/>
  <c r="Y8" i="1" s="1"/>
  <c r="Z8" i="1" s="1"/>
  <c r="AA8" i="1" s="1"/>
  <c r="T7" i="1"/>
  <c r="U7" i="1" s="1"/>
  <c r="V7" i="1" s="1"/>
  <c r="W7" i="1" s="1"/>
  <c r="X7" i="1" s="1"/>
  <c r="Y7" i="1" s="1"/>
  <c r="Z7" i="1" s="1"/>
  <c r="FG5" i="1"/>
  <c r="FH5" i="1" s="1"/>
  <c r="FE6" i="1"/>
  <c r="T9" i="1"/>
  <c r="AN1" i="1"/>
  <c r="AM21" i="1"/>
  <c r="U9" i="1" l="1"/>
  <c r="V9" i="1" s="1"/>
  <c r="W9" i="1" s="1"/>
  <c r="X9" i="1" s="1"/>
  <c r="AA7" i="1"/>
  <c r="AB7" i="1" s="1"/>
  <c r="AC7" i="1" s="1"/>
  <c r="AD7" i="1" s="1"/>
  <c r="AE7" i="1" s="1"/>
  <c r="AF7" i="1" s="1"/>
  <c r="AG7" i="1" s="1"/>
  <c r="AH7" i="1" s="1"/>
  <c r="AI7" i="1" s="1"/>
  <c r="AJ7" i="1" s="1"/>
  <c r="AK7" i="1" s="1"/>
  <c r="AL7" i="1" s="1"/>
  <c r="AM7" i="1" s="1"/>
  <c r="AN7" i="1" s="1"/>
  <c r="AO7" i="1" s="1"/>
  <c r="AP7" i="1" s="1"/>
  <c r="AQ7" i="1" s="1"/>
  <c r="AR7" i="1" s="1"/>
  <c r="AS7" i="1" s="1"/>
  <c r="AT7" i="1" s="1"/>
  <c r="AU7" i="1" s="1"/>
  <c r="AV7" i="1" s="1"/>
  <c r="AW7" i="1" s="1"/>
  <c r="AX7" i="1" s="1"/>
  <c r="AY7" i="1" s="1"/>
  <c r="AZ7" i="1" s="1"/>
  <c r="BA7" i="1" s="1"/>
  <c r="BB7" i="1" s="1"/>
  <c r="BC7" i="1" s="1"/>
  <c r="BD7" i="1" s="1"/>
  <c r="BE7" i="1" s="1"/>
  <c r="BF7" i="1" s="1"/>
  <c r="BG7" i="1" s="1"/>
  <c r="BH7" i="1" s="1"/>
  <c r="BI7" i="1" s="1"/>
  <c r="BJ7" i="1" s="1"/>
  <c r="BK7" i="1" s="1"/>
  <c r="BL7" i="1" s="1"/>
  <c r="BM7" i="1" s="1"/>
  <c r="BN7" i="1" s="1"/>
  <c r="BO7" i="1" s="1"/>
  <c r="BP7" i="1" s="1"/>
  <c r="BQ7" i="1" s="1"/>
  <c r="BR7" i="1" s="1"/>
  <c r="BS7" i="1" s="1"/>
  <c r="BT7" i="1" s="1"/>
  <c r="BU7" i="1" s="1"/>
  <c r="BV7" i="1" s="1"/>
  <c r="BW7" i="1" s="1"/>
  <c r="BX7" i="1" s="1"/>
  <c r="BY7" i="1" s="1"/>
  <c r="BZ7" i="1" s="1"/>
  <c r="CA7" i="1" s="1"/>
  <c r="CB7" i="1" s="1"/>
  <c r="CC7" i="1" s="1"/>
  <c r="CD7" i="1" s="1"/>
  <c r="CE7" i="1" s="1"/>
  <c r="CF7" i="1" s="1"/>
  <c r="CG7" i="1" s="1"/>
  <c r="CH7" i="1" s="1"/>
  <c r="CI7" i="1" s="1"/>
  <c r="CJ7" i="1" s="1"/>
  <c r="CK7" i="1" s="1"/>
  <c r="CL7" i="1" s="1"/>
  <c r="CM7" i="1" s="1"/>
  <c r="CN7" i="1" s="1"/>
  <c r="CO7" i="1" s="1"/>
  <c r="CP7" i="1" s="1"/>
  <c r="CQ7" i="1" s="1"/>
  <c r="CR7" i="1" s="1"/>
  <c r="CS7" i="1" s="1"/>
  <c r="CT7" i="1" s="1"/>
  <c r="CU7" i="1" s="1"/>
  <c r="CV7" i="1" s="1"/>
  <c r="CW7" i="1" s="1"/>
  <c r="CX7" i="1" s="1"/>
  <c r="CY7" i="1" s="1"/>
  <c r="CZ7" i="1" s="1"/>
  <c r="DA7" i="1" s="1"/>
  <c r="DB7" i="1" s="1"/>
  <c r="DC7" i="1" s="1"/>
  <c r="DD7" i="1" s="1"/>
  <c r="DE7" i="1" s="1"/>
  <c r="DF7" i="1" s="1"/>
  <c r="DG7" i="1" s="1"/>
  <c r="DH7" i="1" s="1"/>
  <c r="DI7" i="1" s="1"/>
  <c r="DJ7" i="1" s="1"/>
  <c r="DK7" i="1" s="1"/>
  <c r="DL7" i="1" s="1"/>
  <c r="DM7" i="1" s="1"/>
  <c r="DN7" i="1" s="1"/>
  <c r="DO7" i="1" s="1"/>
  <c r="DP7" i="1" s="1"/>
  <c r="DQ7" i="1" s="1"/>
  <c r="DR7" i="1" s="1"/>
  <c r="DS7" i="1" s="1"/>
  <c r="DT7" i="1" s="1"/>
  <c r="DU7" i="1" s="1"/>
  <c r="DV7" i="1" s="1"/>
  <c r="DW7" i="1" s="1"/>
  <c r="DX7" i="1" s="1"/>
  <c r="DY7" i="1" s="1"/>
  <c r="DZ7" i="1" s="1"/>
  <c r="EA7" i="1" s="1"/>
  <c r="EB7" i="1" s="1"/>
  <c r="EC7" i="1" s="1"/>
  <c r="ED7" i="1" s="1"/>
  <c r="EE7" i="1" s="1"/>
  <c r="EF7" i="1" s="1"/>
  <c r="EG7" i="1" s="1"/>
  <c r="EH7" i="1" s="1"/>
  <c r="EI7" i="1" s="1"/>
  <c r="EJ7" i="1" s="1"/>
  <c r="EK7" i="1" s="1"/>
  <c r="EL7" i="1" s="1"/>
  <c r="EM7" i="1" s="1"/>
  <c r="EN7" i="1" s="1"/>
  <c r="EO7" i="1" s="1"/>
  <c r="EP7" i="1" s="1"/>
  <c r="EQ7" i="1" s="1"/>
  <c r="ER7" i="1" s="1"/>
  <c r="ES7" i="1" s="1"/>
  <c r="ET7" i="1" s="1"/>
  <c r="EU7" i="1" s="1"/>
  <c r="EV7" i="1" s="1"/>
  <c r="EW7" i="1" s="1"/>
  <c r="EX7" i="1" s="1"/>
  <c r="EY7" i="1" s="1"/>
  <c r="EZ7" i="1" s="1"/>
  <c r="FA7" i="1" s="1"/>
  <c r="FB7" i="1" s="1"/>
  <c r="FC7" i="1" s="1"/>
  <c r="FD7" i="1" s="1"/>
  <c r="FI5" i="1"/>
  <c r="FJ5" i="1" s="1"/>
  <c r="FF6" i="1"/>
  <c r="AO1" i="1"/>
  <c r="AN21" i="1"/>
  <c r="Y9" i="1" l="1"/>
  <c r="Z9" i="1" s="1"/>
  <c r="AA9" i="1" s="1"/>
  <c r="AB9" i="1" s="1"/>
  <c r="AB8" i="1"/>
  <c r="AC8" i="1" s="1"/>
  <c r="AD8" i="1" s="1"/>
  <c r="AE8" i="1" s="1"/>
  <c r="AF8" i="1" s="1"/>
  <c r="AG8" i="1" s="1"/>
  <c r="FE7" i="1"/>
  <c r="FF7" i="1" s="1"/>
  <c r="FG7" i="1" s="1"/>
  <c r="FK5" i="1"/>
  <c r="FG6" i="1"/>
  <c r="AP1" i="1"/>
  <c r="AO21" i="1"/>
  <c r="AC9" i="1" l="1"/>
  <c r="FH7" i="1"/>
  <c r="AH8" i="1"/>
  <c r="AI8" i="1" s="1"/>
  <c r="AJ8" i="1" s="1"/>
  <c r="AK8" i="1" s="1"/>
  <c r="AL8" i="1" s="1"/>
  <c r="AM8" i="1" s="1"/>
  <c r="AN8" i="1" s="1"/>
  <c r="AO8" i="1" s="1"/>
  <c r="AP8" i="1" s="1"/>
  <c r="AQ8" i="1" s="1"/>
  <c r="AR8" i="1" s="1"/>
  <c r="AS8" i="1" s="1"/>
  <c r="AT8" i="1" s="1"/>
  <c r="AU8" i="1" s="1"/>
  <c r="AV8" i="1" s="1"/>
  <c r="AW8" i="1" s="1"/>
  <c r="AX8" i="1" s="1"/>
  <c r="AY8" i="1" s="1"/>
  <c r="AZ8" i="1" s="1"/>
  <c r="BA8" i="1" s="1"/>
  <c r="BB8" i="1" s="1"/>
  <c r="BC8" i="1" s="1"/>
  <c r="BD8" i="1" s="1"/>
  <c r="BE8" i="1" s="1"/>
  <c r="BF8" i="1" s="1"/>
  <c r="BG8" i="1" s="1"/>
  <c r="BH8" i="1" s="1"/>
  <c r="BI8" i="1" s="1"/>
  <c r="BJ8" i="1" s="1"/>
  <c r="BK8" i="1" s="1"/>
  <c r="BL8" i="1" s="1"/>
  <c r="BM8" i="1" s="1"/>
  <c r="BN8" i="1" s="1"/>
  <c r="BO8" i="1" s="1"/>
  <c r="BP8" i="1" s="1"/>
  <c r="BQ8" i="1" s="1"/>
  <c r="BR8" i="1" s="1"/>
  <c r="BS8" i="1" s="1"/>
  <c r="BT8" i="1" s="1"/>
  <c r="BU8" i="1" s="1"/>
  <c r="BV8" i="1" s="1"/>
  <c r="BW8" i="1" s="1"/>
  <c r="BX8" i="1" s="1"/>
  <c r="BY8" i="1" s="1"/>
  <c r="BZ8" i="1" s="1"/>
  <c r="CA8" i="1" s="1"/>
  <c r="CB8" i="1" s="1"/>
  <c r="CC8" i="1" s="1"/>
  <c r="CD8" i="1" s="1"/>
  <c r="CE8" i="1" s="1"/>
  <c r="CF8" i="1" s="1"/>
  <c r="CG8" i="1" s="1"/>
  <c r="CH8" i="1" s="1"/>
  <c r="CI8" i="1" s="1"/>
  <c r="CJ8" i="1" s="1"/>
  <c r="CK8" i="1" s="1"/>
  <c r="CL8" i="1" s="1"/>
  <c r="CM8" i="1" s="1"/>
  <c r="CN8" i="1" s="1"/>
  <c r="CO8" i="1" s="1"/>
  <c r="CP8" i="1" s="1"/>
  <c r="CQ8" i="1" s="1"/>
  <c r="CR8" i="1" s="1"/>
  <c r="CS8" i="1" s="1"/>
  <c r="CT8" i="1" s="1"/>
  <c r="CU8" i="1" s="1"/>
  <c r="CV8" i="1" s="1"/>
  <c r="CW8" i="1" s="1"/>
  <c r="CX8" i="1" s="1"/>
  <c r="CY8" i="1" s="1"/>
  <c r="CZ8" i="1" s="1"/>
  <c r="DA8" i="1" s="1"/>
  <c r="DB8" i="1" s="1"/>
  <c r="DC8" i="1" s="1"/>
  <c r="DD8" i="1" s="1"/>
  <c r="DE8" i="1" s="1"/>
  <c r="DF8" i="1" s="1"/>
  <c r="DG8" i="1" s="1"/>
  <c r="DH8" i="1" s="1"/>
  <c r="DI8" i="1" s="1"/>
  <c r="DJ8" i="1" s="1"/>
  <c r="DK8" i="1" s="1"/>
  <c r="DL8" i="1" s="1"/>
  <c r="DM8" i="1" s="1"/>
  <c r="DN8" i="1" s="1"/>
  <c r="DO8" i="1" s="1"/>
  <c r="DP8" i="1" s="1"/>
  <c r="DQ8" i="1" s="1"/>
  <c r="DR8" i="1" s="1"/>
  <c r="DS8" i="1" s="1"/>
  <c r="DT8" i="1" s="1"/>
  <c r="DU8" i="1" s="1"/>
  <c r="DV8" i="1" s="1"/>
  <c r="DW8" i="1" s="1"/>
  <c r="DX8" i="1" s="1"/>
  <c r="DY8" i="1" s="1"/>
  <c r="DZ8" i="1" s="1"/>
  <c r="EA8" i="1" s="1"/>
  <c r="EB8" i="1" s="1"/>
  <c r="EC8" i="1" s="1"/>
  <c r="ED8" i="1" s="1"/>
  <c r="EE8" i="1" s="1"/>
  <c r="EF8" i="1" s="1"/>
  <c r="EG8" i="1" s="1"/>
  <c r="EH8" i="1" s="1"/>
  <c r="EI8" i="1" s="1"/>
  <c r="EJ8" i="1" s="1"/>
  <c r="EK8" i="1" s="1"/>
  <c r="EL8" i="1" s="1"/>
  <c r="EM8" i="1" s="1"/>
  <c r="EN8" i="1" s="1"/>
  <c r="EO8" i="1" s="1"/>
  <c r="EP8" i="1" s="1"/>
  <c r="EQ8" i="1" s="1"/>
  <c r="ER8" i="1" s="1"/>
  <c r="ES8" i="1" s="1"/>
  <c r="ET8" i="1" s="1"/>
  <c r="EU8" i="1" s="1"/>
  <c r="EV8" i="1" s="1"/>
  <c r="EW8" i="1" s="1"/>
  <c r="EX8" i="1" s="1"/>
  <c r="EY8" i="1" s="1"/>
  <c r="EZ8" i="1" s="1"/>
  <c r="FA8" i="1" s="1"/>
  <c r="FB8" i="1" s="1"/>
  <c r="FC8" i="1" s="1"/>
  <c r="FD8" i="1" s="1"/>
  <c r="AD9" i="1"/>
  <c r="AE9" i="1" s="1"/>
  <c r="AF9" i="1" s="1"/>
  <c r="AG9" i="1" s="1"/>
  <c r="AH9" i="1" s="1"/>
  <c r="FH6" i="1"/>
  <c r="FI7" i="1" s="1"/>
  <c r="FL5" i="1"/>
  <c r="AQ1" i="1"/>
  <c r="AP21" i="1"/>
  <c r="FE8" i="1" l="1"/>
  <c r="FF8" i="1" s="1"/>
  <c r="FG8" i="1" s="1"/>
  <c r="AI9" i="1"/>
  <c r="AJ9" i="1" s="1"/>
  <c r="AK9" i="1" s="1"/>
  <c r="AL9" i="1" s="1"/>
  <c r="AM9" i="1" s="1"/>
  <c r="AN9" i="1" s="1"/>
  <c r="AO9" i="1" s="1"/>
  <c r="AP9" i="1" s="1"/>
  <c r="AQ9" i="1" s="1"/>
  <c r="AR9" i="1" s="1"/>
  <c r="AS9" i="1" s="1"/>
  <c r="AT9" i="1" s="1"/>
  <c r="AU9" i="1" s="1"/>
  <c r="AV9" i="1" s="1"/>
  <c r="AW9" i="1" s="1"/>
  <c r="AX9" i="1" s="1"/>
  <c r="AY9" i="1" s="1"/>
  <c r="AZ9" i="1" s="1"/>
  <c r="FI6" i="1"/>
  <c r="FM5" i="1"/>
  <c r="AR1" i="1"/>
  <c r="AQ21" i="1"/>
  <c r="BA9" i="1" l="1"/>
  <c r="BB9" i="1" s="1"/>
  <c r="BC9" i="1" s="1"/>
  <c r="BD9" i="1" s="1"/>
  <c r="BE9" i="1" s="1"/>
  <c r="BF9" i="1" s="1"/>
  <c r="BG9" i="1" s="1"/>
  <c r="BH9" i="1" s="1"/>
  <c r="BI9" i="1" s="1"/>
  <c r="BJ9" i="1" s="1"/>
  <c r="BK9" i="1" s="1"/>
  <c r="BL9" i="1" s="1"/>
  <c r="BM9" i="1" s="1"/>
  <c r="BN9" i="1" s="1"/>
  <c r="BO9" i="1" s="1"/>
  <c r="BP9" i="1" s="1"/>
  <c r="BQ9" i="1" s="1"/>
  <c r="BR9" i="1" s="1"/>
  <c r="BS9" i="1" s="1"/>
  <c r="BT9" i="1" s="1"/>
  <c r="BU9" i="1" s="1"/>
  <c r="BV9" i="1" s="1"/>
  <c r="BW9" i="1" s="1"/>
  <c r="BX9" i="1" s="1"/>
  <c r="BY9" i="1" s="1"/>
  <c r="BZ9" i="1" s="1"/>
  <c r="CA9" i="1" s="1"/>
  <c r="CB9" i="1" s="1"/>
  <c r="CC9" i="1" s="1"/>
  <c r="CD9" i="1" s="1"/>
  <c r="CE9" i="1" s="1"/>
  <c r="CF9" i="1" s="1"/>
  <c r="CG9" i="1" s="1"/>
  <c r="CH9" i="1" s="1"/>
  <c r="CI9" i="1" s="1"/>
  <c r="CJ9" i="1" s="1"/>
  <c r="CK9" i="1" s="1"/>
  <c r="CL9" i="1" s="1"/>
  <c r="CM9" i="1" s="1"/>
  <c r="CN9" i="1" s="1"/>
  <c r="CO9" i="1" s="1"/>
  <c r="CP9" i="1" s="1"/>
  <c r="CQ9" i="1" s="1"/>
  <c r="CR9" i="1" s="1"/>
  <c r="CS9" i="1" s="1"/>
  <c r="CT9" i="1" s="1"/>
  <c r="CU9" i="1" s="1"/>
  <c r="CV9" i="1" s="1"/>
  <c r="CW9" i="1" s="1"/>
  <c r="CX9" i="1" s="1"/>
  <c r="CY9" i="1" s="1"/>
  <c r="CZ9" i="1" s="1"/>
  <c r="DA9" i="1" s="1"/>
  <c r="DB9" i="1" s="1"/>
  <c r="DC9" i="1" s="1"/>
  <c r="DD9" i="1" s="1"/>
  <c r="DE9" i="1" s="1"/>
  <c r="DF9" i="1" s="1"/>
  <c r="DG9" i="1" s="1"/>
  <c r="DH9" i="1" s="1"/>
  <c r="DI9" i="1" s="1"/>
  <c r="DJ9" i="1" s="1"/>
  <c r="DK9" i="1" s="1"/>
  <c r="DL9" i="1" s="1"/>
  <c r="DM9" i="1" s="1"/>
  <c r="DN9" i="1" s="1"/>
  <c r="DO9" i="1" s="1"/>
  <c r="DP9" i="1" s="1"/>
  <c r="DQ9" i="1" s="1"/>
  <c r="DR9" i="1" s="1"/>
  <c r="DS9" i="1" s="1"/>
  <c r="DT9" i="1" s="1"/>
  <c r="DU9" i="1" s="1"/>
  <c r="DV9" i="1" s="1"/>
  <c r="DW9" i="1" s="1"/>
  <c r="DX9" i="1" s="1"/>
  <c r="DY9" i="1" s="1"/>
  <c r="DZ9" i="1" s="1"/>
  <c r="EA9" i="1" s="1"/>
  <c r="EB9" i="1" s="1"/>
  <c r="EC9" i="1" s="1"/>
  <c r="ED9" i="1" s="1"/>
  <c r="EE9" i="1" s="1"/>
  <c r="EF9" i="1" s="1"/>
  <c r="EG9" i="1" s="1"/>
  <c r="EH9" i="1" s="1"/>
  <c r="EI9" i="1" s="1"/>
  <c r="EJ9" i="1" s="1"/>
  <c r="EK9" i="1" s="1"/>
  <c r="EL9" i="1" s="1"/>
  <c r="EM9" i="1" s="1"/>
  <c r="EN9" i="1" s="1"/>
  <c r="EO9" i="1" s="1"/>
  <c r="EP9" i="1" s="1"/>
  <c r="EQ9" i="1" s="1"/>
  <c r="ER9" i="1" s="1"/>
  <c r="ES9" i="1" s="1"/>
  <c r="ET9" i="1" s="1"/>
  <c r="EU9" i="1" s="1"/>
  <c r="EV9" i="1" s="1"/>
  <c r="EW9" i="1" s="1"/>
  <c r="EX9" i="1" s="1"/>
  <c r="EY9" i="1" s="1"/>
  <c r="EZ9" i="1" s="1"/>
  <c r="FA9" i="1" s="1"/>
  <c r="FB9" i="1" s="1"/>
  <c r="FC9" i="1" s="1"/>
  <c r="FD9" i="1" s="1"/>
  <c r="FH8" i="1"/>
  <c r="FN5" i="1"/>
  <c r="FJ6" i="1"/>
  <c r="FJ7" i="1"/>
  <c r="FK7" i="1" s="1"/>
  <c r="AS1" i="1"/>
  <c r="AR21" i="1"/>
  <c r="FE9" i="1" l="1"/>
  <c r="FF9" i="1" s="1"/>
  <c r="FG9" i="1" s="1"/>
  <c r="FH9" i="1" s="1"/>
  <c r="FI9" i="1" s="1"/>
  <c r="FJ9" i="1" s="1"/>
  <c r="FK9" i="1" s="1"/>
  <c r="FL9" i="1" s="1"/>
  <c r="FO5" i="1"/>
  <c r="FP5" i="1" s="1"/>
  <c r="FQ5" i="1" s="1"/>
  <c r="FR5" i="1" s="1"/>
  <c r="FS5" i="1" s="1"/>
  <c r="FI8" i="1"/>
  <c r="FJ8" i="1" s="1"/>
  <c r="FK8" i="1" s="1"/>
  <c r="FL8" i="1" s="1"/>
  <c r="FK6" i="1"/>
  <c r="FL6" i="1" s="1"/>
  <c r="FM6" i="1" s="1"/>
  <c r="FN6" i="1" s="1"/>
  <c r="FO6" i="1" s="1"/>
  <c r="FP6" i="1" s="1"/>
  <c r="FQ6" i="1" s="1"/>
  <c r="FR6" i="1" s="1"/>
  <c r="FS6" i="1" s="1"/>
  <c r="AT1" i="1"/>
  <c r="AS21" i="1"/>
  <c r="FL7" i="1" l="1"/>
  <c r="FM7" i="1" s="1"/>
  <c r="FN7" i="1" s="1"/>
  <c r="FO7" i="1" s="1"/>
  <c r="FP7" i="1" s="1"/>
  <c r="FQ7" i="1" s="1"/>
  <c r="FR7" i="1" s="1"/>
  <c r="FS7" i="1" s="1"/>
  <c r="AU1" i="1"/>
  <c r="AT21" i="1"/>
  <c r="FM8" i="1" l="1"/>
  <c r="FN8" i="1" s="1"/>
  <c r="FO8" i="1" s="1"/>
  <c r="FP8" i="1" s="1"/>
  <c r="FQ8" i="1" s="1"/>
  <c r="FR8" i="1" s="1"/>
  <c r="FS8" i="1" s="1"/>
  <c r="FM9" i="1"/>
  <c r="AV1" i="1"/>
  <c r="AU21" i="1"/>
  <c r="FN9" i="1" l="1"/>
  <c r="FO9" i="1" s="1"/>
  <c r="FP9" i="1" s="1"/>
  <c r="FQ9" i="1" s="1"/>
  <c r="FR9" i="1" s="1"/>
  <c r="FS9" i="1" s="1"/>
  <c r="AW1" i="1"/>
  <c r="AV21" i="1"/>
  <c r="AX1" i="1" l="1"/>
  <c r="AW21" i="1"/>
  <c r="AY1" i="1" l="1"/>
  <c r="AX21" i="1"/>
  <c r="AZ1" i="1" l="1"/>
  <c r="AY21" i="1"/>
  <c r="BA1" i="1" l="1"/>
  <c r="AZ21" i="1"/>
  <c r="BB1" i="1" l="1"/>
  <c r="BA21" i="1"/>
  <c r="BC1" i="1" l="1"/>
  <c r="BB21" i="1"/>
  <c r="B8" i="1" l="1"/>
  <c r="C8" i="1"/>
  <c r="B10" i="1"/>
  <c r="C9" i="1"/>
  <c r="B9" i="1"/>
  <c r="BD1" i="1"/>
  <c r="BC21" i="1"/>
  <c r="BE1" i="1" l="1"/>
  <c r="BD21" i="1"/>
  <c r="BF1" i="1" l="1"/>
  <c r="BE21" i="1"/>
  <c r="BG1" i="1" l="1"/>
  <c r="BF21" i="1"/>
  <c r="BH1" i="1" l="1"/>
  <c r="BG21" i="1"/>
  <c r="BI1" i="1" l="1"/>
  <c r="BH21" i="1"/>
  <c r="BJ1" i="1" l="1"/>
  <c r="BI21" i="1"/>
  <c r="BK1" i="1" l="1"/>
  <c r="BJ21" i="1"/>
  <c r="BL1" i="1" l="1"/>
  <c r="BK21" i="1"/>
  <c r="BM1" i="1" l="1"/>
  <c r="BL21" i="1"/>
  <c r="BN1" i="1" l="1"/>
  <c r="BM21" i="1"/>
  <c r="BO1" i="1" l="1"/>
  <c r="BN21" i="1"/>
  <c r="BP1" i="1" l="1"/>
  <c r="BO21" i="1"/>
  <c r="BQ1" i="1" l="1"/>
  <c r="BP21" i="1"/>
  <c r="BR1" i="1" l="1"/>
  <c r="BQ21" i="1"/>
  <c r="BS1" i="1" l="1"/>
  <c r="BR21" i="1"/>
  <c r="BT1" i="1" l="1"/>
  <c r="BS21" i="1"/>
  <c r="BU1" i="1" l="1"/>
  <c r="BT21" i="1"/>
  <c r="BV1" i="1" l="1"/>
  <c r="BU21" i="1"/>
  <c r="BW1" i="1" l="1"/>
  <c r="BV21" i="1"/>
  <c r="BX1" i="1" l="1"/>
  <c r="BW21" i="1"/>
  <c r="BY1" i="1" l="1"/>
  <c r="BX21" i="1"/>
  <c r="BZ1" i="1" l="1"/>
  <c r="BY21" i="1"/>
  <c r="C10" i="1" s="1"/>
  <c r="CA1" i="1" l="1"/>
  <c r="BZ21" i="1"/>
  <c r="B11" i="1" s="1"/>
  <c r="CB1" i="1" l="1"/>
  <c r="CA21" i="1"/>
  <c r="CC1" i="1" l="1"/>
  <c r="CB21" i="1"/>
  <c r="CD1" i="1" l="1"/>
  <c r="CC21" i="1"/>
  <c r="CE1" i="1" l="1"/>
  <c r="CD21" i="1"/>
  <c r="CF1" i="1" l="1"/>
  <c r="CE21" i="1"/>
  <c r="CG1" i="1" l="1"/>
  <c r="CF21" i="1"/>
  <c r="CH1" i="1" l="1"/>
  <c r="CG21" i="1"/>
  <c r="CI1" i="1" l="1"/>
  <c r="CH21" i="1"/>
  <c r="CJ1" i="1" l="1"/>
  <c r="CI21" i="1"/>
  <c r="CK1" i="1" l="1"/>
  <c r="CJ21" i="1"/>
  <c r="CL1" i="1" l="1"/>
  <c r="CK21" i="1"/>
  <c r="CM1" i="1" l="1"/>
  <c r="CL21" i="1"/>
  <c r="CN1" i="1" l="1"/>
  <c r="CM21" i="1"/>
  <c r="CO1" i="1" l="1"/>
  <c r="CN21" i="1"/>
  <c r="CP1" i="1" l="1"/>
  <c r="CO21" i="1"/>
  <c r="CQ1" i="1" l="1"/>
  <c r="CP21" i="1"/>
  <c r="CR1" i="1" l="1"/>
  <c r="CQ21" i="1"/>
  <c r="CS1" i="1" l="1"/>
  <c r="CR21" i="1"/>
  <c r="CT1" i="1" l="1"/>
  <c r="CS21" i="1"/>
  <c r="CU1" i="1" l="1"/>
  <c r="CT21" i="1"/>
  <c r="CV1" i="1" l="1"/>
  <c r="CU21" i="1"/>
  <c r="CW1" i="1" l="1"/>
  <c r="CV21" i="1"/>
  <c r="CX1" i="1" l="1"/>
  <c r="CW21" i="1"/>
  <c r="CY1" i="1" l="1"/>
  <c r="CX21" i="1"/>
  <c r="CZ1" i="1" l="1"/>
  <c r="CY21" i="1"/>
  <c r="DA1" i="1" l="1"/>
  <c r="CZ21" i="1"/>
  <c r="DB1" i="1" l="1"/>
  <c r="DA21" i="1"/>
  <c r="DC1" i="1" l="1"/>
  <c r="DB21" i="1"/>
  <c r="DD1" i="1" l="1"/>
  <c r="DC21" i="1"/>
  <c r="DE1" i="1" l="1"/>
  <c r="DD21" i="1"/>
  <c r="DF1" i="1" l="1"/>
  <c r="DE21" i="1"/>
  <c r="DG1" i="1" l="1"/>
  <c r="DF21" i="1"/>
  <c r="DH1" i="1" l="1"/>
  <c r="DG21" i="1"/>
  <c r="DI1" i="1" l="1"/>
  <c r="DH21" i="1"/>
  <c r="DJ1" i="1" l="1"/>
  <c r="DI21" i="1"/>
  <c r="DK1" i="1" l="1"/>
  <c r="DJ21" i="1"/>
  <c r="DL1" i="1" l="1"/>
  <c r="DK21" i="1"/>
  <c r="DM1" i="1" l="1"/>
  <c r="DL21" i="1"/>
  <c r="DN1" i="1" l="1"/>
  <c r="DM21" i="1"/>
  <c r="C11" i="1" s="1"/>
  <c r="B17" i="1" s="1"/>
  <c r="C17" i="1" s="1"/>
  <c r="F17" i="1" l="1"/>
  <c r="DO1" i="1"/>
  <c r="DN21" i="1"/>
  <c r="DP1" i="1" l="1"/>
  <c r="DO21" i="1"/>
  <c r="DQ1" i="1" l="1"/>
  <c r="DP21" i="1"/>
  <c r="DR1" i="1" l="1"/>
  <c r="DQ21" i="1"/>
  <c r="DS1" i="1" l="1"/>
  <c r="DR21" i="1"/>
  <c r="DT1" i="1" l="1"/>
  <c r="DS21" i="1"/>
  <c r="DU1" i="1" l="1"/>
  <c r="DT21" i="1"/>
  <c r="DV1" i="1" l="1"/>
  <c r="DU21" i="1"/>
  <c r="DW1" i="1" l="1"/>
  <c r="DV21" i="1"/>
  <c r="DX1" i="1" l="1"/>
  <c r="DW21" i="1"/>
  <c r="DY1" i="1" l="1"/>
  <c r="DX21" i="1"/>
  <c r="DZ1" i="1" l="1"/>
  <c r="DY21" i="1"/>
  <c r="EA1" i="1" l="1"/>
  <c r="DZ21" i="1"/>
  <c r="EB1" i="1" l="1"/>
  <c r="EA21" i="1"/>
  <c r="EC1" i="1" l="1"/>
  <c r="EB21" i="1"/>
  <c r="ED1" i="1" l="1"/>
  <c r="EC21" i="1"/>
  <c r="EE1" i="1" l="1"/>
  <c r="ED21" i="1"/>
  <c r="EF1" i="1" l="1"/>
  <c r="EE21" i="1"/>
  <c r="EG1" i="1" l="1"/>
  <c r="EF21" i="1"/>
  <c r="EH1" i="1" l="1"/>
  <c r="EG21" i="1"/>
  <c r="EI1" i="1" l="1"/>
  <c r="EH21" i="1"/>
  <c r="EJ1" i="1" l="1"/>
  <c r="EI21" i="1"/>
  <c r="EK1" i="1" l="1"/>
  <c r="EJ21" i="1"/>
  <c r="EL1" i="1" l="1"/>
  <c r="EK21" i="1"/>
  <c r="EM1" i="1" l="1"/>
  <c r="EL21" i="1"/>
  <c r="EN1" i="1" l="1"/>
  <c r="EM21" i="1"/>
  <c r="EO1" i="1" l="1"/>
  <c r="EN21" i="1"/>
  <c r="EP1" i="1" l="1"/>
  <c r="EO21" i="1"/>
  <c r="EQ1" i="1" l="1"/>
  <c r="EP21" i="1"/>
  <c r="ER1" i="1" l="1"/>
  <c r="EQ21" i="1"/>
  <c r="ES1" i="1" l="1"/>
  <c r="ER21" i="1"/>
  <c r="ET1" i="1" l="1"/>
  <c r="ES21" i="1"/>
  <c r="EU1" i="1" l="1"/>
  <c r="ET21" i="1"/>
  <c r="EV1" i="1" l="1"/>
  <c r="EU21" i="1"/>
  <c r="EW1" i="1" l="1"/>
  <c r="EV21" i="1"/>
  <c r="EX1" i="1" l="1"/>
  <c r="EW21" i="1"/>
  <c r="EY1" i="1" l="1"/>
  <c r="EX21" i="1"/>
  <c r="EZ1" i="1" l="1"/>
  <c r="EY21" i="1"/>
  <c r="FA1" i="1" l="1"/>
  <c r="EZ21" i="1"/>
  <c r="FB1" i="1" l="1"/>
  <c r="FA21" i="1"/>
  <c r="FC1" i="1" l="1"/>
  <c r="FB21" i="1"/>
  <c r="FD1" i="1" l="1"/>
  <c r="FC21" i="1"/>
  <c r="FD21" i="1" l="1"/>
  <c r="FE1" i="1"/>
  <c r="FF1" i="1" l="1"/>
  <c r="FE21" i="1"/>
  <c r="FG1" i="1" l="1"/>
  <c r="FF21" i="1"/>
  <c r="FH1" i="1" l="1"/>
  <c r="FG21" i="1"/>
  <c r="FI1" i="1" l="1"/>
  <c r="FH21" i="1"/>
  <c r="FJ1" i="1" l="1"/>
  <c r="FI21" i="1"/>
  <c r="FK1" i="1" l="1"/>
  <c r="FJ21" i="1"/>
  <c r="FL1" i="1" l="1"/>
  <c r="FK21" i="1"/>
  <c r="FM1" i="1" l="1"/>
  <c r="FL21" i="1"/>
  <c r="FN1" i="1" l="1"/>
  <c r="FM21" i="1"/>
  <c r="FO1" i="1" l="1"/>
  <c r="FN21" i="1"/>
  <c r="FP1" i="1" l="1"/>
  <c r="FO21" i="1"/>
  <c r="FQ1" i="1" l="1"/>
  <c r="FP21" i="1"/>
  <c r="FR1" i="1" l="1"/>
  <c r="FQ21" i="1"/>
  <c r="FS1" i="1" l="1"/>
  <c r="FS21" i="1" s="1"/>
  <c r="B2" i="1" s="1"/>
  <c r="FR21" i="1"/>
  <c r="C5" i="1" l="1"/>
  <c r="B6" i="1"/>
  <c r="C6" i="1"/>
  <c r="B7" i="1"/>
  <c r="C7" i="1"/>
</calcChain>
</file>

<file path=xl/sharedStrings.xml><?xml version="1.0" encoding="utf-8"?>
<sst xmlns="http://schemas.openxmlformats.org/spreadsheetml/2006/main" count="42" uniqueCount="41">
  <si>
    <t>Объект найден, получены первичные документы</t>
  </si>
  <si>
    <t>Комитет по развитию</t>
  </si>
  <si>
    <t>Проверка к/а</t>
  </si>
  <si>
    <t>Прорисовка объекта (планировка/вывеска/3D)</t>
  </si>
  <si>
    <t>Согласование/подписание договора</t>
  </si>
  <si>
    <t>Закупка оборудования/мебели/инструмента</t>
  </si>
  <si>
    <t>Выбор подрядчика/РСР</t>
  </si>
  <si>
    <t>Подбор персонала</t>
  </si>
  <si>
    <t>Монтаж IT</t>
  </si>
  <si>
    <t>Монтаж оборудования/мебели</t>
  </si>
  <si>
    <t>Монтаж вывески</t>
  </si>
  <si>
    <t>Затарка РТТ/Выкладка</t>
  </si>
  <si>
    <t>Запуск РТТ (первый чек)</t>
  </si>
  <si>
    <t>Работы по проекту открытия РТТ</t>
  </si>
  <si>
    <t>Нормативная длительность работ, дн.</t>
  </si>
  <si>
    <t>*- макс. Когда нужны планировки, 3D визуализация и техн. Чертежи</t>
  </si>
  <si>
    <t>2,6 мес</t>
  </si>
  <si>
    <t xml:space="preserve"> </t>
  </si>
  <si>
    <t>**- Когда нужны только планировки</t>
  </si>
  <si>
    <t>2,5 мес</t>
  </si>
  <si>
    <t>Проходит после 5 к/д после этапа 4</t>
  </si>
  <si>
    <t>Проходит только после 5 этапа</t>
  </si>
  <si>
    <t>Окончание данного этапа за 5 дней до старта РТТ, может быть прерван на (Сб.)</t>
  </si>
  <si>
    <t>Окончание данного этапа за 2 дня до старта РТТ, может быть прерван на (Сб.)</t>
  </si>
  <si>
    <t>Окончание данного этапа за 3 дня до старта РТТ</t>
  </si>
  <si>
    <t>Окончание данного этапа за 1 день до старта РТТ</t>
  </si>
  <si>
    <t>Условия для начала/окончания этапов работы над проектом</t>
  </si>
  <si>
    <t>дата СТАРТ</t>
  </si>
  <si>
    <t>Может быть прерван на 1 день (Вс.)</t>
  </si>
  <si>
    <t>Проходит строго после первого этапа (кроме Сб., Вс.)</t>
  </si>
  <si>
    <t>Проходит строго после второго этапа (кроме Сб., Вс.)</t>
  </si>
  <si>
    <t>Проходит строго после третьего этапа (кроме Сб., Вс.), с учетом условий (* и **)</t>
  </si>
  <si>
    <t>Проходит только после 5 этапа, может быть прерван на (Сб., Вс.)</t>
  </si>
  <si>
    <t>Окончание данного этапа за 1,5 недели до старта РТТ, может быть прерван на (Сб., Вс.)</t>
  </si>
  <si>
    <t>Дата старта Этапа</t>
  </si>
  <si>
    <t>Дата окончания Этапа</t>
  </si>
  <si>
    <t>дата ОКОНЧАНИЕ</t>
  </si>
  <si>
    <t>*</t>
  </si>
  <si>
    <t>**</t>
  </si>
  <si>
    <t>п 12,13,14,15,16,17</t>
  </si>
  <si>
    <t>паралельно с п. 11 и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</si>
</sst>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ddd"/>
    <numFmt numFmtId="165" formatCode="[$-419]d\ mmm\ yy;@"/>
    <numFmt numFmtId="166" formatCode="[$-419]d\ mmm;@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2" fillId="2" borderId="1" xfId="0" applyFont="1" applyFill="1" applyBorder="1"/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/>
    <xf numFmtId="0" fontId="2" fillId="2" borderId="8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65" fontId="0" fillId="0" borderId="0" xfId="0" applyNumberFormat="1" applyAlignment="1">
      <alignment textRotation="255"/>
    </xf>
    <xf numFmtId="166" fontId="0" fillId="0" borderId="0" xfId="0" applyNumberFormat="1"/>
    <xf numFmtId="0" fontId="0" fillId="0" borderId="4" xfId="0" applyFill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/>
    </xf>
    <xf numFmtId="14" fontId="2" fillId="2" borderId="2" xfId="0" applyNumberFormat="1" applyFont="1" applyFill="1" applyBorder="1" applyAlignment="1">
      <alignment horizontal="center"/>
    </xf>
    <xf numFmtId="14" fontId="0" fillId="0" borderId="0" xfId="0" applyNumberFormat="1"/>
    <xf numFmtId="0" fontId="5" fillId="0" borderId="15" xfId="0" applyFont="1" applyBorder="1"/>
    <xf numFmtId="14" fontId="4" fillId="3" borderId="16" xfId="0" applyNumberFormat="1" applyFont="1" applyFill="1" applyBorder="1" applyAlignment="1">
      <alignment horizontal="center"/>
    </xf>
    <xf numFmtId="0" fontId="5" fillId="0" borderId="10" xfId="0" applyFont="1" applyBorder="1"/>
    <xf numFmtId="14" fontId="4" fillId="3" borderId="12" xfId="0" applyNumberFormat="1" applyFont="1" applyFill="1" applyBorder="1" applyAlignment="1">
      <alignment horizontal="center"/>
    </xf>
    <xf numFmtId="0" fontId="3" fillId="0" borderId="0" xfId="0" applyFont="1"/>
    <xf numFmtId="0" fontId="1" fillId="3" borderId="0" xfId="0" applyFont="1" applyFill="1"/>
    <xf numFmtId="0" fontId="2" fillId="3" borderId="2" xfId="0" applyFont="1" applyFill="1" applyBorder="1"/>
    <xf numFmtId="14" fontId="2" fillId="3" borderId="2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S46"/>
  <sheetViews>
    <sheetView tabSelected="1" zoomScale="55" zoomScaleNormal="55" workbookViewId="0">
      <pane xSplit="1" topLeftCell="B1" activePane="topRight" state="frozen"/>
      <selection pane="topRight" activeCell="C17" sqref="C17"/>
    </sheetView>
  </sheetViews>
  <sheetFormatPr defaultRowHeight="14.5" x14ac:dyDescent="0.35"/>
  <cols>
    <col min="1" max="1" width="45.81640625" customWidth="1"/>
    <col min="2" max="2" width="19.1796875" customWidth="1"/>
    <col min="3" max="3" width="20.54296875" customWidth="1"/>
    <col min="4" max="4" width="29.54296875" customWidth="1"/>
    <col min="5" max="5" width="73.7265625" customWidth="1"/>
    <col min="6" max="160" width="8.54296875" customWidth="1"/>
  </cols>
  <sheetData>
    <row r="1" spans="1:175" ht="21.5" thickBot="1" x14ac:dyDescent="0.55000000000000004">
      <c r="A1" s="26" t="s">
        <v>27</v>
      </c>
      <c r="B1" s="27">
        <v>44363</v>
      </c>
      <c r="C1" s="29" t="s">
        <v>37</v>
      </c>
      <c r="F1" s="14">
        <f>B1</f>
        <v>44363</v>
      </c>
      <c r="G1" s="14">
        <f>F1+1</f>
        <v>44364</v>
      </c>
      <c r="H1" s="14">
        <f t="shared" ref="H1:AY1" si="0">G1+1</f>
        <v>44365</v>
      </c>
      <c r="I1" s="14">
        <f t="shared" si="0"/>
        <v>44366</v>
      </c>
      <c r="J1" s="14">
        <f t="shared" si="0"/>
        <v>44367</v>
      </c>
      <c r="K1" s="14">
        <f t="shared" si="0"/>
        <v>44368</v>
      </c>
      <c r="L1" s="14">
        <f t="shared" si="0"/>
        <v>44369</v>
      </c>
      <c r="M1" s="14">
        <f t="shared" si="0"/>
        <v>44370</v>
      </c>
      <c r="N1" s="14">
        <f t="shared" si="0"/>
        <v>44371</v>
      </c>
      <c r="O1" s="14">
        <f t="shared" si="0"/>
        <v>44372</v>
      </c>
      <c r="P1" s="14">
        <f t="shared" si="0"/>
        <v>44373</v>
      </c>
      <c r="Q1" s="14">
        <f t="shared" si="0"/>
        <v>44374</v>
      </c>
      <c r="R1" s="14">
        <f t="shared" si="0"/>
        <v>44375</v>
      </c>
      <c r="S1" s="14">
        <f t="shared" si="0"/>
        <v>44376</v>
      </c>
      <c r="T1" s="14">
        <f t="shared" si="0"/>
        <v>44377</v>
      </c>
      <c r="U1" s="14">
        <f t="shared" si="0"/>
        <v>44378</v>
      </c>
      <c r="V1" s="14">
        <f t="shared" si="0"/>
        <v>44379</v>
      </c>
      <c r="W1" s="14">
        <f t="shared" si="0"/>
        <v>44380</v>
      </c>
      <c r="X1" s="14">
        <f t="shared" si="0"/>
        <v>44381</v>
      </c>
      <c r="Y1" s="14">
        <f t="shared" si="0"/>
        <v>44382</v>
      </c>
      <c r="Z1" s="14">
        <f t="shared" si="0"/>
        <v>44383</v>
      </c>
      <c r="AA1" s="14">
        <f t="shared" si="0"/>
        <v>44384</v>
      </c>
      <c r="AB1" s="14">
        <f t="shared" si="0"/>
        <v>44385</v>
      </c>
      <c r="AC1" s="14">
        <f t="shared" si="0"/>
        <v>44386</v>
      </c>
      <c r="AD1" s="14">
        <f t="shared" si="0"/>
        <v>44387</v>
      </c>
      <c r="AE1" s="14">
        <f t="shared" si="0"/>
        <v>44388</v>
      </c>
      <c r="AF1" s="14">
        <f t="shared" si="0"/>
        <v>44389</v>
      </c>
      <c r="AG1" s="14">
        <f t="shared" si="0"/>
        <v>44390</v>
      </c>
      <c r="AH1" s="14">
        <f t="shared" si="0"/>
        <v>44391</v>
      </c>
      <c r="AI1" s="14">
        <f t="shared" si="0"/>
        <v>44392</v>
      </c>
      <c r="AJ1" s="14">
        <f t="shared" si="0"/>
        <v>44393</v>
      </c>
      <c r="AK1" s="14">
        <f t="shared" si="0"/>
        <v>44394</v>
      </c>
      <c r="AL1" s="14">
        <f t="shared" si="0"/>
        <v>44395</v>
      </c>
      <c r="AM1" s="14">
        <f t="shared" si="0"/>
        <v>44396</v>
      </c>
      <c r="AN1" s="14">
        <f t="shared" si="0"/>
        <v>44397</v>
      </c>
      <c r="AO1" s="14">
        <f t="shared" si="0"/>
        <v>44398</v>
      </c>
      <c r="AP1" s="14">
        <f t="shared" si="0"/>
        <v>44399</v>
      </c>
      <c r="AQ1" s="14">
        <f t="shared" si="0"/>
        <v>44400</v>
      </c>
      <c r="AR1" s="14">
        <f t="shared" si="0"/>
        <v>44401</v>
      </c>
      <c r="AS1" s="14">
        <f t="shared" si="0"/>
        <v>44402</v>
      </c>
      <c r="AT1" s="14">
        <f t="shared" si="0"/>
        <v>44403</v>
      </c>
      <c r="AU1" s="14">
        <f t="shared" si="0"/>
        <v>44404</v>
      </c>
      <c r="AV1" s="14">
        <f t="shared" si="0"/>
        <v>44405</v>
      </c>
      <c r="AW1" s="14">
        <f t="shared" si="0"/>
        <v>44406</v>
      </c>
      <c r="AX1" s="14">
        <f t="shared" si="0"/>
        <v>44407</v>
      </c>
      <c r="AY1" s="14">
        <f t="shared" si="0"/>
        <v>44408</v>
      </c>
      <c r="AZ1" s="14">
        <f t="shared" ref="AZ1" si="1">AY1+1</f>
        <v>44409</v>
      </c>
      <c r="BA1" s="14">
        <f t="shared" ref="BA1" si="2">AZ1+1</f>
        <v>44410</v>
      </c>
      <c r="BB1" s="14">
        <f t="shared" ref="BB1" si="3">BA1+1</f>
        <v>44411</v>
      </c>
      <c r="BC1" s="14">
        <f t="shared" ref="BC1" si="4">BB1+1</f>
        <v>44412</v>
      </c>
      <c r="BD1" s="14">
        <f t="shared" ref="BD1" si="5">BC1+1</f>
        <v>44413</v>
      </c>
      <c r="BE1" s="14">
        <f t="shared" ref="BE1" si="6">BD1+1</f>
        <v>44414</v>
      </c>
      <c r="BF1" s="14">
        <f t="shared" ref="BF1" si="7">BE1+1</f>
        <v>44415</v>
      </c>
      <c r="BG1" s="14">
        <f t="shared" ref="BG1" si="8">BF1+1</f>
        <v>44416</v>
      </c>
      <c r="BH1" s="14">
        <f t="shared" ref="BH1" si="9">BG1+1</f>
        <v>44417</v>
      </c>
      <c r="BI1" s="14">
        <f t="shared" ref="BI1" si="10">BH1+1</f>
        <v>44418</v>
      </c>
      <c r="BJ1" s="14">
        <f t="shared" ref="BJ1" si="11">BI1+1</f>
        <v>44419</v>
      </c>
      <c r="BK1" s="14">
        <f t="shared" ref="BK1" si="12">BJ1+1</f>
        <v>44420</v>
      </c>
      <c r="BL1" s="14">
        <f t="shared" ref="BL1" si="13">BK1+1</f>
        <v>44421</v>
      </c>
      <c r="BM1" s="14">
        <f t="shared" ref="BM1" si="14">BL1+1</f>
        <v>44422</v>
      </c>
      <c r="BN1" s="14">
        <f t="shared" ref="BN1" si="15">BM1+1</f>
        <v>44423</v>
      </c>
      <c r="BO1" s="14">
        <f t="shared" ref="BO1" si="16">BN1+1</f>
        <v>44424</v>
      </c>
      <c r="BP1" s="14">
        <f t="shared" ref="BP1" si="17">BO1+1</f>
        <v>44425</v>
      </c>
      <c r="BQ1" s="14">
        <f t="shared" ref="BQ1" si="18">BP1+1</f>
        <v>44426</v>
      </c>
      <c r="BR1" s="14">
        <f t="shared" ref="BR1" si="19">BQ1+1</f>
        <v>44427</v>
      </c>
      <c r="BS1" s="14">
        <f t="shared" ref="BS1" si="20">BR1+1</f>
        <v>44428</v>
      </c>
      <c r="BT1" s="14">
        <f t="shared" ref="BT1" si="21">BS1+1</f>
        <v>44429</v>
      </c>
      <c r="BU1" s="14">
        <f t="shared" ref="BU1" si="22">BT1+1</f>
        <v>44430</v>
      </c>
      <c r="BV1" s="14">
        <f t="shared" ref="BV1" si="23">BU1+1</f>
        <v>44431</v>
      </c>
      <c r="BW1" s="14">
        <f t="shared" ref="BW1" si="24">BV1+1</f>
        <v>44432</v>
      </c>
      <c r="BX1" s="14">
        <f t="shared" ref="BX1" si="25">BW1+1</f>
        <v>44433</v>
      </c>
      <c r="BY1" s="14">
        <f t="shared" ref="BY1" si="26">BX1+1</f>
        <v>44434</v>
      </c>
      <c r="BZ1" s="14">
        <f t="shared" ref="BZ1" si="27">BY1+1</f>
        <v>44435</v>
      </c>
      <c r="CA1" s="14">
        <f t="shared" ref="CA1" si="28">BZ1+1</f>
        <v>44436</v>
      </c>
      <c r="CB1" s="14">
        <f t="shared" ref="CB1" si="29">CA1+1</f>
        <v>44437</v>
      </c>
      <c r="CC1" s="14">
        <f t="shared" ref="CC1" si="30">CB1+1</f>
        <v>44438</v>
      </c>
      <c r="CD1" s="14">
        <f t="shared" ref="CD1" si="31">CC1+1</f>
        <v>44439</v>
      </c>
      <c r="CE1" s="14">
        <f t="shared" ref="CE1" si="32">CD1+1</f>
        <v>44440</v>
      </c>
      <c r="CF1" s="14">
        <f t="shared" ref="CF1" si="33">CE1+1</f>
        <v>44441</v>
      </c>
      <c r="CG1" s="14">
        <f t="shared" ref="CG1" si="34">CF1+1</f>
        <v>44442</v>
      </c>
      <c r="CH1" s="14">
        <f t="shared" ref="CH1" si="35">CG1+1</f>
        <v>44443</v>
      </c>
      <c r="CI1" s="14">
        <f t="shared" ref="CI1" si="36">CH1+1</f>
        <v>44444</v>
      </c>
      <c r="CJ1" s="14">
        <f t="shared" ref="CJ1" si="37">CI1+1</f>
        <v>44445</v>
      </c>
      <c r="CK1" s="14">
        <f t="shared" ref="CK1" si="38">CJ1+1</f>
        <v>44446</v>
      </c>
      <c r="CL1" s="14">
        <f t="shared" ref="CL1" si="39">CK1+1</f>
        <v>44447</v>
      </c>
      <c r="CM1" s="14">
        <f t="shared" ref="CM1" si="40">CL1+1</f>
        <v>44448</v>
      </c>
      <c r="CN1" s="14">
        <f t="shared" ref="CN1" si="41">CM1+1</f>
        <v>44449</v>
      </c>
      <c r="CO1" s="14">
        <f t="shared" ref="CO1" si="42">CN1+1</f>
        <v>44450</v>
      </c>
      <c r="CP1" s="14">
        <f t="shared" ref="CP1" si="43">CO1+1</f>
        <v>44451</v>
      </c>
      <c r="CQ1" s="14">
        <f t="shared" ref="CQ1" si="44">CP1+1</f>
        <v>44452</v>
      </c>
      <c r="CR1" s="14">
        <f t="shared" ref="CR1" si="45">CQ1+1</f>
        <v>44453</v>
      </c>
      <c r="CS1" s="14">
        <f t="shared" ref="CS1" si="46">CR1+1</f>
        <v>44454</v>
      </c>
      <c r="CT1" s="14">
        <f t="shared" ref="CT1" si="47">CS1+1</f>
        <v>44455</v>
      </c>
      <c r="CU1" s="14">
        <f t="shared" ref="CU1" si="48">CT1+1</f>
        <v>44456</v>
      </c>
      <c r="CV1" s="14">
        <f t="shared" ref="CV1" si="49">CU1+1</f>
        <v>44457</v>
      </c>
      <c r="CW1" s="14">
        <f t="shared" ref="CW1" si="50">CV1+1</f>
        <v>44458</v>
      </c>
      <c r="CX1" s="14">
        <f t="shared" ref="CX1" si="51">CW1+1</f>
        <v>44459</v>
      </c>
      <c r="CY1" s="14">
        <f t="shared" ref="CY1" si="52">CX1+1</f>
        <v>44460</v>
      </c>
      <c r="CZ1" s="14">
        <f t="shared" ref="CZ1" si="53">CY1+1</f>
        <v>44461</v>
      </c>
      <c r="DA1" s="14">
        <f t="shared" ref="DA1" si="54">CZ1+1</f>
        <v>44462</v>
      </c>
      <c r="DB1" s="14">
        <f t="shared" ref="DB1" si="55">DA1+1</f>
        <v>44463</v>
      </c>
      <c r="DC1" s="14">
        <f t="shared" ref="DC1" si="56">DB1+1</f>
        <v>44464</v>
      </c>
      <c r="DD1" s="14">
        <f t="shared" ref="DD1" si="57">DC1+1</f>
        <v>44465</v>
      </c>
      <c r="DE1" s="14">
        <f t="shared" ref="DE1" si="58">DD1+1</f>
        <v>44466</v>
      </c>
      <c r="DF1" s="14">
        <f t="shared" ref="DF1" si="59">DE1+1</f>
        <v>44467</v>
      </c>
      <c r="DG1" s="14">
        <f t="shared" ref="DG1" si="60">DF1+1</f>
        <v>44468</v>
      </c>
      <c r="DH1" s="14">
        <f t="shared" ref="DH1" si="61">DG1+1</f>
        <v>44469</v>
      </c>
      <c r="DI1" s="14">
        <f t="shared" ref="DI1" si="62">DH1+1</f>
        <v>44470</v>
      </c>
      <c r="DJ1" s="14">
        <f t="shared" ref="DJ1" si="63">DI1+1</f>
        <v>44471</v>
      </c>
      <c r="DK1" s="14">
        <f t="shared" ref="DK1" si="64">DJ1+1</f>
        <v>44472</v>
      </c>
      <c r="DL1" s="14">
        <f t="shared" ref="DL1" si="65">DK1+1</f>
        <v>44473</v>
      </c>
      <c r="DM1" s="14">
        <f t="shared" ref="DM1" si="66">DL1+1</f>
        <v>44474</v>
      </c>
      <c r="DN1" s="14">
        <f t="shared" ref="DN1" si="67">DM1+1</f>
        <v>44475</v>
      </c>
      <c r="DO1" s="14">
        <f t="shared" ref="DO1" si="68">DN1+1</f>
        <v>44476</v>
      </c>
      <c r="DP1" s="14">
        <f t="shared" ref="DP1" si="69">DO1+1</f>
        <v>44477</v>
      </c>
      <c r="DQ1" s="14">
        <f t="shared" ref="DQ1" si="70">DP1+1</f>
        <v>44478</v>
      </c>
      <c r="DR1" s="14">
        <f t="shared" ref="DR1" si="71">DQ1+1</f>
        <v>44479</v>
      </c>
      <c r="DS1" s="14">
        <f t="shared" ref="DS1" si="72">DR1+1</f>
        <v>44480</v>
      </c>
      <c r="DT1" s="14">
        <f t="shared" ref="DT1" si="73">DS1+1</f>
        <v>44481</v>
      </c>
      <c r="DU1" s="14">
        <f t="shared" ref="DU1" si="74">DT1+1</f>
        <v>44482</v>
      </c>
      <c r="DV1" s="14">
        <f t="shared" ref="DV1" si="75">DU1+1</f>
        <v>44483</v>
      </c>
      <c r="DW1" s="14">
        <f t="shared" ref="DW1" si="76">DV1+1</f>
        <v>44484</v>
      </c>
      <c r="DX1" s="14">
        <f t="shared" ref="DX1" si="77">DW1+1</f>
        <v>44485</v>
      </c>
      <c r="DY1" s="14">
        <f t="shared" ref="DY1" si="78">DX1+1</f>
        <v>44486</v>
      </c>
      <c r="DZ1" s="14">
        <f t="shared" ref="DZ1" si="79">DY1+1</f>
        <v>44487</v>
      </c>
      <c r="EA1" s="14">
        <f t="shared" ref="EA1" si="80">DZ1+1</f>
        <v>44488</v>
      </c>
      <c r="EB1" s="14">
        <f t="shared" ref="EB1" si="81">EA1+1</f>
        <v>44489</v>
      </c>
      <c r="EC1" s="14">
        <f t="shared" ref="EC1" si="82">EB1+1</f>
        <v>44490</v>
      </c>
      <c r="ED1" s="14">
        <f t="shared" ref="ED1" si="83">EC1+1</f>
        <v>44491</v>
      </c>
      <c r="EE1" s="14">
        <f t="shared" ref="EE1" si="84">ED1+1</f>
        <v>44492</v>
      </c>
      <c r="EF1" s="14">
        <f t="shared" ref="EF1" si="85">EE1+1</f>
        <v>44493</v>
      </c>
      <c r="EG1" s="14">
        <f t="shared" ref="EG1" si="86">EF1+1</f>
        <v>44494</v>
      </c>
      <c r="EH1" s="14">
        <f t="shared" ref="EH1" si="87">EG1+1</f>
        <v>44495</v>
      </c>
      <c r="EI1" s="14">
        <f t="shared" ref="EI1" si="88">EH1+1</f>
        <v>44496</v>
      </c>
      <c r="EJ1" s="14">
        <f t="shared" ref="EJ1" si="89">EI1+1</f>
        <v>44497</v>
      </c>
      <c r="EK1" s="14">
        <f t="shared" ref="EK1" si="90">EJ1+1</f>
        <v>44498</v>
      </c>
      <c r="EL1" s="14">
        <f t="shared" ref="EL1" si="91">EK1+1</f>
        <v>44499</v>
      </c>
      <c r="EM1" s="14">
        <f t="shared" ref="EM1" si="92">EL1+1</f>
        <v>44500</v>
      </c>
      <c r="EN1" s="14">
        <f t="shared" ref="EN1" si="93">EM1+1</f>
        <v>44501</v>
      </c>
      <c r="EO1" s="14">
        <f t="shared" ref="EO1" si="94">EN1+1</f>
        <v>44502</v>
      </c>
      <c r="EP1" s="14">
        <f t="shared" ref="EP1" si="95">EO1+1</f>
        <v>44503</v>
      </c>
      <c r="EQ1" s="14">
        <f t="shared" ref="EQ1" si="96">EP1+1</f>
        <v>44504</v>
      </c>
      <c r="ER1" s="14">
        <f t="shared" ref="ER1" si="97">EQ1+1</f>
        <v>44505</v>
      </c>
      <c r="ES1" s="14">
        <f t="shared" ref="ES1" si="98">ER1+1</f>
        <v>44506</v>
      </c>
      <c r="ET1" s="14">
        <f t="shared" ref="ET1" si="99">ES1+1</f>
        <v>44507</v>
      </c>
      <c r="EU1" s="14">
        <f t="shared" ref="EU1" si="100">ET1+1</f>
        <v>44508</v>
      </c>
      <c r="EV1" s="14">
        <f t="shared" ref="EV1" si="101">EU1+1</f>
        <v>44509</v>
      </c>
      <c r="EW1" s="14">
        <f t="shared" ref="EW1" si="102">EV1+1</f>
        <v>44510</v>
      </c>
      <c r="EX1" s="14">
        <f t="shared" ref="EX1" si="103">EW1+1</f>
        <v>44511</v>
      </c>
      <c r="EY1" s="14">
        <f t="shared" ref="EY1" si="104">EX1+1</f>
        <v>44512</v>
      </c>
      <c r="EZ1" s="14">
        <f t="shared" ref="EZ1" si="105">EY1+1</f>
        <v>44513</v>
      </c>
      <c r="FA1" s="14">
        <f t="shared" ref="FA1" si="106">EZ1+1</f>
        <v>44514</v>
      </c>
      <c r="FB1" s="14">
        <f t="shared" ref="FB1" si="107">FA1+1</f>
        <v>44515</v>
      </c>
      <c r="FC1" s="14">
        <f t="shared" ref="FC1" si="108">FB1+1</f>
        <v>44516</v>
      </c>
      <c r="FD1" s="14">
        <f t="shared" ref="FD1" si="109">FC1+1</f>
        <v>44517</v>
      </c>
      <c r="FE1" s="14">
        <f t="shared" ref="FE1" si="110">FD1+1</f>
        <v>44518</v>
      </c>
      <c r="FF1" s="14">
        <f t="shared" ref="FF1" si="111">FE1+1</f>
        <v>44519</v>
      </c>
      <c r="FG1" s="14">
        <f t="shared" ref="FG1" si="112">FF1+1</f>
        <v>44520</v>
      </c>
      <c r="FH1" s="14">
        <f t="shared" ref="FH1" si="113">FG1+1</f>
        <v>44521</v>
      </c>
      <c r="FI1" s="14">
        <f t="shared" ref="FI1" si="114">FH1+1</f>
        <v>44522</v>
      </c>
      <c r="FJ1" s="14">
        <f t="shared" ref="FJ1" si="115">FI1+1</f>
        <v>44523</v>
      </c>
      <c r="FK1" s="14">
        <f t="shared" ref="FK1" si="116">FJ1+1</f>
        <v>44524</v>
      </c>
      <c r="FL1" s="14">
        <f t="shared" ref="FL1" si="117">FK1+1</f>
        <v>44525</v>
      </c>
      <c r="FM1" s="14">
        <f t="shared" ref="FM1" si="118">FL1+1</f>
        <v>44526</v>
      </c>
      <c r="FN1" s="14">
        <f t="shared" ref="FN1" si="119">FM1+1</f>
        <v>44527</v>
      </c>
      <c r="FO1" s="14">
        <f t="shared" ref="FO1" si="120">FN1+1</f>
        <v>44528</v>
      </c>
      <c r="FP1" s="14">
        <f t="shared" ref="FP1" si="121">FO1+1</f>
        <v>44529</v>
      </c>
      <c r="FQ1" s="14">
        <f t="shared" ref="FQ1" si="122">FP1+1</f>
        <v>44530</v>
      </c>
      <c r="FR1" s="14">
        <f t="shared" ref="FR1" si="123">FQ1+1</f>
        <v>44531</v>
      </c>
      <c r="FS1" s="14">
        <f t="shared" ref="FS1" si="124">FR1+1</f>
        <v>44532</v>
      </c>
    </row>
    <row r="2" spans="1:175" ht="21.5" thickBot="1" x14ac:dyDescent="0.55000000000000004">
      <c r="A2" s="24" t="s">
        <v>36</v>
      </c>
      <c r="B2" s="25">
        <f>C17</f>
        <v>44438</v>
      </c>
    </row>
    <row r="3" spans="1:175" ht="15" thickBot="1" x14ac:dyDescent="0.4">
      <c r="F3" s="13"/>
    </row>
    <row r="4" spans="1:175" ht="40.75" customHeight="1" thickBot="1" x14ac:dyDescent="0.4">
      <c r="A4" s="19" t="s">
        <v>13</v>
      </c>
      <c r="B4" s="19" t="s">
        <v>34</v>
      </c>
      <c r="C4" s="19" t="s">
        <v>35</v>
      </c>
      <c r="D4" s="2" t="s">
        <v>14</v>
      </c>
      <c r="E4" s="18" t="s">
        <v>26</v>
      </c>
      <c r="F4" s="16">
        <f>WEEKDAY(B1,1)+1</f>
        <v>5</v>
      </c>
      <c r="G4" s="16">
        <f>F4+1</f>
        <v>6</v>
      </c>
      <c r="H4" s="16">
        <f t="shared" ref="H4:AY4" si="125">G4+1</f>
        <v>7</v>
      </c>
      <c r="I4" s="16">
        <f t="shared" si="125"/>
        <v>8</v>
      </c>
      <c r="J4" s="16">
        <f t="shared" si="125"/>
        <v>9</v>
      </c>
      <c r="K4" s="16">
        <f t="shared" si="125"/>
        <v>10</v>
      </c>
      <c r="L4" s="16">
        <f t="shared" si="125"/>
        <v>11</v>
      </c>
      <c r="M4" s="16">
        <f t="shared" si="125"/>
        <v>12</v>
      </c>
      <c r="N4" s="16">
        <f t="shared" si="125"/>
        <v>13</v>
      </c>
      <c r="O4" s="16">
        <f t="shared" si="125"/>
        <v>14</v>
      </c>
      <c r="P4" s="16">
        <f t="shared" si="125"/>
        <v>15</v>
      </c>
      <c r="Q4" s="16">
        <f t="shared" si="125"/>
        <v>16</v>
      </c>
      <c r="R4" s="16">
        <f t="shared" si="125"/>
        <v>17</v>
      </c>
      <c r="S4" s="16">
        <f t="shared" si="125"/>
        <v>18</v>
      </c>
      <c r="T4" s="16">
        <f t="shared" si="125"/>
        <v>19</v>
      </c>
      <c r="U4" s="16">
        <f t="shared" si="125"/>
        <v>20</v>
      </c>
      <c r="V4" s="16">
        <f t="shared" si="125"/>
        <v>21</v>
      </c>
      <c r="W4" s="16">
        <f t="shared" si="125"/>
        <v>22</v>
      </c>
      <c r="X4" s="16">
        <f t="shared" si="125"/>
        <v>23</v>
      </c>
      <c r="Y4" s="16">
        <f t="shared" si="125"/>
        <v>24</v>
      </c>
      <c r="Z4" s="16">
        <f t="shared" si="125"/>
        <v>25</v>
      </c>
      <c r="AA4" s="16">
        <f t="shared" si="125"/>
        <v>26</v>
      </c>
      <c r="AB4" s="16">
        <f t="shared" si="125"/>
        <v>27</v>
      </c>
      <c r="AC4" s="16">
        <f t="shared" si="125"/>
        <v>28</v>
      </c>
      <c r="AD4" s="16">
        <f t="shared" si="125"/>
        <v>29</v>
      </c>
      <c r="AE4" s="16">
        <f t="shared" si="125"/>
        <v>30</v>
      </c>
      <c r="AF4" s="16">
        <f t="shared" si="125"/>
        <v>31</v>
      </c>
      <c r="AG4" s="16">
        <f t="shared" si="125"/>
        <v>32</v>
      </c>
      <c r="AH4" s="16">
        <f t="shared" si="125"/>
        <v>33</v>
      </c>
      <c r="AI4" s="16">
        <f t="shared" si="125"/>
        <v>34</v>
      </c>
      <c r="AJ4" s="16">
        <f t="shared" si="125"/>
        <v>35</v>
      </c>
      <c r="AK4" s="16">
        <f t="shared" si="125"/>
        <v>36</v>
      </c>
      <c r="AL4" s="16">
        <f t="shared" si="125"/>
        <v>37</v>
      </c>
      <c r="AM4" s="16">
        <f t="shared" si="125"/>
        <v>38</v>
      </c>
      <c r="AN4" s="16">
        <f t="shared" si="125"/>
        <v>39</v>
      </c>
      <c r="AO4" s="16">
        <f t="shared" si="125"/>
        <v>40</v>
      </c>
      <c r="AP4" s="16">
        <f t="shared" si="125"/>
        <v>41</v>
      </c>
      <c r="AQ4" s="16">
        <f t="shared" si="125"/>
        <v>42</v>
      </c>
      <c r="AR4" s="16">
        <f t="shared" si="125"/>
        <v>43</v>
      </c>
      <c r="AS4" s="16">
        <f t="shared" si="125"/>
        <v>44</v>
      </c>
      <c r="AT4" s="16">
        <f t="shared" si="125"/>
        <v>45</v>
      </c>
      <c r="AU4" s="16">
        <f t="shared" si="125"/>
        <v>46</v>
      </c>
      <c r="AV4" s="16">
        <f t="shared" si="125"/>
        <v>47</v>
      </c>
      <c r="AW4" s="16">
        <f t="shared" si="125"/>
        <v>48</v>
      </c>
      <c r="AX4" s="16">
        <f t="shared" si="125"/>
        <v>49</v>
      </c>
      <c r="AY4" s="16">
        <f t="shared" si="125"/>
        <v>50</v>
      </c>
      <c r="AZ4" s="16">
        <f t="shared" ref="AZ4" si="126">AY4+1</f>
        <v>51</v>
      </c>
      <c r="BA4" s="16">
        <f t="shared" ref="BA4" si="127">AZ4+1</f>
        <v>52</v>
      </c>
      <c r="BB4" s="16">
        <f t="shared" ref="BB4" si="128">BA4+1</f>
        <v>53</v>
      </c>
      <c r="BC4" s="16">
        <f t="shared" ref="BC4" si="129">BB4+1</f>
        <v>54</v>
      </c>
      <c r="BD4" s="16">
        <f t="shared" ref="BD4" si="130">BC4+1</f>
        <v>55</v>
      </c>
      <c r="BE4" s="16">
        <f t="shared" ref="BE4" si="131">BD4+1</f>
        <v>56</v>
      </c>
      <c r="BF4" s="16">
        <f t="shared" ref="BF4" si="132">BE4+1</f>
        <v>57</v>
      </c>
      <c r="BG4" s="16">
        <f t="shared" ref="BG4" si="133">BF4+1</f>
        <v>58</v>
      </c>
      <c r="BH4" s="16">
        <f t="shared" ref="BH4" si="134">BG4+1</f>
        <v>59</v>
      </c>
      <c r="BI4" s="16">
        <f t="shared" ref="BI4" si="135">BH4+1</f>
        <v>60</v>
      </c>
      <c r="BJ4" s="16">
        <f t="shared" ref="BJ4" si="136">BI4+1</f>
        <v>61</v>
      </c>
      <c r="BK4" s="16">
        <f t="shared" ref="BK4" si="137">BJ4+1</f>
        <v>62</v>
      </c>
      <c r="BL4" s="16">
        <f t="shared" ref="BL4" si="138">BK4+1</f>
        <v>63</v>
      </c>
      <c r="BM4" s="16">
        <f t="shared" ref="BM4" si="139">BL4+1</f>
        <v>64</v>
      </c>
      <c r="BN4" s="16">
        <f t="shared" ref="BN4" si="140">BM4+1</f>
        <v>65</v>
      </c>
      <c r="BO4" s="16">
        <f t="shared" ref="BO4" si="141">BN4+1</f>
        <v>66</v>
      </c>
      <c r="BP4" s="16">
        <f t="shared" ref="BP4" si="142">BO4+1</f>
        <v>67</v>
      </c>
      <c r="BQ4" s="16">
        <f t="shared" ref="BQ4" si="143">BP4+1</f>
        <v>68</v>
      </c>
      <c r="BR4" s="16">
        <f t="shared" ref="BR4" si="144">BQ4+1</f>
        <v>69</v>
      </c>
      <c r="BS4" s="16">
        <f t="shared" ref="BS4" si="145">BR4+1</f>
        <v>70</v>
      </c>
      <c r="BT4" s="16">
        <f t="shared" ref="BT4" si="146">BS4+1</f>
        <v>71</v>
      </c>
      <c r="BU4" s="16">
        <f t="shared" ref="BU4" si="147">BT4+1</f>
        <v>72</v>
      </c>
      <c r="BV4" s="16">
        <f t="shared" ref="BV4" si="148">BU4+1</f>
        <v>73</v>
      </c>
      <c r="BW4" s="16">
        <f t="shared" ref="BW4" si="149">BV4+1</f>
        <v>74</v>
      </c>
      <c r="BX4" s="16">
        <f t="shared" ref="BX4" si="150">BW4+1</f>
        <v>75</v>
      </c>
      <c r="BY4" s="16">
        <f t="shared" ref="BY4" si="151">BX4+1</f>
        <v>76</v>
      </c>
      <c r="BZ4" s="16">
        <f t="shared" ref="BZ4" si="152">BY4+1</f>
        <v>77</v>
      </c>
      <c r="CA4" s="16">
        <f t="shared" ref="CA4" si="153">BZ4+1</f>
        <v>78</v>
      </c>
      <c r="CB4" s="16">
        <f t="shared" ref="CB4" si="154">CA4+1</f>
        <v>79</v>
      </c>
      <c r="CC4" s="16">
        <f t="shared" ref="CC4" si="155">CB4+1</f>
        <v>80</v>
      </c>
      <c r="CD4" s="16">
        <f t="shared" ref="CD4" si="156">CC4+1</f>
        <v>81</v>
      </c>
      <c r="CE4" s="16">
        <f t="shared" ref="CE4" si="157">CD4+1</f>
        <v>82</v>
      </c>
      <c r="CF4" s="16">
        <f t="shared" ref="CF4" si="158">CE4+1</f>
        <v>83</v>
      </c>
      <c r="CG4" s="16">
        <f t="shared" ref="CG4" si="159">CF4+1</f>
        <v>84</v>
      </c>
      <c r="CH4" s="16">
        <f t="shared" ref="CH4" si="160">CG4+1</f>
        <v>85</v>
      </c>
      <c r="CI4" s="16">
        <f t="shared" ref="CI4" si="161">CH4+1</f>
        <v>86</v>
      </c>
      <c r="CJ4" s="16">
        <f t="shared" ref="CJ4" si="162">CI4+1</f>
        <v>87</v>
      </c>
      <c r="CK4" s="16">
        <f t="shared" ref="CK4" si="163">CJ4+1</f>
        <v>88</v>
      </c>
      <c r="CL4" s="16">
        <f t="shared" ref="CL4" si="164">CK4+1</f>
        <v>89</v>
      </c>
      <c r="CM4" s="16">
        <f t="shared" ref="CM4" si="165">CL4+1</f>
        <v>90</v>
      </c>
      <c r="CN4" s="16">
        <f t="shared" ref="CN4" si="166">CM4+1</f>
        <v>91</v>
      </c>
      <c r="CO4" s="16">
        <f t="shared" ref="CO4" si="167">CN4+1</f>
        <v>92</v>
      </c>
      <c r="CP4" s="16">
        <f t="shared" ref="CP4" si="168">CO4+1</f>
        <v>93</v>
      </c>
      <c r="CQ4" s="16">
        <f t="shared" ref="CQ4" si="169">CP4+1</f>
        <v>94</v>
      </c>
      <c r="CR4" s="16">
        <f t="shared" ref="CR4" si="170">CQ4+1</f>
        <v>95</v>
      </c>
      <c r="CS4" s="16">
        <f t="shared" ref="CS4" si="171">CR4+1</f>
        <v>96</v>
      </c>
      <c r="CT4" s="16">
        <f t="shared" ref="CT4" si="172">CS4+1</f>
        <v>97</v>
      </c>
      <c r="CU4" s="16">
        <f t="shared" ref="CU4" si="173">CT4+1</f>
        <v>98</v>
      </c>
      <c r="CV4" s="16">
        <f t="shared" ref="CV4" si="174">CU4+1</f>
        <v>99</v>
      </c>
      <c r="CW4" s="16">
        <f t="shared" ref="CW4" si="175">CV4+1</f>
        <v>100</v>
      </c>
      <c r="CX4" s="16">
        <f t="shared" ref="CX4" si="176">CW4+1</f>
        <v>101</v>
      </c>
      <c r="CY4" s="16">
        <f t="shared" ref="CY4" si="177">CX4+1</f>
        <v>102</v>
      </c>
      <c r="CZ4" s="16">
        <f t="shared" ref="CZ4" si="178">CY4+1</f>
        <v>103</v>
      </c>
      <c r="DA4" s="16">
        <f t="shared" ref="DA4" si="179">CZ4+1</f>
        <v>104</v>
      </c>
      <c r="DB4" s="16">
        <f t="shared" ref="DB4" si="180">DA4+1</f>
        <v>105</v>
      </c>
      <c r="DC4" s="16">
        <f t="shared" ref="DC4" si="181">DB4+1</f>
        <v>106</v>
      </c>
      <c r="DD4" s="16">
        <f t="shared" ref="DD4" si="182">DC4+1</f>
        <v>107</v>
      </c>
      <c r="DE4" s="16">
        <f t="shared" ref="DE4" si="183">DD4+1</f>
        <v>108</v>
      </c>
      <c r="DF4" s="16">
        <f t="shared" ref="DF4" si="184">DE4+1</f>
        <v>109</v>
      </c>
      <c r="DG4" s="16">
        <f t="shared" ref="DG4" si="185">DF4+1</f>
        <v>110</v>
      </c>
      <c r="DH4" s="16">
        <f t="shared" ref="DH4" si="186">DG4+1</f>
        <v>111</v>
      </c>
      <c r="DI4" s="16">
        <f t="shared" ref="DI4" si="187">DH4+1</f>
        <v>112</v>
      </c>
      <c r="DJ4" s="16">
        <f t="shared" ref="DJ4" si="188">DI4+1</f>
        <v>113</v>
      </c>
      <c r="DK4" s="16">
        <f t="shared" ref="DK4" si="189">DJ4+1</f>
        <v>114</v>
      </c>
      <c r="DL4" s="16">
        <f t="shared" ref="DL4" si="190">DK4+1</f>
        <v>115</v>
      </c>
      <c r="DM4" s="16">
        <f t="shared" ref="DM4" si="191">DL4+1</f>
        <v>116</v>
      </c>
      <c r="DN4" s="16">
        <f t="shared" ref="DN4" si="192">DM4+1</f>
        <v>117</v>
      </c>
      <c r="DO4" s="16">
        <f t="shared" ref="DO4" si="193">DN4+1</f>
        <v>118</v>
      </c>
      <c r="DP4" s="16">
        <f t="shared" ref="DP4" si="194">DO4+1</f>
        <v>119</v>
      </c>
      <c r="DQ4" s="16">
        <f t="shared" ref="DQ4" si="195">DP4+1</f>
        <v>120</v>
      </c>
      <c r="DR4" s="16">
        <f t="shared" ref="DR4" si="196">DQ4+1</f>
        <v>121</v>
      </c>
      <c r="DS4" s="16">
        <f t="shared" ref="DS4" si="197">DR4+1</f>
        <v>122</v>
      </c>
      <c r="DT4" s="16">
        <f t="shared" ref="DT4" si="198">DS4+1</f>
        <v>123</v>
      </c>
      <c r="DU4" s="16">
        <f t="shared" ref="DU4" si="199">DT4+1</f>
        <v>124</v>
      </c>
      <c r="DV4" s="16">
        <f t="shared" ref="DV4" si="200">DU4+1</f>
        <v>125</v>
      </c>
      <c r="DW4" s="16">
        <f t="shared" ref="DW4" si="201">DV4+1</f>
        <v>126</v>
      </c>
      <c r="DX4" s="16">
        <f t="shared" ref="DX4" si="202">DW4+1</f>
        <v>127</v>
      </c>
      <c r="DY4" s="16">
        <f t="shared" ref="DY4" si="203">DX4+1</f>
        <v>128</v>
      </c>
      <c r="DZ4" s="16">
        <f t="shared" ref="DZ4" si="204">DY4+1</f>
        <v>129</v>
      </c>
      <c r="EA4" s="16">
        <f t="shared" ref="EA4" si="205">DZ4+1</f>
        <v>130</v>
      </c>
      <c r="EB4" s="16">
        <f t="shared" ref="EB4" si="206">EA4+1</f>
        <v>131</v>
      </c>
      <c r="EC4" s="16">
        <f t="shared" ref="EC4" si="207">EB4+1</f>
        <v>132</v>
      </c>
      <c r="ED4" s="16">
        <f t="shared" ref="ED4" si="208">EC4+1</f>
        <v>133</v>
      </c>
      <c r="EE4" s="16">
        <f t="shared" ref="EE4" si="209">ED4+1</f>
        <v>134</v>
      </c>
      <c r="EF4" s="16">
        <f t="shared" ref="EF4" si="210">EE4+1</f>
        <v>135</v>
      </c>
      <c r="EG4" s="16">
        <f t="shared" ref="EG4" si="211">EF4+1</f>
        <v>136</v>
      </c>
      <c r="EH4" s="16">
        <f t="shared" ref="EH4" si="212">EG4+1</f>
        <v>137</v>
      </c>
      <c r="EI4" s="16">
        <f t="shared" ref="EI4" si="213">EH4+1</f>
        <v>138</v>
      </c>
      <c r="EJ4" s="16">
        <f t="shared" ref="EJ4" si="214">EI4+1</f>
        <v>139</v>
      </c>
      <c r="EK4" s="16">
        <f t="shared" ref="EK4" si="215">EJ4+1</f>
        <v>140</v>
      </c>
      <c r="EL4" s="16">
        <f t="shared" ref="EL4" si="216">EK4+1</f>
        <v>141</v>
      </c>
      <c r="EM4" s="16">
        <f t="shared" ref="EM4" si="217">EL4+1</f>
        <v>142</v>
      </c>
      <c r="EN4" s="16">
        <f t="shared" ref="EN4" si="218">EM4+1</f>
        <v>143</v>
      </c>
      <c r="EO4" s="16">
        <f t="shared" ref="EO4" si="219">EN4+1</f>
        <v>144</v>
      </c>
      <c r="EP4" s="16">
        <f t="shared" ref="EP4" si="220">EO4+1</f>
        <v>145</v>
      </c>
      <c r="EQ4" s="16">
        <f t="shared" ref="EQ4" si="221">EP4+1</f>
        <v>146</v>
      </c>
      <c r="ER4" s="16">
        <f t="shared" ref="ER4" si="222">EQ4+1</f>
        <v>147</v>
      </c>
      <c r="ES4" s="16">
        <f t="shared" ref="ES4" si="223">ER4+1</f>
        <v>148</v>
      </c>
      <c r="ET4" s="16">
        <f t="shared" ref="ET4" si="224">ES4+1</f>
        <v>149</v>
      </c>
      <c r="EU4" s="16">
        <f t="shared" ref="EU4" si="225">ET4+1</f>
        <v>150</v>
      </c>
      <c r="EV4" s="16">
        <f t="shared" ref="EV4" si="226">EU4+1</f>
        <v>151</v>
      </c>
      <c r="EW4" s="16">
        <f t="shared" ref="EW4" si="227">EV4+1</f>
        <v>152</v>
      </c>
      <c r="EX4" s="16">
        <f t="shared" ref="EX4" si="228">EW4+1</f>
        <v>153</v>
      </c>
      <c r="EY4" s="16">
        <f t="shared" ref="EY4" si="229">EX4+1</f>
        <v>154</v>
      </c>
      <c r="EZ4" s="16">
        <f t="shared" ref="EZ4" si="230">EY4+1</f>
        <v>155</v>
      </c>
      <c r="FA4" s="16">
        <f t="shared" ref="FA4" si="231">EZ4+1</f>
        <v>156</v>
      </c>
      <c r="FB4" s="16">
        <f t="shared" ref="FB4" si="232">FA4+1</f>
        <v>157</v>
      </c>
      <c r="FC4" s="16">
        <f t="shared" ref="FC4" si="233">FB4+1</f>
        <v>158</v>
      </c>
      <c r="FD4" s="16">
        <f t="shared" ref="FD4" si="234">FC4+1</f>
        <v>159</v>
      </c>
      <c r="FE4" s="16">
        <f t="shared" ref="FE4" si="235">FD4+1</f>
        <v>160</v>
      </c>
      <c r="FF4" s="16">
        <f t="shared" ref="FF4" si="236">FE4+1</f>
        <v>161</v>
      </c>
      <c r="FG4" s="16">
        <f t="shared" ref="FG4" si="237">FF4+1</f>
        <v>162</v>
      </c>
      <c r="FH4" s="16">
        <f t="shared" ref="FH4" si="238">FG4+1</f>
        <v>163</v>
      </c>
      <c r="FI4" s="16">
        <f t="shared" ref="FI4" si="239">FH4+1</f>
        <v>164</v>
      </c>
      <c r="FJ4" s="16">
        <f t="shared" ref="FJ4" si="240">FI4+1</f>
        <v>165</v>
      </c>
      <c r="FK4" s="16">
        <f t="shared" ref="FK4" si="241">FJ4+1</f>
        <v>166</v>
      </c>
      <c r="FL4" s="16">
        <f t="shared" ref="FL4" si="242">FK4+1</f>
        <v>167</v>
      </c>
      <c r="FM4" s="16">
        <f t="shared" ref="FM4" si="243">FL4+1</f>
        <v>168</v>
      </c>
      <c r="FN4" s="16">
        <f t="shared" ref="FN4" si="244">FM4+1</f>
        <v>169</v>
      </c>
      <c r="FO4" s="16">
        <f t="shared" ref="FO4" si="245">FN4+1</f>
        <v>170</v>
      </c>
      <c r="FP4" s="16">
        <f t="shared" ref="FP4" si="246">FO4+1</f>
        <v>171</v>
      </c>
      <c r="FQ4" s="16">
        <f t="shared" ref="FQ4" si="247">FP4+1</f>
        <v>172</v>
      </c>
      <c r="FR4" s="16">
        <f t="shared" ref="FR4" si="248">FQ4+1</f>
        <v>173</v>
      </c>
      <c r="FS4" s="17">
        <f t="shared" ref="FS4" si="249">FR4+1</f>
        <v>174</v>
      </c>
    </row>
    <row r="5" spans="1:175" ht="15" thickBot="1" x14ac:dyDescent="0.4">
      <c r="A5" s="3" t="s">
        <v>0</v>
      </c>
      <c r="B5" s="21">
        <f>HLOOKUP(1,$F$5:$FS$21,17,0)</f>
        <v>44363</v>
      </c>
      <c r="C5" s="21">
        <f>HLOOKUP($D5,$F$5:$FS$21,17,0)</f>
        <v>44367</v>
      </c>
      <c r="D5" s="4">
        <v>4</v>
      </c>
      <c r="E5" s="11" t="s">
        <v>28</v>
      </c>
      <c r="F5" s="15">
        <f>IF(AND(COUNTIF($E$5:E5,"&gt;0")&gt;=SUM($D$4:$D4),COUNTIF($E5:E5,"&gt;0")&lt;$D5,ISERR(FIND(MID("СбВсПнВтСрЧтПт",MOD(F$4,7)*2+1,2)&amp;".",$E5))),COUNTIF($D5:E5,"&gt;0"),"")</f>
        <v>1</v>
      </c>
      <c r="G5" s="15">
        <f>IF(AND(COUNTIF($E$5:F5,"&gt;0")&gt;=SUM($D$4:$D4),COUNTIF($E5:F5,"&gt;0")&lt;$D5,ISERR(FIND(MID("СбВсПнВтСрЧтПт",MOD(G$4,7)*2+1,2)&amp;".",$E5))),COUNTIF($D5:F5,"&gt;0"),"")</f>
        <v>2</v>
      </c>
      <c r="H5" s="15">
        <f>IF(AND(COUNTIF($E$5:G5,"&gt;0")&gt;=SUM($D$4:$D4),COUNTIF($E5:G5,"&gt;0")&lt;$D5,ISERR(FIND(MID("СбВсПнВтСрЧтПт",MOD(H$4,7)*2+1,2)&amp;".",$E5))),COUNTIF($D5:G5,"&gt;0"),"")</f>
        <v>3</v>
      </c>
      <c r="I5" s="15" t="str">
        <f>IF(AND(COUNTIF($E$5:H5,"&gt;0")&gt;=SUM($D$4:$D4),COUNTIF($E5:H5,"&gt;0")&lt;$D5,ISERR(FIND(MID("СбВсПнВтСрЧтПт",MOD(I$4,7)*2+1,2)&amp;".",$E5))),COUNTIF($D5:H5,"&gt;0"),"")</f>
        <v/>
      </c>
      <c r="J5" s="15">
        <f>IF(AND(COUNTIF($E$5:I5,"&gt;0")&gt;=SUM($D$4:$D4),COUNTIF($E5:I5,"&gt;0")&lt;$D5,ISERR(FIND(MID("СбВсПнВтСрЧтПт",MOD(J$4,7)*2+1,2)&amp;".",$E5))),COUNTIF($D5:I5,"&gt;0"),"")</f>
        <v>4</v>
      </c>
      <c r="K5" s="15" t="str">
        <f>IF(AND(COUNTIF($E$5:J5,"&gt;0")&gt;=SUM($D$4:$D4),COUNTIF($E5:J5,"&gt;0")&lt;$D5,ISERR(FIND(MID("СбВсПнВтСрЧтПт",MOD(K$4,7)*2+1,2)&amp;".",$E5))),COUNTIF($D5:J5,"&gt;0"),"")</f>
        <v/>
      </c>
      <c r="L5" s="15" t="str">
        <f>IF(AND(COUNTIF($E$5:K5,"&gt;0")&gt;=SUM($D$4:$D4),COUNTIF($E5:K5,"&gt;0")&lt;$D5,ISERR(FIND(MID("СбВсПнВтСрЧтПт",MOD(L$4,7)*2+1,2)&amp;".",$E5))),COUNTIF($D5:K5,"&gt;0"),"")</f>
        <v/>
      </c>
      <c r="M5" s="15" t="str">
        <f>IF(AND(COUNTIF($E$5:L5,"&gt;0")&gt;=SUM($D$4:$D4),COUNTIF($E5:L5,"&gt;0")&lt;$D5,ISERR(FIND(MID("СбВсПнВтСрЧтПт",MOD(M$4,7)*2+1,2)&amp;".",$E5))),COUNTIF($D5:L5,"&gt;0"),"")</f>
        <v/>
      </c>
      <c r="N5" s="15" t="str">
        <f>IF(AND(COUNTIF($E$5:M5,"&gt;0")&gt;=SUM($D$4:$D4),COUNTIF($E5:M5,"&gt;0")&lt;$D5,ISERR(FIND(MID("СбВсПнВтСрЧтПт",MOD(N$4,7)*2+1,2)&amp;".",$E5))),COUNTIF($D5:M5,"&gt;0"),"")</f>
        <v/>
      </c>
      <c r="O5" s="15" t="str">
        <f>IF(AND(COUNTIF($E$5:N5,"&gt;0")&gt;=SUM($D$4:$D4),COUNTIF($E5:N5,"&gt;0")&lt;$D5,ISERR(FIND(MID("СбВсПнВтСрЧтПт",MOD(O$4,7)*2+1,2)&amp;".",$E5))),COUNTIF($D5:N5,"&gt;0"),"")</f>
        <v/>
      </c>
      <c r="P5" s="15" t="str">
        <f>IF(AND(COUNTIF($E$5:O5,"&gt;0")&gt;=SUM($D$4:$D4),COUNTIF($E5:O5,"&gt;0")&lt;$D5,ISERR(FIND(MID("СбВсПнВтСрЧтПт",MOD(P$4,7)*2+1,2)&amp;".",$E5))),COUNTIF($D5:O5,"&gt;0"),"")</f>
        <v/>
      </c>
      <c r="Q5" s="15" t="str">
        <f>IF(AND(COUNTIF($E$5:P5,"&gt;0")&gt;=SUM($D$4:$D4),COUNTIF($E5:P5,"&gt;0")&lt;$D5,ISERR(FIND(MID("СбВсПнВтСрЧтПт",MOD(Q$4,7)*2+1,2)&amp;".",$E5))),COUNTIF($D5:P5,"&gt;0"),"")</f>
        <v/>
      </c>
      <c r="R5" s="15" t="str">
        <f>IF(AND(COUNTIF($E$5:Q5,"&gt;0")&gt;=SUM($D$4:$D4),COUNTIF($E5:Q5,"&gt;0")&lt;$D5,ISERR(FIND(MID("СбВсПнВтСрЧтПт",MOD(R$4,7)*2+1,2)&amp;".",$E5))),COUNTIF($D5:Q5,"&gt;0"),"")</f>
        <v/>
      </c>
      <c r="S5" s="15" t="str">
        <f>IF(AND(COUNTIF($E$5:R5,"&gt;0")&gt;=SUM($D$4:$D4),COUNTIF($E5:R5,"&gt;0")&lt;$D5,ISERR(FIND(MID("СбВсПнВтСрЧтПт",MOD(S$4,7)*2+1,2)&amp;".",$E5))),COUNTIF($D5:R5,"&gt;0"),"")</f>
        <v/>
      </c>
      <c r="T5" s="15" t="str">
        <f>IF(AND(COUNTIF($E$5:S5,"&gt;0")&gt;=SUM($D$4:$D4),COUNTIF($E5:S5,"&gt;0")&lt;$D5,ISERR(FIND(MID("СбВсПнВтСрЧтПт",MOD(T$4,7)*2+1,2)&amp;".",$E5))),COUNTIF($D5:S5,"&gt;0"),"")</f>
        <v/>
      </c>
      <c r="U5" s="15" t="str">
        <f>IF(AND(COUNTIF($E$5:T5,"&gt;0")&gt;=SUM($D$4:$D4),COUNTIF($E5:T5,"&gt;0")&lt;$D5,ISERR(FIND(MID("СбВсПнВтСрЧтПт",MOD(U$4,7)*2+1,2)&amp;".",$E5))),COUNTIF($D5:T5,"&gt;0"),"")</f>
        <v/>
      </c>
      <c r="V5" s="15" t="str">
        <f>IF(AND(COUNTIF($E$5:U5,"&gt;0")&gt;=SUM($D$4:$D4),COUNTIF($E5:U5,"&gt;0")&lt;$D5,ISERR(FIND(MID("СбВсПнВтСрЧтПт",MOD(V$4,7)*2+1,2)&amp;".",$E5))),COUNTIF($D5:U5,"&gt;0"),"")</f>
        <v/>
      </c>
      <c r="W5" s="15" t="str">
        <f>IF(AND(COUNTIF($E$5:V5,"&gt;0")&gt;=SUM($D$4:$D4),COUNTIF($E5:V5,"&gt;0")&lt;$D5,ISERR(FIND(MID("СбВсПнВтСрЧтПт",MOD(W$4,7)*2+1,2)&amp;".",$E5))),COUNTIF($D5:V5,"&gt;0"),"")</f>
        <v/>
      </c>
      <c r="X5" s="15" t="str">
        <f>IF(AND(COUNTIF($E$5:W5,"&gt;0")&gt;=SUM($D$4:$D4),COUNTIF($E5:W5,"&gt;0")&lt;$D5,ISERR(FIND(MID("СбВсПнВтСрЧтПт",MOD(X$4,7)*2+1,2)&amp;".",$E5))),COUNTIF($D5:W5,"&gt;0"),"")</f>
        <v/>
      </c>
      <c r="Y5" s="15" t="str">
        <f>IF(AND(COUNTIF($E$5:X5,"&gt;0")&gt;=SUM($D$4:$D4),COUNTIF($E5:X5,"&gt;0")&lt;$D5,ISERR(FIND(MID("СбВсПнВтСрЧтПт",MOD(Y$4,7)*2+1,2)&amp;".",$E5))),COUNTIF($D5:X5,"&gt;0"),"")</f>
        <v/>
      </c>
      <c r="Z5" s="15" t="str">
        <f>IF(AND(COUNTIF($E$5:Y5,"&gt;0")&gt;=SUM($D$4:$D4),COUNTIF($E5:Y5,"&gt;0")&lt;$D5,ISERR(FIND(MID("СбВсПнВтСрЧтПт",MOD(Z$4,7)*2+1,2)&amp;".",$E5))),COUNTIF($D5:Y5,"&gt;0"),"")</f>
        <v/>
      </c>
      <c r="AA5" s="15" t="str">
        <f>IF(AND(COUNTIF($E$5:Z5,"&gt;0")&gt;=SUM($D$4:$D4),COUNTIF($E5:Z5,"&gt;0")&lt;$D5,ISERR(FIND(MID("СбВсПнВтСрЧтПт",MOD(AA$4,7)*2+1,2)&amp;".",$E5))),COUNTIF($D5:Z5,"&gt;0"),"")</f>
        <v/>
      </c>
      <c r="AB5" s="15" t="str">
        <f>IF(AND(COUNTIF($E$5:AA5,"&gt;0")&gt;=SUM($D$4:$D4),COUNTIF($E5:AA5,"&gt;0")&lt;$D5,ISERR(FIND(MID("СбВсПнВтСрЧтПт",MOD(AB$4,7)*2+1,2)&amp;".",$E5))),COUNTIF($D5:AA5,"&gt;0"),"")</f>
        <v/>
      </c>
      <c r="AC5" s="15" t="str">
        <f>IF(AND(COUNTIF($E$5:AB5,"&gt;0")&gt;=SUM($D$4:$D4),COUNTIF($E5:AB5,"&gt;0")&lt;$D5,ISERR(FIND(MID("СбВсПнВтСрЧтПт",MOD(AC$4,7)*2+1,2)&amp;".",$E5))),COUNTIF($D5:AB5,"&gt;0"),"")</f>
        <v/>
      </c>
      <c r="AD5" s="15" t="str">
        <f>IF(AND(COUNTIF($E$5:AC5,"&gt;0")&gt;=SUM($D$4:$D4),COUNTIF($E5:AC5,"&gt;0")&lt;$D5,ISERR(FIND(MID("СбВсПнВтСрЧтПт",MOD(AD$4,7)*2+1,2)&amp;".",$E5))),COUNTIF($D5:AC5,"&gt;0"),"")</f>
        <v/>
      </c>
      <c r="AE5" s="15" t="str">
        <f>IF(AND(COUNTIF($E$5:AD5,"&gt;0")&gt;=SUM($D$4:$D4),COUNTIF($E5:AD5,"&gt;0")&lt;$D5,ISERR(FIND(MID("СбВсПнВтСрЧтПт",MOD(AE$4,7)*2+1,2)&amp;".",$E5))),COUNTIF($D5:AD5,"&gt;0"),"")</f>
        <v/>
      </c>
      <c r="AF5" s="15" t="str">
        <f>IF(AND(COUNTIF($E$5:AE5,"&gt;0")&gt;=SUM($D$4:$D4),COUNTIF($E5:AE5,"&gt;0")&lt;$D5,ISERR(FIND(MID("СбВсПнВтСрЧтПт",MOD(AF$4,7)*2+1,2)&amp;".",$E5))),COUNTIF($D5:AE5,"&gt;0"),"")</f>
        <v/>
      </c>
      <c r="AG5" s="15" t="str">
        <f>IF(AND(COUNTIF($E$5:AF5,"&gt;0")&gt;=SUM($D$4:$D4),COUNTIF($E5:AF5,"&gt;0")&lt;$D5,ISERR(FIND(MID("СбВсПнВтСрЧтПт",MOD(AG$4,7)*2+1,2)&amp;".",$E5))),COUNTIF($D5:AF5,"&gt;0"),"")</f>
        <v/>
      </c>
      <c r="AH5" s="15" t="str">
        <f>IF(AND(COUNTIF($E$5:AG5,"&gt;0")&gt;=SUM($D$4:$D4),COUNTIF($E5:AG5,"&gt;0")&lt;$D5,ISERR(FIND(MID("СбВсПнВтСрЧтПт",MOD(AH$4,7)*2+1,2)&amp;".",$E5))),COUNTIF($D5:AG5,"&gt;0"),"")</f>
        <v/>
      </c>
      <c r="AI5" s="15" t="str">
        <f>IF(AND(COUNTIF($E$5:AH5,"&gt;0")&gt;=SUM($D$4:$D4),COUNTIF($E5:AH5,"&gt;0")&lt;$D5,ISERR(FIND(MID("СбВсПнВтСрЧтПт",MOD(AI$4,7)*2+1,2)&amp;".",$E5))),COUNTIF($D5:AH5,"&gt;0"),"")</f>
        <v/>
      </c>
      <c r="AJ5" s="15" t="str">
        <f>IF(AND(COUNTIF($E$5:AI5,"&gt;0")&gt;=SUM($D$4:$D4),COUNTIF($E5:AI5,"&gt;0")&lt;$D5,ISERR(FIND(MID("СбВсПнВтСрЧтПт",MOD(AJ$4,7)*2+1,2)&amp;".",$E5))),COUNTIF($D5:AI5,"&gt;0"),"")</f>
        <v/>
      </c>
      <c r="AK5" s="15" t="str">
        <f>IF(AND(COUNTIF($E$5:AJ5,"&gt;0")&gt;=SUM($D$4:$D4),COUNTIF($E5:AJ5,"&gt;0")&lt;$D5,ISERR(FIND(MID("СбВсПнВтСрЧтПт",MOD(AK$4,7)*2+1,2)&amp;".",$E5))),COUNTIF($D5:AJ5,"&gt;0"),"")</f>
        <v/>
      </c>
      <c r="AL5" s="15" t="str">
        <f>IF(AND(COUNTIF($E$5:AK5,"&gt;0")&gt;=SUM($D$4:$D4),COUNTIF($E5:AK5,"&gt;0")&lt;$D5,ISERR(FIND(MID("СбВсПнВтСрЧтПт",MOD(AL$4,7)*2+1,2)&amp;".",$E5))),COUNTIF($D5:AK5,"&gt;0"),"")</f>
        <v/>
      </c>
      <c r="AM5" s="15" t="str">
        <f>IF(AND(COUNTIF($E$5:AL5,"&gt;0")&gt;=SUM($D$4:$D4),COUNTIF($E5:AL5,"&gt;0")&lt;$D5,ISERR(FIND(MID("СбВсПнВтСрЧтПт",MOD(AM$4,7)*2+1,2)&amp;".",$E5))),COUNTIF($D5:AL5,"&gt;0"),"")</f>
        <v/>
      </c>
      <c r="AN5" s="15" t="str">
        <f>IF(AND(COUNTIF($E$5:AM5,"&gt;0")&gt;=SUM($D$4:$D4),COUNTIF($E5:AM5,"&gt;0")&lt;$D5,ISERR(FIND(MID("СбВсПнВтСрЧтПт",MOD(AN$4,7)*2+1,2)&amp;".",$E5))),COUNTIF($D5:AM5,"&gt;0"),"")</f>
        <v/>
      </c>
      <c r="AO5" s="15" t="str">
        <f>IF(AND(COUNTIF($E$5:AN5,"&gt;0")&gt;=SUM($D$4:$D4),COUNTIF($E5:AN5,"&gt;0")&lt;$D5,ISERR(FIND(MID("СбВсПнВтСрЧтПт",MOD(AO$4,7)*2+1,2)&amp;".",$E5))),COUNTIF($D5:AN5,"&gt;0"),"")</f>
        <v/>
      </c>
      <c r="AP5" s="15" t="str">
        <f>IF(AND(COUNTIF($E$5:AO5,"&gt;0")&gt;=SUM($D$4:$D4),COUNTIF($E5:AO5,"&gt;0")&lt;$D5,ISERR(FIND(MID("СбВсПнВтСрЧтПт",MOD(AP$4,7)*2+1,2)&amp;".",$E5))),COUNTIF($D5:AO5,"&gt;0"),"")</f>
        <v/>
      </c>
      <c r="AQ5" s="15" t="str">
        <f>IF(AND(COUNTIF($E$5:AP5,"&gt;0")&gt;=SUM($D$4:$D4),COUNTIF($E5:AP5,"&gt;0")&lt;$D5,ISERR(FIND(MID("СбВсПнВтСрЧтПт",MOD(AQ$4,7)*2+1,2)&amp;".",$E5))),COUNTIF($D5:AP5,"&gt;0"),"")</f>
        <v/>
      </c>
      <c r="AR5" s="15" t="str">
        <f>IF(AND(COUNTIF($E$5:AQ5,"&gt;0")&gt;=SUM($D$4:$D4),COUNTIF($E5:AQ5,"&gt;0")&lt;$D5,ISERR(FIND(MID("СбВсПнВтСрЧтПт",MOD(AR$4,7)*2+1,2)&amp;".",$E5))),COUNTIF($D5:AQ5,"&gt;0"),"")</f>
        <v/>
      </c>
      <c r="AS5" s="15" t="str">
        <f>IF(AND(COUNTIF($E$5:AR5,"&gt;0")&gt;=SUM($D$4:$D4),COUNTIF($E5:AR5,"&gt;0")&lt;$D5,ISERR(FIND(MID("СбВсПнВтСрЧтПт",MOD(AS$4,7)*2+1,2)&amp;".",$E5))),COUNTIF($D5:AR5,"&gt;0"),"")</f>
        <v/>
      </c>
      <c r="AT5" s="15" t="str">
        <f>IF(AND(COUNTIF($E$5:AS5,"&gt;0")&gt;=SUM($D$4:$D4),COUNTIF($E5:AS5,"&gt;0")&lt;$D5,ISERR(FIND(MID("СбВсПнВтСрЧтПт",MOD(AT$4,7)*2+1,2)&amp;".",$E5))),COUNTIF($D5:AS5,"&gt;0"),"")</f>
        <v/>
      </c>
      <c r="AU5" s="15" t="str">
        <f>IF(AND(COUNTIF($E$5:AT5,"&gt;0")&gt;=SUM($D$4:$D4),COUNTIF($E5:AT5,"&gt;0")&lt;$D5,ISERR(FIND(MID("СбВсПнВтСрЧтПт",MOD(AU$4,7)*2+1,2)&amp;".",$E5))),COUNTIF($D5:AT5,"&gt;0"),"")</f>
        <v/>
      </c>
      <c r="AV5" s="15" t="str">
        <f>IF(AND(COUNTIF($E$5:AU5,"&gt;0")&gt;=SUM($D$4:$D4),COUNTIF($E5:AU5,"&gt;0")&lt;$D5,ISERR(FIND(MID("СбВсПнВтСрЧтПт",MOD(AV$4,7)*2+1,2)&amp;".",$E5))),COUNTIF($D5:AU5,"&gt;0"),"")</f>
        <v/>
      </c>
      <c r="AW5" s="15" t="str">
        <f>IF(AND(COUNTIF($E$5:AV5,"&gt;0")&gt;=SUM($D$4:$D4),COUNTIF($E5:AV5,"&gt;0")&lt;$D5,ISERR(FIND(MID("СбВсПнВтСрЧтПт",MOD(AW$4,7)*2+1,2)&amp;".",$E5))),COUNTIF($D5:AV5,"&gt;0"),"")</f>
        <v/>
      </c>
      <c r="AX5" s="15" t="str">
        <f>IF(AND(COUNTIF($E$5:AW5,"&gt;0")&gt;=SUM($D$4:$D4),COUNTIF($E5:AW5,"&gt;0")&lt;$D5,ISERR(FIND(MID("СбВсПнВтСрЧтПт",MOD(AX$4,7)*2+1,2)&amp;".",$E5))),COUNTIF($D5:AW5,"&gt;0"),"")</f>
        <v/>
      </c>
      <c r="AY5" s="15" t="str">
        <f>IF(AND(COUNTIF($E$5:AX5,"&gt;0")&gt;=SUM($D$4:$D4),COUNTIF($E5:AX5,"&gt;0")&lt;$D5,ISERR(FIND(MID("СбВсПнВтСрЧтПт",MOD(AY$4,7)*2+1,2)&amp;".",$E5))),COUNTIF($D5:AX5,"&gt;0"),"")</f>
        <v/>
      </c>
      <c r="AZ5" s="15" t="str">
        <f>IF(AND(COUNTIF($E$5:AY5,"&gt;0")&gt;=SUM($D$4:$D4),COUNTIF($E5:AY5,"&gt;0")&lt;$D5,ISERR(FIND(MID("СбВсПнВтСрЧтПт",MOD(AZ$4,7)*2+1,2)&amp;".",$E5))),COUNTIF($D5:AY5,"&gt;0"),"")</f>
        <v/>
      </c>
      <c r="BA5" s="15" t="str">
        <f>IF(AND(COUNTIF($E$5:AZ5,"&gt;0")&gt;=SUM($D$4:$D4),COUNTIF($E5:AZ5,"&gt;0")&lt;$D5,ISERR(FIND(MID("СбВсПнВтСрЧтПт",MOD(BA$4,7)*2+1,2)&amp;".",$E5))),COUNTIF($D5:AZ5,"&gt;0"),"")</f>
        <v/>
      </c>
      <c r="BB5" s="15" t="str">
        <f>IF(AND(COUNTIF($E$5:BA5,"&gt;0")&gt;=SUM($D$4:$D4),COUNTIF($E5:BA5,"&gt;0")&lt;$D5,ISERR(FIND(MID("СбВсПнВтСрЧтПт",MOD(BB$4,7)*2+1,2)&amp;".",$E5))),COUNTIF($D5:BA5,"&gt;0"),"")</f>
        <v/>
      </c>
      <c r="BC5" s="15" t="str">
        <f>IF(AND(COUNTIF($E$5:BB5,"&gt;0")&gt;=SUM($D$4:$D4),COUNTIF($E5:BB5,"&gt;0")&lt;$D5,ISERR(FIND(MID("СбВсПнВтСрЧтПт",MOD(BC$4,7)*2+1,2)&amp;".",$E5))),COUNTIF($D5:BB5,"&gt;0"),"")</f>
        <v/>
      </c>
      <c r="BD5" s="15" t="str">
        <f>IF(AND(COUNTIF($E$5:BC5,"&gt;0")&gt;=SUM($D$4:$D4),COUNTIF($E5:BC5,"&gt;0")&lt;$D5,ISERR(FIND(MID("СбВсПнВтСрЧтПт",MOD(BD$4,7)*2+1,2)&amp;".",$E5))),COUNTIF($D5:BC5,"&gt;0"),"")</f>
        <v/>
      </c>
      <c r="BE5" s="15" t="str">
        <f>IF(AND(COUNTIF($E$5:BD5,"&gt;0")&gt;=SUM($D$4:$D4),COUNTIF($E5:BD5,"&gt;0")&lt;$D5,ISERR(FIND(MID("СбВсПнВтСрЧтПт",MOD(BE$4,7)*2+1,2)&amp;".",$E5))),COUNTIF($D5:BD5,"&gt;0"),"")</f>
        <v/>
      </c>
      <c r="BF5" s="15" t="str">
        <f>IF(AND(COUNTIF($E$5:BE5,"&gt;0")&gt;=SUM($D$4:$D4),COUNTIF($E5:BE5,"&gt;0")&lt;$D5,ISERR(FIND(MID("СбВсПнВтСрЧтПт",MOD(BF$4,7)*2+1,2)&amp;".",$E5))),COUNTIF($D5:BE5,"&gt;0"),"")</f>
        <v/>
      </c>
      <c r="BG5" s="15" t="str">
        <f>IF(AND(COUNTIF($E$5:BF5,"&gt;0")&gt;=SUM($D$4:$D4),COUNTIF($E5:BF5,"&gt;0")&lt;$D5,ISERR(FIND(MID("СбВсПнВтСрЧтПт",MOD(BG$4,7)*2+1,2)&amp;".",$E5))),COUNTIF($D5:BF5,"&gt;0"),"")</f>
        <v/>
      </c>
      <c r="BH5" s="15" t="str">
        <f>IF(AND(COUNTIF($E$5:BG5,"&gt;0")&gt;=SUM($D$4:$D4),COUNTIF($E5:BG5,"&gt;0")&lt;$D5,ISERR(FIND(MID("СбВсПнВтСрЧтПт",MOD(BH$4,7)*2+1,2)&amp;".",$E5))),COUNTIF($D5:BG5,"&gt;0"),"")</f>
        <v/>
      </c>
      <c r="BI5" s="15" t="str">
        <f>IF(AND(COUNTIF($E$5:BH5,"&gt;0")&gt;=SUM($D$4:$D4),COUNTIF($E5:BH5,"&gt;0")&lt;$D5,ISERR(FIND(MID("СбВсПнВтСрЧтПт",MOD(BI$4,7)*2+1,2)&amp;".",$E5))),COUNTIF($D5:BH5,"&gt;0"),"")</f>
        <v/>
      </c>
      <c r="BJ5" s="15" t="str">
        <f>IF(AND(COUNTIF($E$5:BI5,"&gt;0")&gt;=SUM($D$4:$D4),COUNTIF($E5:BI5,"&gt;0")&lt;$D5,ISERR(FIND(MID("СбВсПнВтСрЧтПт",MOD(BJ$4,7)*2+1,2)&amp;".",$E5))),COUNTIF($D5:BI5,"&gt;0"),"")</f>
        <v/>
      </c>
      <c r="BK5" s="15" t="str">
        <f>IF(AND(COUNTIF($E$5:BJ5,"&gt;0")&gt;=SUM($D$4:$D4),COUNTIF($E5:BJ5,"&gt;0")&lt;$D5,ISERR(FIND(MID("СбВсПнВтСрЧтПт",MOD(BK$4,7)*2+1,2)&amp;".",$E5))),COUNTIF($D5:BJ5,"&gt;0"),"")</f>
        <v/>
      </c>
      <c r="BL5" s="15" t="str">
        <f>IF(AND(COUNTIF($E$5:BK5,"&gt;0")&gt;=SUM($D$4:$D4),COUNTIF($E5:BK5,"&gt;0")&lt;$D5,ISERR(FIND(MID("СбВсПнВтСрЧтПт",MOD(BL$4,7)*2+1,2)&amp;".",$E5))),COUNTIF($D5:BK5,"&gt;0"),"")</f>
        <v/>
      </c>
      <c r="BM5" s="15" t="str">
        <f>IF(AND(COUNTIF($E$5:BL5,"&gt;0")&gt;=SUM($D$4:$D4),COUNTIF($E5:BL5,"&gt;0")&lt;$D5,ISERR(FIND(MID("СбВсПнВтСрЧтПт",MOD(BM$4,7)*2+1,2)&amp;".",$E5))),COUNTIF($D5:BL5,"&gt;0"),"")</f>
        <v/>
      </c>
      <c r="BN5" s="15" t="str">
        <f>IF(AND(COUNTIF($E$5:BM5,"&gt;0")&gt;=SUM($D$4:$D4),COUNTIF($E5:BM5,"&gt;0")&lt;$D5,ISERR(FIND(MID("СбВсПнВтСрЧтПт",MOD(BN$4,7)*2+1,2)&amp;".",$E5))),COUNTIF($D5:BM5,"&gt;0"),"")</f>
        <v/>
      </c>
      <c r="BO5" s="15" t="str">
        <f>IF(AND(COUNTIF($E$5:BN5,"&gt;0")&gt;=SUM($D$4:$D4),COUNTIF($E5:BN5,"&gt;0")&lt;$D5,ISERR(FIND(MID("СбВсПнВтСрЧтПт",MOD(BO$4,7)*2+1,2)&amp;".",$E5))),COUNTIF($D5:BN5,"&gt;0"),"")</f>
        <v/>
      </c>
      <c r="BP5" s="15" t="str">
        <f>IF(AND(COUNTIF($E$5:BO5,"&gt;0")&gt;=SUM($D$4:$D4),COUNTIF($E5:BO5,"&gt;0")&lt;$D5,ISERR(FIND(MID("СбВсПнВтСрЧтПт",MOD(BP$4,7)*2+1,2)&amp;".",$E5))),COUNTIF($D5:BO5,"&gt;0"),"")</f>
        <v/>
      </c>
      <c r="BQ5" s="15" t="str">
        <f>IF(AND(COUNTIF($E$5:BP5,"&gt;0")&gt;=SUM($D$4:$D4),COUNTIF($E5:BP5,"&gt;0")&lt;$D5,ISERR(FIND(MID("СбВсПнВтСрЧтПт",MOD(BQ$4,7)*2+1,2)&amp;".",$E5))),COUNTIF($D5:BP5,"&gt;0"),"")</f>
        <v/>
      </c>
      <c r="BR5" s="15" t="str">
        <f>IF(AND(COUNTIF($E$5:BQ5,"&gt;0")&gt;=SUM($D$4:$D4),COUNTIF($E5:BQ5,"&gt;0")&lt;$D5,ISERR(FIND(MID("СбВсПнВтСрЧтПт",MOD(BR$4,7)*2+1,2)&amp;".",$E5))),COUNTIF($D5:BQ5,"&gt;0"),"")</f>
        <v/>
      </c>
      <c r="BS5" s="15" t="str">
        <f>IF(AND(COUNTIF($E$5:BR5,"&gt;0")&gt;=SUM($D$4:$D4),COUNTIF($E5:BR5,"&gt;0")&lt;$D5,ISERR(FIND(MID("СбВсПнВтСрЧтПт",MOD(BS$4,7)*2+1,2)&amp;".",$E5))),COUNTIF($D5:BR5,"&gt;0"),"")</f>
        <v/>
      </c>
      <c r="BT5" s="15" t="str">
        <f>IF(AND(COUNTIF($E$5:BS5,"&gt;0")&gt;=SUM($D$4:$D4),COUNTIF($E5:BS5,"&gt;0")&lt;$D5,ISERR(FIND(MID("СбВсПнВтСрЧтПт",MOD(BT$4,7)*2+1,2)&amp;".",$E5))),COUNTIF($D5:BS5,"&gt;0"),"")</f>
        <v/>
      </c>
      <c r="BU5" s="15" t="str">
        <f>IF(AND(COUNTIF($E$5:BT5,"&gt;0")&gt;=SUM($D$4:$D4),COUNTIF($E5:BT5,"&gt;0")&lt;$D5,ISERR(FIND(MID("СбВсПнВтСрЧтПт",MOD(BU$4,7)*2+1,2)&amp;".",$E5))),COUNTIF($D5:BT5,"&gt;0"),"")</f>
        <v/>
      </c>
      <c r="BV5" s="15" t="str">
        <f>IF(AND(COUNTIF($E$5:BU5,"&gt;0")&gt;=SUM($D$4:$D4),COUNTIF($E5:BU5,"&gt;0")&lt;$D5,ISERR(FIND(MID("СбВсПнВтСрЧтПт",MOD(BV$4,7)*2+1,2)&amp;".",$E5))),COUNTIF($D5:BU5,"&gt;0"),"")</f>
        <v/>
      </c>
      <c r="BW5" s="15" t="str">
        <f>IF(AND(COUNTIF($E$5:BV5,"&gt;0")&gt;=SUM($D$4:$D4),COUNTIF($E5:BV5,"&gt;0")&lt;$D5,ISERR(FIND(MID("СбВсПнВтСрЧтПт",MOD(BW$4,7)*2+1,2)&amp;".",$E5))),COUNTIF($D5:BV5,"&gt;0"),"")</f>
        <v/>
      </c>
      <c r="BX5" s="15" t="str">
        <f>IF(AND(COUNTIF($E$5:BW5,"&gt;0")&gt;=SUM($D$4:$D4),COUNTIF($E5:BW5,"&gt;0")&lt;$D5,ISERR(FIND(MID("СбВсПнВтСрЧтПт",MOD(BX$4,7)*2+1,2)&amp;".",$E5))),COUNTIF($D5:BW5,"&gt;0"),"")</f>
        <v/>
      </c>
      <c r="BY5" s="15" t="str">
        <f>IF(AND(COUNTIF($E$5:BX5,"&gt;0")&gt;=SUM($D$4:$D4),COUNTIF($E5:BX5,"&gt;0")&lt;$D5,ISERR(FIND(MID("СбВсПнВтСрЧтПт",MOD(BY$4,7)*2+1,2)&amp;".",$E5))),COUNTIF($D5:BX5,"&gt;0"),"")</f>
        <v/>
      </c>
      <c r="BZ5" s="15" t="str">
        <f>IF(AND(COUNTIF($E$5:BY5,"&gt;0")&gt;=SUM($D$4:$D4),COUNTIF($E5:BY5,"&gt;0")&lt;$D5,ISERR(FIND(MID("СбВсПнВтСрЧтПт",MOD(BZ$4,7)*2+1,2)&amp;".",$E5))),COUNTIF($D5:BY5,"&gt;0"),"")</f>
        <v/>
      </c>
      <c r="CA5" s="15" t="str">
        <f>IF(AND(COUNTIF($E$5:BZ5,"&gt;0")&gt;=SUM($D$4:$D4),COUNTIF($E5:BZ5,"&gt;0")&lt;$D5,ISERR(FIND(MID("СбВсПнВтСрЧтПт",MOD(CA$4,7)*2+1,2)&amp;".",$E5))),COUNTIF($D5:BZ5,"&gt;0"),"")</f>
        <v/>
      </c>
      <c r="CB5" s="15" t="str">
        <f>IF(AND(COUNTIF($E$5:CA5,"&gt;0")&gt;=SUM($D$4:$D4),COUNTIF($E5:CA5,"&gt;0")&lt;$D5,ISERR(FIND(MID("СбВсПнВтСрЧтПт",MOD(CB$4,7)*2+1,2)&amp;".",$E5))),COUNTIF($D5:CA5,"&gt;0"),"")</f>
        <v/>
      </c>
      <c r="CC5" s="15" t="str">
        <f>IF(AND(COUNTIF($E$5:CB5,"&gt;0")&gt;=SUM($D$4:$D4),COUNTIF($E5:CB5,"&gt;0")&lt;$D5,ISERR(FIND(MID("СбВсПнВтСрЧтПт",MOD(CC$4,7)*2+1,2)&amp;".",$E5))),COUNTIF($D5:CB5,"&gt;0"),"")</f>
        <v/>
      </c>
      <c r="CD5" s="15" t="str">
        <f>IF(AND(COUNTIF($E$5:CC5,"&gt;0")&gt;=SUM($D$4:$D4),COUNTIF($E5:CC5,"&gt;0")&lt;$D5,ISERR(FIND(MID("СбВсПнВтСрЧтПт",MOD(CD$4,7)*2+1,2)&amp;".",$E5))),COUNTIF($D5:CC5,"&gt;0"),"")</f>
        <v/>
      </c>
      <c r="CE5" s="15" t="str">
        <f>IF(AND(COUNTIF($E$5:CD5,"&gt;0")&gt;=SUM($D$4:$D4),COUNTIF($E5:CD5,"&gt;0")&lt;$D5,ISERR(FIND(MID("СбВсПнВтСрЧтПт",MOD(CE$4,7)*2+1,2)&amp;".",$E5))),COUNTIF($D5:CD5,"&gt;0"),"")</f>
        <v/>
      </c>
      <c r="CF5" s="15" t="str">
        <f>IF(AND(COUNTIF($E$5:CE5,"&gt;0")&gt;=SUM($D$4:$D4),COUNTIF($E5:CE5,"&gt;0")&lt;$D5,ISERR(FIND(MID("СбВсПнВтСрЧтПт",MOD(CF$4,7)*2+1,2)&amp;".",$E5))),COUNTIF($D5:CE5,"&gt;0"),"")</f>
        <v/>
      </c>
      <c r="CG5" s="15" t="str">
        <f>IF(AND(COUNTIF($E$5:CF5,"&gt;0")&gt;=SUM($D$4:$D4),COUNTIF($E5:CF5,"&gt;0")&lt;$D5,ISERR(FIND(MID("СбВсПнВтСрЧтПт",MOD(CG$4,7)*2+1,2)&amp;".",$E5))),COUNTIF($D5:CF5,"&gt;0"),"")</f>
        <v/>
      </c>
      <c r="CH5" s="15" t="str">
        <f>IF(AND(COUNTIF($E$5:CG5,"&gt;0")&gt;=SUM($D$4:$D4),COUNTIF($E5:CG5,"&gt;0")&lt;$D5,ISERR(FIND(MID("СбВсПнВтСрЧтПт",MOD(CH$4,7)*2+1,2)&amp;".",$E5))),COUNTIF($D5:CG5,"&gt;0"),"")</f>
        <v/>
      </c>
      <c r="CI5" s="15" t="str">
        <f>IF(AND(COUNTIF($E$5:CH5,"&gt;0")&gt;=SUM($D$4:$D4),COUNTIF($E5:CH5,"&gt;0")&lt;$D5,ISERR(FIND(MID("СбВсПнВтСрЧтПт",MOD(CI$4,7)*2+1,2)&amp;".",$E5))),COUNTIF($D5:CH5,"&gt;0"),"")</f>
        <v/>
      </c>
      <c r="CJ5" s="15" t="str">
        <f>IF(AND(COUNTIF($E$5:CI5,"&gt;0")&gt;=SUM($D$4:$D4),COUNTIF($E5:CI5,"&gt;0")&lt;$D5,ISERR(FIND(MID("СбВсПнВтСрЧтПт",MOD(CJ$4,7)*2+1,2)&amp;".",$E5))),COUNTIF($D5:CI5,"&gt;0"),"")</f>
        <v/>
      </c>
      <c r="CK5" s="15" t="str">
        <f>IF(AND(COUNTIF($E$5:CJ5,"&gt;0")&gt;=SUM($D$4:$D4),COUNTIF($E5:CJ5,"&gt;0")&lt;$D5,ISERR(FIND(MID("СбВсПнВтСрЧтПт",MOD(CK$4,7)*2+1,2)&amp;".",$E5))),COUNTIF($D5:CJ5,"&gt;0"),"")</f>
        <v/>
      </c>
      <c r="CL5" s="15" t="str">
        <f>IF(AND(COUNTIF($E$5:CK5,"&gt;0")&gt;=SUM($D$4:$D4),COUNTIF($E5:CK5,"&gt;0")&lt;$D5,ISERR(FIND(MID("СбВсПнВтСрЧтПт",MOD(CL$4,7)*2+1,2)&amp;".",$E5))),COUNTIF($D5:CK5,"&gt;0"),"")</f>
        <v/>
      </c>
      <c r="CM5" s="15" t="str">
        <f>IF(AND(COUNTIF($E$5:CL5,"&gt;0")&gt;=SUM($D$4:$D4),COUNTIF($E5:CL5,"&gt;0")&lt;$D5,ISERR(FIND(MID("СбВсПнВтСрЧтПт",MOD(CM$4,7)*2+1,2)&amp;".",$E5))),COUNTIF($D5:CL5,"&gt;0"),"")</f>
        <v/>
      </c>
      <c r="CN5" s="15" t="str">
        <f>IF(AND(COUNTIF($E$5:CM5,"&gt;0")&gt;=SUM($D$4:$D4),COUNTIF($E5:CM5,"&gt;0")&lt;$D5,ISERR(FIND(MID("СбВсПнВтСрЧтПт",MOD(CN$4,7)*2+1,2)&amp;".",$E5))),COUNTIF($D5:CM5,"&gt;0"),"")</f>
        <v/>
      </c>
      <c r="CO5" s="15" t="str">
        <f>IF(AND(COUNTIF($E$5:CN5,"&gt;0")&gt;=SUM($D$4:$D4),COUNTIF($E5:CN5,"&gt;0")&lt;$D5,ISERR(FIND(MID("СбВсПнВтСрЧтПт",MOD(CO$4,7)*2+1,2)&amp;".",$E5))),COUNTIF($D5:CN5,"&gt;0"),"")</f>
        <v/>
      </c>
      <c r="CP5" s="15" t="str">
        <f>IF(AND(COUNTIF($E$5:CO5,"&gt;0")&gt;=SUM($D$4:$D4),COUNTIF($E5:CO5,"&gt;0")&lt;$D5,ISERR(FIND(MID("СбВсПнВтСрЧтПт",MOD(CP$4,7)*2+1,2)&amp;".",$E5))),COUNTIF($D5:CO5,"&gt;0"),"")</f>
        <v/>
      </c>
      <c r="CQ5" s="15" t="str">
        <f>IF(AND(COUNTIF($E$5:CP5,"&gt;0")&gt;=SUM($D$4:$D4),COUNTIF($E5:CP5,"&gt;0")&lt;$D5,ISERR(FIND(MID("СбВсПнВтСрЧтПт",MOD(CQ$4,7)*2+1,2)&amp;".",$E5))),COUNTIF($D5:CP5,"&gt;0"),"")</f>
        <v/>
      </c>
      <c r="CR5" s="15" t="str">
        <f>IF(AND(COUNTIF($E$5:CQ5,"&gt;0")&gt;=SUM($D$4:$D4),COUNTIF($E5:CQ5,"&gt;0")&lt;$D5,ISERR(FIND(MID("СбВсПнВтСрЧтПт",MOD(CR$4,7)*2+1,2)&amp;".",$E5))),COUNTIF($D5:CQ5,"&gt;0"),"")</f>
        <v/>
      </c>
      <c r="CS5" s="15" t="str">
        <f>IF(AND(COUNTIF($E$5:CR5,"&gt;0")&gt;=SUM($D$4:$D4),COUNTIF($E5:CR5,"&gt;0")&lt;$D5,ISERR(FIND(MID("СбВсПнВтСрЧтПт",MOD(CS$4,7)*2+1,2)&amp;".",$E5))),COUNTIF($D5:CR5,"&gt;0"),"")</f>
        <v/>
      </c>
      <c r="CT5" s="15" t="str">
        <f>IF(AND(COUNTIF($E$5:CS5,"&gt;0")&gt;=SUM($D$4:$D4),COUNTIF($E5:CS5,"&gt;0")&lt;$D5,ISERR(FIND(MID("СбВсПнВтСрЧтПт",MOD(CT$4,7)*2+1,2)&amp;".",$E5))),COUNTIF($D5:CS5,"&gt;0"),"")</f>
        <v/>
      </c>
      <c r="CU5" s="15" t="str">
        <f>IF(AND(COUNTIF($E$5:CT5,"&gt;0")&gt;=SUM($D$4:$D4),COUNTIF($E5:CT5,"&gt;0")&lt;$D5,ISERR(FIND(MID("СбВсПнВтСрЧтПт",MOD(CU$4,7)*2+1,2)&amp;".",$E5))),COUNTIF($D5:CT5,"&gt;0"),"")</f>
        <v/>
      </c>
      <c r="CV5" s="15" t="str">
        <f>IF(AND(COUNTIF($E$5:CU5,"&gt;0")&gt;=SUM($D$4:$D4),COUNTIF($E5:CU5,"&gt;0")&lt;$D5,ISERR(FIND(MID("СбВсПнВтСрЧтПт",MOD(CV$4,7)*2+1,2)&amp;".",$E5))),COUNTIF($D5:CU5,"&gt;0"),"")</f>
        <v/>
      </c>
      <c r="CW5" s="15" t="str">
        <f>IF(AND(COUNTIF($E$5:CV5,"&gt;0")&gt;=SUM($D$4:$D4),COUNTIF($E5:CV5,"&gt;0")&lt;$D5,ISERR(FIND(MID("СбВсПнВтСрЧтПт",MOD(CW$4,7)*2+1,2)&amp;".",$E5))),COUNTIF($D5:CV5,"&gt;0"),"")</f>
        <v/>
      </c>
      <c r="CX5" s="15" t="str">
        <f>IF(AND(COUNTIF($E$5:CW5,"&gt;0")&gt;=SUM($D$4:$D4),COUNTIF($E5:CW5,"&gt;0")&lt;$D5,ISERR(FIND(MID("СбВсПнВтСрЧтПт",MOD(CX$4,7)*2+1,2)&amp;".",$E5))),COUNTIF($D5:CW5,"&gt;0"),"")</f>
        <v/>
      </c>
      <c r="CY5" s="15" t="str">
        <f>IF(AND(COUNTIF($E$5:CX5,"&gt;0")&gt;=SUM($D$4:$D4),COUNTIF($E5:CX5,"&gt;0")&lt;$D5,ISERR(FIND(MID("СбВсПнВтСрЧтПт",MOD(CY$4,7)*2+1,2)&amp;".",$E5))),COUNTIF($D5:CX5,"&gt;0"),"")</f>
        <v/>
      </c>
      <c r="CZ5" s="15" t="str">
        <f>IF(AND(COUNTIF($E$5:CY5,"&gt;0")&gt;=SUM($D$4:$D4),COUNTIF($E5:CY5,"&gt;0")&lt;$D5,ISERR(FIND(MID("СбВсПнВтСрЧтПт",MOD(CZ$4,7)*2+1,2)&amp;".",$E5))),COUNTIF($D5:CY5,"&gt;0"),"")</f>
        <v/>
      </c>
      <c r="DA5" s="15" t="str">
        <f>IF(AND(COUNTIF($E$5:CZ5,"&gt;0")&gt;=SUM($D$4:$D4),COUNTIF($E5:CZ5,"&gt;0")&lt;$D5,ISERR(FIND(MID("СбВсПнВтСрЧтПт",MOD(DA$4,7)*2+1,2)&amp;".",$E5))),COUNTIF($D5:CZ5,"&gt;0"),"")</f>
        <v/>
      </c>
      <c r="DB5" s="15" t="str">
        <f>IF(AND(COUNTIF($E$5:DA5,"&gt;0")&gt;=SUM($D$4:$D4),COUNTIF($E5:DA5,"&gt;0")&lt;$D5,ISERR(FIND(MID("СбВсПнВтСрЧтПт",MOD(DB$4,7)*2+1,2)&amp;".",$E5))),COUNTIF($D5:DA5,"&gt;0"),"")</f>
        <v/>
      </c>
      <c r="DC5" s="15" t="str">
        <f>IF(AND(COUNTIF($E$5:DB5,"&gt;0")&gt;=SUM($D$4:$D4),COUNTIF($E5:DB5,"&gt;0")&lt;$D5,ISERR(FIND(MID("СбВсПнВтСрЧтПт",MOD(DC$4,7)*2+1,2)&amp;".",$E5))),COUNTIF($D5:DB5,"&gt;0"),"")</f>
        <v/>
      </c>
      <c r="DD5" s="15" t="str">
        <f>IF(AND(COUNTIF($E$5:DC5,"&gt;0")&gt;=SUM($D$4:$D4),COUNTIF($E5:DC5,"&gt;0")&lt;$D5,ISERR(FIND(MID("СбВсПнВтСрЧтПт",MOD(DD$4,7)*2+1,2)&amp;".",$E5))),COUNTIF($D5:DC5,"&gt;0"),"")</f>
        <v/>
      </c>
      <c r="DE5" s="15" t="str">
        <f>IF(AND(COUNTIF($E$5:DD5,"&gt;0")&gt;=SUM($D$4:$D4),COUNTIF($E5:DD5,"&gt;0")&lt;$D5,ISERR(FIND(MID("СбВсПнВтСрЧтПт",MOD(DE$4,7)*2+1,2)&amp;".",$E5))),COUNTIF($D5:DD5,"&gt;0"),"")</f>
        <v/>
      </c>
      <c r="DF5" s="15" t="str">
        <f>IF(AND(COUNTIF($E$5:DE5,"&gt;0")&gt;=SUM($D$4:$D4),COUNTIF($E5:DE5,"&gt;0")&lt;$D5,ISERR(FIND(MID("СбВсПнВтСрЧтПт",MOD(DF$4,7)*2+1,2)&amp;".",$E5))),COUNTIF($D5:DE5,"&gt;0"),"")</f>
        <v/>
      </c>
      <c r="DG5" s="15" t="str">
        <f>IF(AND(COUNTIF($E$5:DF5,"&gt;0")&gt;=SUM($D$4:$D4),COUNTIF($E5:DF5,"&gt;0")&lt;$D5,ISERR(FIND(MID("СбВсПнВтСрЧтПт",MOD(DG$4,7)*2+1,2)&amp;".",$E5))),COUNTIF($D5:DF5,"&gt;0"),"")</f>
        <v/>
      </c>
      <c r="DH5" s="15" t="str">
        <f>IF(AND(COUNTIF($E$5:DG5,"&gt;0")&gt;=SUM($D$4:$D4),COUNTIF($E5:DG5,"&gt;0")&lt;$D5,ISERR(FIND(MID("СбВсПнВтСрЧтПт",MOD(DH$4,7)*2+1,2)&amp;".",$E5))),COUNTIF($D5:DG5,"&gt;0"),"")</f>
        <v/>
      </c>
      <c r="DI5" s="15" t="str">
        <f>IF(AND(COUNTIF($E$5:DH5,"&gt;0")&gt;=SUM($D$4:$D4),COUNTIF($E5:DH5,"&gt;0")&lt;$D5,ISERR(FIND(MID("СбВсПнВтСрЧтПт",MOD(DI$4,7)*2+1,2)&amp;".",$E5))),COUNTIF($D5:DH5,"&gt;0"),"")</f>
        <v/>
      </c>
      <c r="DJ5" s="15" t="str">
        <f>IF(AND(COUNTIF($E$5:DI5,"&gt;0")&gt;=SUM($D$4:$D4),COUNTIF($E5:DI5,"&gt;0")&lt;$D5,ISERR(FIND(MID("СбВсПнВтСрЧтПт",MOD(DJ$4,7)*2+1,2)&amp;".",$E5))),COUNTIF($D5:DI5,"&gt;0"),"")</f>
        <v/>
      </c>
      <c r="DK5" s="15" t="str">
        <f>IF(AND(COUNTIF($E$5:DJ5,"&gt;0")&gt;=SUM($D$4:$D4),COUNTIF($E5:DJ5,"&gt;0")&lt;$D5,ISERR(FIND(MID("СбВсПнВтСрЧтПт",MOD(DK$4,7)*2+1,2)&amp;".",$E5))),COUNTIF($D5:DJ5,"&gt;0"),"")</f>
        <v/>
      </c>
      <c r="DL5" s="15" t="str">
        <f>IF(AND(COUNTIF($E$5:DK5,"&gt;0")&gt;=SUM($D$4:$D4),COUNTIF($E5:DK5,"&gt;0")&lt;$D5,ISERR(FIND(MID("СбВсПнВтСрЧтПт",MOD(DL$4,7)*2+1,2)&amp;".",$E5))),COUNTIF($D5:DK5,"&gt;0"),"")</f>
        <v/>
      </c>
      <c r="DM5" s="15" t="str">
        <f>IF(AND(COUNTIF($E$5:DL5,"&gt;0")&gt;=SUM($D$4:$D4),COUNTIF($E5:DL5,"&gt;0")&lt;$D5,ISERR(FIND(MID("СбВсПнВтСрЧтПт",MOD(DM$4,7)*2+1,2)&amp;".",$E5))),COUNTIF($D5:DL5,"&gt;0"),"")</f>
        <v/>
      </c>
      <c r="DN5" s="15" t="str">
        <f>IF(AND(COUNTIF($E$5:DM5,"&gt;0")&gt;=SUM($D$4:$D4),COUNTIF($E5:DM5,"&gt;0")&lt;$D5,ISERR(FIND(MID("СбВсПнВтСрЧтПт",MOD(DN$4,7)*2+1,2)&amp;".",$E5))),COUNTIF($D5:DM5,"&gt;0"),"")</f>
        <v/>
      </c>
      <c r="DO5" s="15" t="str">
        <f>IF(AND(COUNTIF($E$5:DN5,"&gt;0")&gt;=SUM($D$4:$D4),COUNTIF($E5:DN5,"&gt;0")&lt;$D5,ISERR(FIND(MID("СбВсПнВтСрЧтПт",MOD(DO$4,7)*2+1,2)&amp;".",$E5))),COUNTIF($D5:DN5,"&gt;0"),"")</f>
        <v/>
      </c>
      <c r="DP5" s="15" t="str">
        <f>IF(AND(COUNTIF($E$5:DO5,"&gt;0")&gt;=SUM($D$4:$D4),COUNTIF($E5:DO5,"&gt;0")&lt;$D5,ISERR(FIND(MID("СбВсПнВтСрЧтПт",MOD(DP$4,7)*2+1,2)&amp;".",$E5))),COUNTIF($D5:DO5,"&gt;0"),"")</f>
        <v/>
      </c>
      <c r="DQ5" s="15" t="str">
        <f>IF(AND(COUNTIF($E$5:DP5,"&gt;0")&gt;=SUM($D$4:$D4),COUNTIF($E5:DP5,"&gt;0")&lt;$D5,ISERR(FIND(MID("СбВсПнВтСрЧтПт",MOD(DQ$4,7)*2+1,2)&amp;".",$E5))),COUNTIF($D5:DP5,"&gt;0"),"")</f>
        <v/>
      </c>
      <c r="DR5" s="15" t="str">
        <f>IF(AND(COUNTIF($E$5:DQ5,"&gt;0")&gt;=SUM($D$4:$D4),COUNTIF($E5:DQ5,"&gt;0")&lt;$D5,ISERR(FIND(MID("СбВсПнВтСрЧтПт",MOD(DR$4,7)*2+1,2)&amp;".",$E5))),COUNTIF($D5:DQ5,"&gt;0"),"")</f>
        <v/>
      </c>
      <c r="DS5" s="15" t="str">
        <f>IF(AND(COUNTIF($E$5:DR5,"&gt;0")&gt;=SUM($D$4:$D4),COUNTIF($E5:DR5,"&gt;0")&lt;$D5,ISERR(FIND(MID("СбВсПнВтСрЧтПт",MOD(DS$4,7)*2+1,2)&amp;".",$E5))),COUNTIF($D5:DR5,"&gt;0"),"")</f>
        <v/>
      </c>
      <c r="DT5" s="15" t="str">
        <f>IF(AND(COUNTIF($E$5:DS5,"&gt;0")&gt;=SUM($D$4:$D4),COUNTIF($E5:DS5,"&gt;0")&lt;$D5,ISERR(FIND(MID("СбВсПнВтСрЧтПт",MOD(DT$4,7)*2+1,2)&amp;".",$E5))),COUNTIF($D5:DS5,"&gt;0"),"")</f>
        <v/>
      </c>
      <c r="DU5" s="15" t="str">
        <f>IF(AND(COUNTIF($E$5:DT5,"&gt;0")&gt;=SUM($D$4:$D4),COUNTIF($E5:DT5,"&gt;0")&lt;$D5,ISERR(FIND(MID("СбВсПнВтСрЧтПт",MOD(DU$4,7)*2+1,2)&amp;".",$E5))),COUNTIF($D5:DT5,"&gt;0"),"")</f>
        <v/>
      </c>
      <c r="DV5" s="15" t="str">
        <f>IF(AND(COUNTIF($E$5:DU5,"&gt;0")&gt;=SUM($D$4:$D4),COUNTIF($E5:DU5,"&gt;0")&lt;$D5,ISERR(FIND(MID("СбВсПнВтСрЧтПт",MOD(DV$4,7)*2+1,2)&amp;".",$E5))),COUNTIF($D5:DU5,"&gt;0"),"")</f>
        <v/>
      </c>
      <c r="DW5" s="15" t="str">
        <f>IF(AND(COUNTIF($E$5:DV5,"&gt;0")&gt;=SUM($D$4:$D4),COUNTIF($E5:DV5,"&gt;0")&lt;$D5,ISERR(FIND(MID("СбВсПнВтСрЧтПт",MOD(DW$4,7)*2+1,2)&amp;".",$E5))),COUNTIF($D5:DV5,"&gt;0"),"")</f>
        <v/>
      </c>
      <c r="DX5" s="15" t="str">
        <f>IF(AND(COUNTIF($E$5:DW5,"&gt;0")&gt;=SUM($D$4:$D4),COUNTIF($E5:DW5,"&gt;0")&lt;$D5,ISERR(FIND(MID("СбВсПнВтСрЧтПт",MOD(DX$4,7)*2+1,2)&amp;".",$E5))),COUNTIF($D5:DW5,"&gt;0"),"")</f>
        <v/>
      </c>
      <c r="DY5" s="15" t="str">
        <f>IF(AND(COUNTIF($E$5:DX5,"&gt;0")&gt;=SUM($D$4:$D4),COUNTIF($E5:DX5,"&gt;0")&lt;$D5,ISERR(FIND(MID("СбВсПнВтСрЧтПт",MOD(DY$4,7)*2+1,2)&amp;".",$E5))),COUNTIF($D5:DX5,"&gt;0"),"")</f>
        <v/>
      </c>
      <c r="DZ5" s="15" t="str">
        <f>IF(AND(COUNTIF($E$5:DY5,"&gt;0")&gt;=SUM($D$4:$D4),COUNTIF($E5:DY5,"&gt;0")&lt;$D5,ISERR(FIND(MID("СбВсПнВтСрЧтПт",MOD(DZ$4,7)*2+1,2)&amp;".",$E5))),COUNTIF($D5:DY5,"&gt;0"),"")</f>
        <v/>
      </c>
      <c r="EA5" s="15" t="str">
        <f>IF(AND(COUNTIF($E$5:DZ5,"&gt;0")&gt;=SUM($D$4:$D4),COUNTIF($E5:DZ5,"&gt;0")&lt;$D5,ISERR(FIND(MID("СбВсПнВтСрЧтПт",MOD(EA$4,7)*2+1,2)&amp;".",$E5))),COUNTIF($D5:DZ5,"&gt;0"),"")</f>
        <v/>
      </c>
      <c r="EB5" s="15" t="str">
        <f>IF(AND(COUNTIF($E$5:EA5,"&gt;0")&gt;=SUM($D$4:$D4),COUNTIF($E5:EA5,"&gt;0")&lt;$D5,ISERR(FIND(MID("СбВсПнВтСрЧтПт",MOD(EB$4,7)*2+1,2)&amp;".",$E5))),COUNTIF($D5:EA5,"&gt;0"),"")</f>
        <v/>
      </c>
      <c r="EC5" s="15" t="str">
        <f>IF(AND(COUNTIF($E$5:EB5,"&gt;0")&gt;=SUM($D$4:$D4),COUNTIF($E5:EB5,"&gt;0")&lt;$D5,ISERR(FIND(MID("СбВсПнВтСрЧтПт",MOD(EC$4,7)*2+1,2)&amp;".",$E5))),COUNTIF($D5:EB5,"&gt;0"),"")</f>
        <v/>
      </c>
      <c r="ED5" s="15" t="str">
        <f>IF(AND(COUNTIF($E$5:EC5,"&gt;0")&gt;=SUM($D$4:$D4),COUNTIF($E5:EC5,"&gt;0")&lt;$D5,ISERR(FIND(MID("СбВсПнВтСрЧтПт",MOD(ED$4,7)*2+1,2)&amp;".",$E5))),COUNTIF($D5:EC5,"&gt;0"),"")</f>
        <v/>
      </c>
      <c r="EE5" s="15" t="str">
        <f>IF(AND(COUNTIF($E$5:ED5,"&gt;0")&gt;=SUM($D$4:$D4),COUNTIF($E5:ED5,"&gt;0")&lt;$D5,ISERR(FIND(MID("СбВсПнВтСрЧтПт",MOD(EE$4,7)*2+1,2)&amp;".",$E5))),COUNTIF($D5:ED5,"&gt;0"),"")</f>
        <v/>
      </c>
      <c r="EF5" s="15" t="str">
        <f>IF(AND(COUNTIF($E$5:EE5,"&gt;0")&gt;=SUM($D$4:$D4),COUNTIF($E5:EE5,"&gt;0")&lt;$D5,ISERR(FIND(MID("СбВсПнВтСрЧтПт",MOD(EF$4,7)*2+1,2)&amp;".",$E5))),COUNTIF($D5:EE5,"&gt;0"),"")</f>
        <v/>
      </c>
      <c r="EG5" s="15" t="str">
        <f>IF(AND(COUNTIF($E$5:EF5,"&gt;0")&gt;=SUM($D$4:$D4),COUNTIF($E5:EF5,"&gt;0")&lt;$D5,ISERR(FIND(MID("СбВсПнВтСрЧтПт",MOD(EG$4,7)*2+1,2)&amp;".",$E5))),COUNTIF($D5:EF5,"&gt;0"),"")</f>
        <v/>
      </c>
      <c r="EH5" s="15" t="str">
        <f>IF(AND(COUNTIF($E$5:EG5,"&gt;0")&gt;=SUM($D$4:$D4),COUNTIF($E5:EG5,"&gt;0")&lt;$D5,ISERR(FIND(MID("СбВсПнВтСрЧтПт",MOD(EH$4,7)*2+1,2)&amp;".",$E5))),COUNTIF($D5:EG5,"&gt;0"),"")</f>
        <v/>
      </c>
      <c r="EI5" s="15" t="str">
        <f>IF(AND(COUNTIF($E$5:EH5,"&gt;0")&gt;=SUM($D$4:$D4),COUNTIF($E5:EH5,"&gt;0")&lt;$D5,ISERR(FIND(MID("СбВсПнВтСрЧтПт",MOD(EI$4,7)*2+1,2)&amp;".",$E5))),COUNTIF($D5:EH5,"&gt;0"),"")</f>
        <v/>
      </c>
      <c r="EJ5" s="15" t="str">
        <f>IF(AND(COUNTIF($E$5:EI5,"&gt;0")&gt;=SUM($D$4:$D4),COUNTIF($E5:EI5,"&gt;0")&lt;$D5,ISERR(FIND(MID("СбВсПнВтСрЧтПт",MOD(EJ$4,7)*2+1,2)&amp;".",$E5))),COUNTIF($D5:EI5,"&gt;0"),"")</f>
        <v/>
      </c>
      <c r="EK5" s="15" t="str">
        <f>IF(AND(COUNTIF($E$5:EJ5,"&gt;0")&gt;=SUM($D$4:$D4),COUNTIF($E5:EJ5,"&gt;0")&lt;$D5,ISERR(FIND(MID("СбВсПнВтСрЧтПт",MOD(EK$4,7)*2+1,2)&amp;".",$E5))),COUNTIF($D5:EJ5,"&gt;0"),"")</f>
        <v/>
      </c>
      <c r="EL5" s="15" t="str">
        <f>IF(AND(COUNTIF($E$5:EK5,"&gt;0")&gt;=SUM($D$4:$D4),COUNTIF($E5:EK5,"&gt;0")&lt;$D5,ISERR(FIND(MID("СбВсПнВтСрЧтПт",MOD(EL$4,7)*2+1,2)&amp;".",$E5))),COUNTIF($D5:EK5,"&gt;0"),"")</f>
        <v/>
      </c>
      <c r="EM5" s="15" t="str">
        <f>IF(AND(COUNTIF($E$5:EL5,"&gt;0")&gt;=SUM($D$4:$D4),COUNTIF($E5:EL5,"&gt;0")&lt;$D5,ISERR(FIND(MID("СбВсПнВтСрЧтПт",MOD(EM$4,7)*2+1,2)&amp;".",$E5))),COUNTIF($D5:EL5,"&gt;0"),"")</f>
        <v/>
      </c>
      <c r="EN5" s="15" t="str">
        <f>IF(AND(COUNTIF($E$5:EM5,"&gt;0")&gt;=SUM($D$4:$D4),COUNTIF($E5:EM5,"&gt;0")&lt;$D5,ISERR(FIND(MID("СбВсПнВтСрЧтПт",MOD(EN$4,7)*2+1,2)&amp;".",$E5))),COUNTIF($D5:EM5,"&gt;0"),"")</f>
        <v/>
      </c>
      <c r="EO5" s="15" t="str">
        <f>IF(AND(COUNTIF($E$5:EN5,"&gt;0")&gt;=SUM($D$4:$D4),COUNTIF($E5:EN5,"&gt;0")&lt;$D5,ISERR(FIND(MID("СбВсПнВтСрЧтПт",MOD(EO$4,7)*2+1,2)&amp;".",$E5))),COUNTIF($D5:EN5,"&gt;0"),"")</f>
        <v/>
      </c>
      <c r="EP5" s="15" t="str">
        <f>IF(AND(COUNTIF($E$5:EO5,"&gt;0")&gt;=SUM($D$4:$D4),COUNTIF($E5:EO5,"&gt;0")&lt;$D5,ISERR(FIND(MID("СбВсПнВтСрЧтПт",MOD(EP$4,7)*2+1,2)&amp;".",$E5))),COUNTIF($D5:EO5,"&gt;0"),"")</f>
        <v/>
      </c>
      <c r="EQ5" s="15" t="str">
        <f>IF(AND(COUNTIF($E$5:EP5,"&gt;0")&gt;=SUM($D$4:$D4),COUNTIF($E5:EP5,"&gt;0")&lt;$D5,ISERR(FIND(MID("СбВсПнВтСрЧтПт",MOD(EQ$4,7)*2+1,2)&amp;".",$E5))),COUNTIF($D5:EP5,"&gt;0"),"")</f>
        <v/>
      </c>
      <c r="ER5" s="15" t="str">
        <f>IF(AND(COUNTIF($E$5:EQ5,"&gt;0")&gt;=SUM($D$4:$D4),COUNTIF($E5:EQ5,"&gt;0")&lt;$D5,ISERR(FIND(MID("СбВсПнВтСрЧтПт",MOD(ER$4,7)*2+1,2)&amp;".",$E5))),COUNTIF($D5:EQ5,"&gt;0"),"")</f>
        <v/>
      </c>
      <c r="ES5" s="15" t="str">
        <f>IF(AND(COUNTIF($E$5:ER5,"&gt;0")&gt;=SUM($D$4:$D4),COUNTIF($E5:ER5,"&gt;0")&lt;$D5,ISERR(FIND(MID("СбВсПнВтСрЧтПт",MOD(ES$4,7)*2+1,2)&amp;".",$E5))),COUNTIF($D5:ER5,"&gt;0"),"")</f>
        <v/>
      </c>
      <c r="ET5" s="15" t="str">
        <f>IF(AND(COUNTIF($E$5:ES5,"&gt;0")&gt;=SUM($D$4:$D4),COUNTIF($E5:ES5,"&gt;0")&lt;$D5,ISERR(FIND(MID("СбВсПнВтСрЧтПт",MOD(ET$4,7)*2+1,2)&amp;".",$E5))),COUNTIF($D5:ES5,"&gt;0"),"")</f>
        <v/>
      </c>
      <c r="EU5" s="15" t="str">
        <f>IF(AND(COUNTIF($E$5:ET5,"&gt;0")&gt;=SUM($D$4:$D4),COUNTIF($E5:ET5,"&gt;0")&lt;$D5,ISERR(FIND(MID("СбВсПнВтСрЧтПт",MOD(EU$4,7)*2+1,2)&amp;".",$E5))),COUNTIF($D5:ET5,"&gt;0"),"")</f>
        <v/>
      </c>
      <c r="EV5" s="15" t="str">
        <f>IF(AND(COUNTIF($E$5:EU5,"&gt;0")&gt;=SUM($D$4:$D4),COUNTIF($E5:EU5,"&gt;0")&lt;$D5,ISERR(FIND(MID("СбВсПнВтСрЧтПт",MOD(EV$4,7)*2+1,2)&amp;".",$E5))),COUNTIF($D5:EU5,"&gt;0"),"")</f>
        <v/>
      </c>
      <c r="EW5" s="15" t="str">
        <f>IF(AND(COUNTIF($E$5:EV5,"&gt;0")&gt;=SUM($D$4:$D4),COUNTIF($E5:EV5,"&gt;0")&lt;$D5,ISERR(FIND(MID("СбВсПнВтСрЧтПт",MOD(EW$4,7)*2+1,2)&amp;".",$E5))),COUNTIF($D5:EV5,"&gt;0"),"")</f>
        <v/>
      </c>
      <c r="EX5" s="15" t="str">
        <f>IF(AND(COUNTIF($E$5:EW5,"&gt;0")&gt;=SUM($D$4:$D4),COUNTIF($E5:EW5,"&gt;0")&lt;$D5,ISERR(FIND(MID("СбВсПнВтСрЧтПт",MOD(EX$4,7)*2+1,2)&amp;".",$E5))),COUNTIF($D5:EW5,"&gt;0"),"")</f>
        <v/>
      </c>
      <c r="EY5" s="15" t="str">
        <f>IF(AND(COUNTIF($E$5:EX5,"&gt;0")&gt;=SUM($D$4:$D4),COUNTIF($E5:EX5,"&gt;0")&lt;$D5,ISERR(FIND(MID("СбВсПнВтСрЧтПт",MOD(EY$4,7)*2+1,2)&amp;".",$E5))),COUNTIF($D5:EX5,"&gt;0"),"")</f>
        <v/>
      </c>
      <c r="EZ5" s="15" t="str">
        <f>IF(AND(COUNTIF($E$5:EY5,"&gt;0")&gt;=SUM($D$4:$D4),COUNTIF($E5:EY5,"&gt;0")&lt;$D5,ISERR(FIND(MID("СбВсПнВтСрЧтПт",MOD(EZ$4,7)*2+1,2)&amp;".",$E5))),COUNTIF($D5:EY5,"&gt;0"),"")</f>
        <v/>
      </c>
      <c r="FA5" s="15" t="str">
        <f>IF(AND(COUNTIF($E$5:EZ5,"&gt;0")&gt;=SUM($D$4:$D4),COUNTIF($E5:EZ5,"&gt;0")&lt;$D5,ISERR(FIND(MID("СбВсПнВтСрЧтПт",MOD(FA$4,7)*2+1,2)&amp;".",$E5))),COUNTIF($D5:EZ5,"&gt;0"),"")</f>
        <v/>
      </c>
      <c r="FB5" s="15" t="str">
        <f>IF(AND(COUNTIF($E$5:FA5,"&gt;0")&gt;=SUM($D$4:$D4),COUNTIF($E5:FA5,"&gt;0")&lt;$D5,ISERR(FIND(MID("СбВсПнВтСрЧтПт",MOD(FB$4,7)*2+1,2)&amp;".",$E5))),COUNTIF($D5:FA5,"&gt;0"),"")</f>
        <v/>
      </c>
      <c r="FC5" s="15" t="str">
        <f>IF(AND(COUNTIF($E$5:FB5,"&gt;0")&gt;=SUM($D$4:$D4),COUNTIF($E5:FB5,"&gt;0")&lt;$D5,ISERR(FIND(MID("СбВсПнВтСрЧтПт",MOD(FC$4,7)*2+1,2)&amp;".",$E5))),COUNTIF($D5:FB5,"&gt;0"),"")</f>
        <v/>
      </c>
      <c r="FD5" s="15" t="str">
        <f>IF(AND(COUNTIF($E$5:FC5,"&gt;0")&gt;=SUM($D$4:$D4),COUNTIF($E5:FC5,"&gt;0")&lt;$D5,ISERR(FIND(MID("СбВсПнВтСрЧтПт",MOD(FD$4,7)*2+1,2)&amp;".",$E5))),COUNTIF($D5:FC5,"&gt;0"),"")</f>
        <v/>
      </c>
      <c r="FE5" s="15" t="str">
        <f>IF(AND(COUNTIF($E$5:FD5,"&gt;0")&gt;=SUM($D$4:$D4),COUNTIF($E5:FD5,"&gt;0")&lt;$D5,ISERR(FIND(MID("СбВсПнВтСрЧтПт",MOD(FE$4,7)*2+1,2)&amp;".",$E5))),COUNTIF($D5:FD5,"&gt;0"),"")</f>
        <v/>
      </c>
      <c r="FF5" s="15" t="str">
        <f>IF(AND(COUNTIF($E$5:FE5,"&gt;0")&gt;=SUM($D$4:$D4),COUNTIF($E5:FE5,"&gt;0")&lt;$D5,ISERR(FIND(MID("СбВсПнВтСрЧтПт",MOD(FF$4,7)*2+1,2)&amp;".",$E5))),COUNTIF($D5:FE5,"&gt;0"),"")</f>
        <v/>
      </c>
      <c r="FG5" s="15" t="str">
        <f>IF(AND(COUNTIF($E$5:FF5,"&gt;0")&gt;=SUM($D$4:$D4),COUNTIF($E5:FF5,"&gt;0")&lt;$D5,ISERR(FIND(MID("СбВсПнВтСрЧтПт",MOD(FG$4,7)*2+1,2)&amp;".",$E5))),COUNTIF($D5:FF5,"&gt;0"),"")</f>
        <v/>
      </c>
      <c r="FH5" s="15" t="str">
        <f>IF(AND(COUNTIF($E$5:FG5,"&gt;0")&gt;=SUM($D$4:$D4),COUNTIF($E5:FG5,"&gt;0")&lt;$D5,ISERR(FIND(MID("СбВсПнВтСрЧтПт",MOD(FH$4,7)*2+1,2)&amp;".",$E5))),COUNTIF($D5:FG5,"&gt;0"),"")</f>
        <v/>
      </c>
      <c r="FI5" s="15" t="str">
        <f>IF(AND(COUNTIF($E$5:FH5,"&gt;0")&gt;=SUM($D$4:$D4),COUNTIF($E5:FH5,"&gt;0")&lt;$D5,ISERR(FIND(MID("СбВсПнВтСрЧтПт",MOD(FI$4,7)*2+1,2)&amp;".",$E5))),COUNTIF($D5:FH5,"&gt;0"),"")</f>
        <v/>
      </c>
      <c r="FJ5" s="15" t="str">
        <f>IF(AND(COUNTIF($E$5:FI5,"&gt;0")&gt;=SUM($D$4:$D4),COUNTIF($E5:FI5,"&gt;0")&lt;$D5,ISERR(FIND(MID("СбВсПнВтСрЧтПт",MOD(FJ$4,7)*2+1,2)&amp;".",$E5))),COUNTIF($D5:FI5,"&gt;0"),"")</f>
        <v/>
      </c>
      <c r="FK5" s="15" t="str">
        <f>IF(AND(COUNTIF($E$5:FJ5,"&gt;0")&gt;=SUM($D$4:$D4),COUNTIF($E5:FJ5,"&gt;0")&lt;$D5,ISERR(FIND(MID("СбВсПнВтСрЧтПт",MOD(FK$4,7)*2+1,2)&amp;".",$E5))),COUNTIF($D5:FJ5,"&gt;0"),"")</f>
        <v/>
      </c>
      <c r="FL5" s="15" t="str">
        <f>IF(AND(COUNTIF($E$5:FK5,"&gt;0")&gt;=SUM($D$4:$D4),COUNTIF($E5:FK5,"&gt;0")&lt;$D5,ISERR(FIND(MID("СбВсПнВтСрЧтПт",MOD(FL$4,7)*2+1,2)&amp;".",$E5))),COUNTIF($D5:FK5,"&gt;0"),"")</f>
        <v/>
      </c>
      <c r="FM5" s="15" t="str">
        <f>IF(AND(COUNTIF($E$5:FL5,"&gt;0")&gt;=SUM($D$4:$D4),COUNTIF($E5:FL5,"&gt;0")&lt;$D5,ISERR(FIND(MID("СбВсПнВтСрЧтПт",MOD(FM$4,7)*2+1,2)&amp;".",$E5))),COUNTIF($D5:FL5,"&gt;0"),"")</f>
        <v/>
      </c>
      <c r="FN5" s="15" t="str">
        <f>IF(AND(COUNTIF($E$5:FM5,"&gt;0")&gt;=SUM($D$4:$D4),COUNTIF($E5:FM5,"&gt;0")&lt;$D5,ISERR(FIND(MID("СбВсПнВтСрЧтПт",MOD(FN$4,7)*2+1,2)&amp;".",$E5))),COUNTIF($D5:FM5,"&gt;0"),"")</f>
        <v/>
      </c>
      <c r="FO5" s="15" t="str">
        <f>IF(AND(COUNTIF($E$5:FN5,"&gt;0")&gt;=SUM($D$4:$D4),COUNTIF($E5:FN5,"&gt;0")&lt;$D5,ISERR(FIND(MID("СбВсПнВтСрЧтПт",MOD(FO$4,7)*2+1,2)&amp;".",$E5))),COUNTIF($D5:FN5,"&gt;0"),"")</f>
        <v/>
      </c>
      <c r="FP5" s="15" t="str">
        <f>IF(AND(COUNTIF($E$5:FO5,"&gt;0")&gt;=SUM($D$4:$D4),COUNTIF($E5:FO5,"&gt;0")&lt;$D5,ISERR(FIND(MID("СбВсПнВтСрЧтПт",MOD(FP$4,7)*2+1,2)&amp;".",$E5))),COUNTIF($D5:FO5,"&gt;0"),"")</f>
        <v/>
      </c>
      <c r="FQ5" s="15" t="str">
        <f>IF(AND(COUNTIF($E$5:FP5,"&gt;0")&gt;=SUM($D$4:$D4),COUNTIF($E5:FP5,"&gt;0")&lt;$D5,ISERR(FIND(MID("СбВсПнВтСрЧтПт",MOD(FQ$4,7)*2+1,2)&amp;".",$E5))),COUNTIF($D5:FP5,"&gt;0"),"")</f>
        <v/>
      </c>
      <c r="FR5" s="15" t="str">
        <f>IF(AND(COUNTIF($E$5:FQ5,"&gt;0")&gt;=SUM($D$4:$D4),COUNTIF($E5:FQ5,"&gt;0")&lt;$D5,ISERR(FIND(MID("СбВсПнВтСрЧтПт",MOD(FR$4,7)*2+1,2)&amp;".",$E5))),COUNTIF($D5:FQ5,"&gt;0"),"")</f>
        <v/>
      </c>
      <c r="FS5" s="20" t="str">
        <f>IF(AND(COUNTIF($E$5:FR5,"&gt;0")&gt;=SUM($D$4:$D4),COUNTIF($E5:FR5,"&gt;0")&lt;$D5,ISERR(FIND(MID("СбВсПнВтСрЧтПт",MOD(FS$4,7)*2+1,2)&amp;".",$E5))),COUNTIF($D5:FR5,"&gt;0"),"")</f>
        <v/>
      </c>
    </row>
    <row r="6" spans="1:175" ht="15" thickBot="1" x14ac:dyDescent="0.4">
      <c r="A6" s="5" t="s">
        <v>1</v>
      </c>
      <c r="B6" s="22">
        <f>HLOOKUP(1,$F$6:$FS$21,16,0)</f>
        <v>44368</v>
      </c>
      <c r="C6" s="22">
        <f>HLOOKUP($D6,$F$6:$FS$21,16,0)</f>
        <v>44368</v>
      </c>
      <c r="D6" s="6">
        <v>1</v>
      </c>
      <c r="E6" s="12" t="s">
        <v>29</v>
      </c>
      <c r="F6" s="15" t="str">
        <f>IF(AND(COUNTIF($E$5:E6,"&gt;0")&gt;=SUM($D$4:$D5),COUNTIF($E6:E6,"&gt;0")&lt;$D6,ISERR(FIND(MID("СбВсПнВтСрЧтПт",MOD(F$4,7)*2+1,2)&amp;".",$E6))),COUNTIF($D6:E6,"&gt;0"),"")</f>
        <v/>
      </c>
      <c r="G6" s="15" t="str">
        <f>IF(AND(COUNTIF($E$5:F6,"&gt;0")&gt;=SUM($D$4:$D5),COUNTIF($E6:F6,"&gt;0")&lt;$D6,ISERR(FIND(MID("СбВсПнВтСрЧтПт",MOD(G$4,7)*2+1,2)&amp;".",$E6))),COUNTIF($D6:F6,"&gt;0"),"")</f>
        <v/>
      </c>
      <c r="H6" s="15" t="str">
        <f>IF(AND(COUNTIF($E$5:G6,"&gt;0")&gt;=SUM($D$4:$D5),COUNTIF($E6:G6,"&gt;0")&lt;$D6,ISERR(FIND(MID("СбВсПнВтСрЧтПт",MOD(H$4,7)*2+1,2)&amp;".",$E6))),COUNTIF($D6:G6,"&gt;0"),"")</f>
        <v/>
      </c>
      <c r="I6" s="15" t="str">
        <f>IF(AND(COUNTIF($E$5:H6,"&gt;0")&gt;=SUM($D$4:$D5),COUNTIF($E6:H6,"&gt;0")&lt;$D6,ISERR(FIND(MID("СбВсПнВтСрЧтПт",MOD(I$4,7)*2+1,2)&amp;".",$E6))),COUNTIF($D6:H6,"&gt;0"),"")</f>
        <v/>
      </c>
      <c r="J6" s="15" t="str">
        <f>IF(AND(COUNTIF($E$5:I6,"&gt;0")&gt;=SUM($D$4:$D5),COUNTIF($E6:I6,"&gt;0")&lt;$D6,ISERR(FIND(MID("СбВсПнВтСрЧтПт",MOD(J$4,7)*2+1,2)&amp;".",$E6))),COUNTIF($D6:I6,"&gt;0"),"")</f>
        <v/>
      </c>
      <c r="K6" s="15">
        <f>IF(AND(COUNTIF($E$5:J6,"&gt;0")&gt;=SUM($D$4:$D5),COUNTIF($E6:J6,"&gt;0")&lt;$D6,ISERR(FIND(MID("СбВсПнВтСрЧтПт",MOD(K$4,7)*2+1,2)&amp;".",$E6))),COUNTIF($D6:J6,"&gt;0"),"")</f>
        <v>1</v>
      </c>
      <c r="L6" s="15" t="str">
        <f>IF(AND(COUNTIF($E$5:K6,"&gt;0")&gt;=SUM($D$4:$D5),COUNTIF($E6:K6,"&gt;0")&lt;$D6,ISERR(FIND(MID("СбВсПнВтСрЧтПт",MOD(L$4,7)*2+1,2)&amp;".",$E6))),COUNTIF($D6:K6,"&gt;0"),"")</f>
        <v/>
      </c>
      <c r="M6" s="15" t="str">
        <f>IF(AND(COUNTIF($E$5:L6,"&gt;0")&gt;=SUM($D$4:$D5),COUNTIF($E6:L6,"&gt;0")&lt;$D6,ISERR(FIND(MID("СбВсПнВтСрЧтПт",MOD(M$4,7)*2+1,2)&amp;".",$E6))),COUNTIF($D6:L6,"&gt;0"),"")</f>
        <v/>
      </c>
      <c r="N6" s="15" t="str">
        <f>IF(AND(COUNTIF($E$5:M6,"&gt;0")&gt;=SUM($D$4:$D5),COUNTIF($E6:M6,"&gt;0")&lt;$D6,ISERR(FIND(MID("СбВсПнВтСрЧтПт",MOD(N$4,7)*2+1,2)&amp;".",$E6))),COUNTIF($D6:M6,"&gt;0"),"")</f>
        <v/>
      </c>
      <c r="O6" s="15" t="str">
        <f>IF(AND(COUNTIF($E$5:N6,"&gt;0")&gt;=SUM($D$4:$D5),COUNTIF($E6:N6,"&gt;0")&lt;$D6,ISERR(FIND(MID("СбВсПнВтСрЧтПт",MOD(O$4,7)*2+1,2)&amp;".",$E6))),COUNTIF($D6:N6,"&gt;0"),"")</f>
        <v/>
      </c>
      <c r="P6" s="15" t="str">
        <f>IF(AND(COUNTIF($E$5:O6,"&gt;0")&gt;=SUM($D$4:$D5),COUNTIF($E6:O6,"&gt;0")&lt;$D6,ISERR(FIND(MID("СбВсПнВтСрЧтПт",MOD(P$4,7)*2+1,2)&amp;".",$E6))),COUNTIF($D6:O6,"&gt;0"),"")</f>
        <v/>
      </c>
      <c r="Q6" s="15" t="str">
        <f>IF(AND(COUNTIF($E$5:P6,"&gt;0")&gt;=SUM($D$4:$D5),COUNTIF($E6:P6,"&gt;0")&lt;$D6,ISERR(FIND(MID("СбВсПнВтСрЧтПт",MOD(Q$4,7)*2+1,2)&amp;".",$E6))),COUNTIF($D6:P6,"&gt;0"),"")</f>
        <v/>
      </c>
      <c r="R6" s="15" t="str">
        <f>IF(AND(COUNTIF($E$5:Q6,"&gt;0")&gt;=SUM($D$4:$D5),COUNTIF($E6:Q6,"&gt;0")&lt;$D6,ISERR(FIND(MID("СбВсПнВтСрЧтПт",MOD(R$4,7)*2+1,2)&amp;".",$E6))),COUNTIF($D6:Q6,"&gt;0"),"")</f>
        <v/>
      </c>
      <c r="S6" s="15" t="str">
        <f>IF(AND(COUNTIF($E$5:R6,"&gt;0")&gt;=SUM($D$4:$D5),COUNTIF($E6:R6,"&gt;0")&lt;$D6,ISERR(FIND(MID("СбВсПнВтСрЧтПт",MOD(S$4,7)*2+1,2)&amp;".",$E6))),COUNTIF($D6:R6,"&gt;0"),"")</f>
        <v/>
      </c>
      <c r="T6" s="15" t="str">
        <f>IF(AND(COUNTIF($E$5:S6,"&gt;0")&gt;=SUM($D$4:$D5),COUNTIF($E6:S6,"&gt;0")&lt;$D6,ISERR(FIND(MID("СбВсПнВтСрЧтПт",MOD(T$4,7)*2+1,2)&amp;".",$E6))),COUNTIF($D6:S6,"&gt;0"),"")</f>
        <v/>
      </c>
      <c r="U6" s="15" t="str">
        <f>IF(AND(COUNTIF($E$5:T6,"&gt;0")&gt;=SUM($D$4:$D5),COUNTIF($E6:T6,"&gt;0")&lt;$D6,ISERR(FIND(MID("СбВсПнВтСрЧтПт",MOD(U$4,7)*2+1,2)&amp;".",$E6))),COUNTIF($D6:T6,"&gt;0"),"")</f>
        <v/>
      </c>
      <c r="V6" s="15" t="str">
        <f>IF(AND(COUNTIF($E$5:U6,"&gt;0")&gt;=SUM($D$4:$D5),COUNTIF($E6:U6,"&gt;0")&lt;$D6,ISERR(FIND(MID("СбВсПнВтСрЧтПт",MOD(V$4,7)*2+1,2)&amp;".",$E6))),COUNTIF($D6:U6,"&gt;0"),"")</f>
        <v/>
      </c>
      <c r="W6" s="15" t="str">
        <f>IF(AND(COUNTIF($E$5:V6,"&gt;0")&gt;=SUM($D$4:$D5),COUNTIF($E6:V6,"&gt;0")&lt;$D6,ISERR(FIND(MID("СбВсПнВтСрЧтПт",MOD(W$4,7)*2+1,2)&amp;".",$E6))),COUNTIF($D6:V6,"&gt;0"),"")</f>
        <v/>
      </c>
      <c r="X6" s="15" t="str">
        <f>IF(AND(COUNTIF($E$5:W6,"&gt;0")&gt;=SUM($D$4:$D5),COUNTIF($E6:W6,"&gt;0")&lt;$D6,ISERR(FIND(MID("СбВсПнВтСрЧтПт",MOD(X$4,7)*2+1,2)&amp;".",$E6))),COUNTIF($D6:W6,"&gt;0"),"")</f>
        <v/>
      </c>
      <c r="Y6" s="15" t="str">
        <f>IF(AND(COUNTIF($E$5:X6,"&gt;0")&gt;=SUM($D$4:$D5),COUNTIF($E6:X6,"&gt;0")&lt;$D6,ISERR(FIND(MID("СбВсПнВтСрЧтПт",MOD(Y$4,7)*2+1,2)&amp;".",$E6))),COUNTIF($D6:X6,"&gt;0"),"")</f>
        <v/>
      </c>
      <c r="Z6" s="15" t="str">
        <f>IF(AND(COUNTIF($E$5:Y6,"&gt;0")&gt;=SUM($D$4:$D5),COUNTIF($E6:Y6,"&gt;0")&lt;$D6,ISERR(FIND(MID("СбВсПнВтСрЧтПт",MOD(Z$4,7)*2+1,2)&amp;".",$E6))),COUNTIF($D6:Y6,"&gt;0"),"")</f>
        <v/>
      </c>
      <c r="AA6" s="15" t="str">
        <f>IF(AND(COUNTIF($E$5:Z6,"&gt;0")&gt;=SUM($D$4:$D5),COUNTIF($E6:Z6,"&gt;0")&lt;$D6,ISERR(FIND(MID("СбВсПнВтСрЧтПт",MOD(AA$4,7)*2+1,2)&amp;".",$E6))),COUNTIF($D6:Z6,"&gt;0"),"")</f>
        <v/>
      </c>
      <c r="AB6" s="15" t="str">
        <f>IF(AND(COUNTIF($E$5:AA6,"&gt;0")&gt;=SUM($D$4:$D5),COUNTIF($E6:AA6,"&gt;0")&lt;$D6,ISERR(FIND(MID("СбВсПнВтСрЧтПт",MOD(AB$4,7)*2+1,2)&amp;".",$E6))),COUNTIF($D6:AA6,"&gt;0"),"")</f>
        <v/>
      </c>
      <c r="AC6" s="15" t="str">
        <f>IF(AND(COUNTIF($E$5:AB6,"&gt;0")&gt;=SUM($D$4:$D5),COUNTIF($E6:AB6,"&gt;0")&lt;$D6,ISERR(FIND(MID("СбВсПнВтСрЧтПт",MOD(AC$4,7)*2+1,2)&amp;".",$E6))),COUNTIF($D6:AB6,"&gt;0"),"")</f>
        <v/>
      </c>
      <c r="AD6" s="15" t="str">
        <f>IF(AND(COUNTIF($E$5:AC6,"&gt;0")&gt;=SUM($D$4:$D5),COUNTIF($E6:AC6,"&gt;0")&lt;$D6,ISERR(FIND(MID("СбВсПнВтСрЧтПт",MOD(AD$4,7)*2+1,2)&amp;".",$E6))),COUNTIF($D6:AC6,"&gt;0"),"")</f>
        <v/>
      </c>
      <c r="AE6" s="15" t="str">
        <f>IF(AND(COUNTIF($E$5:AD6,"&gt;0")&gt;=SUM($D$4:$D5),COUNTIF($E6:AD6,"&gt;0")&lt;$D6,ISERR(FIND(MID("СбВсПнВтСрЧтПт",MOD(AE$4,7)*2+1,2)&amp;".",$E6))),COUNTIF($D6:AD6,"&gt;0"),"")</f>
        <v/>
      </c>
      <c r="AF6" s="15" t="str">
        <f>IF(AND(COUNTIF($E$5:AE6,"&gt;0")&gt;=SUM($D$4:$D5),COUNTIF($E6:AE6,"&gt;0")&lt;$D6,ISERR(FIND(MID("СбВсПнВтСрЧтПт",MOD(AF$4,7)*2+1,2)&amp;".",$E6))),COUNTIF($D6:AE6,"&gt;0"),"")</f>
        <v/>
      </c>
      <c r="AG6" s="15" t="str">
        <f>IF(AND(COUNTIF($E$5:AF6,"&gt;0")&gt;=SUM($D$4:$D5),COUNTIF($E6:AF6,"&gt;0")&lt;$D6,ISERR(FIND(MID("СбВсПнВтСрЧтПт",MOD(AG$4,7)*2+1,2)&amp;".",$E6))),COUNTIF($D6:AF6,"&gt;0"),"")</f>
        <v/>
      </c>
      <c r="AH6" s="15" t="str">
        <f>IF(AND(COUNTIF($E$5:AG6,"&gt;0")&gt;=SUM($D$4:$D5),COUNTIF($E6:AG6,"&gt;0")&lt;$D6,ISERR(FIND(MID("СбВсПнВтСрЧтПт",MOD(AH$4,7)*2+1,2)&amp;".",$E6))),COUNTIF($D6:AG6,"&gt;0"),"")</f>
        <v/>
      </c>
      <c r="AI6" s="15" t="str">
        <f>IF(AND(COUNTIF($E$5:AH6,"&gt;0")&gt;=SUM($D$4:$D5),COUNTIF($E6:AH6,"&gt;0")&lt;$D6,ISERR(FIND(MID("СбВсПнВтСрЧтПт",MOD(AI$4,7)*2+1,2)&amp;".",$E6))),COUNTIF($D6:AH6,"&gt;0"),"")</f>
        <v/>
      </c>
      <c r="AJ6" s="15" t="str">
        <f>IF(AND(COUNTIF($E$5:AI6,"&gt;0")&gt;=SUM($D$4:$D5),COUNTIF($E6:AI6,"&gt;0")&lt;$D6,ISERR(FIND(MID("СбВсПнВтСрЧтПт",MOD(AJ$4,7)*2+1,2)&amp;".",$E6))),COUNTIF($D6:AI6,"&gt;0"),"")</f>
        <v/>
      </c>
      <c r="AK6" s="15" t="str">
        <f>IF(AND(COUNTIF($E$5:AJ6,"&gt;0")&gt;=SUM($D$4:$D5),COUNTIF($E6:AJ6,"&gt;0")&lt;$D6,ISERR(FIND(MID("СбВсПнВтСрЧтПт",MOD(AK$4,7)*2+1,2)&amp;".",$E6))),COUNTIF($D6:AJ6,"&gt;0"),"")</f>
        <v/>
      </c>
      <c r="AL6" s="15" t="str">
        <f>IF(AND(COUNTIF($E$5:AK6,"&gt;0")&gt;=SUM($D$4:$D5),COUNTIF($E6:AK6,"&gt;0")&lt;$D6,ISERR(FIND(MID("СбВсПнВтСрЧтПт",MOD(AL$4,7)*2+1,2)&amp;".",$E6))),COUNTIF($D6:AK6,"&gt;0"),"")</f>
        <v/>
      </c>
      <c r="AM6" s="15" t="str">
        <f>IF(AND(COUNTIF($E$5:AL6,"&gt;0")&gt;=SUM($D$4:$D5),COUNTIF($E6:AL6,"&gt;0")&lt;$D6,ISERR(FIND(MID("СбВсПнВтСрЧтПт",MOD(AM$4,7)*2+1,2)&amp;".",$E6))),COUNTIF($D6:AL6,"&gt;0"),"")</f>
        <v/>
      </c>
      <c r="AN6" s="15" t="str">
        <f>IF(AND(COUNTIF($E$5:AM6,"&gt;0")&gt;=SUM($D$4:$D5),COUNTIF($E6:AM6,"&gt;0")&lt;$D6,ISERR(FIND(MID("СбВсПнВтСрЧтПт",MOD(AN$4,7)*2+1,2)&amp;".",$E6))),COUNTIF($D6:AM6,"&gt;0"),"")</f>
        <v/>
      </c>
      <c r="AO6" s="15" t="str">
        <f>IF(AND(COUNTIF($E$5:AN6,"&gt;0")&gt;=SUM($D$4:$D5),COUNTIF($E6:AN6,"&gt;0")&lt;$D6,ISERR(FIND(MID("СбВсПнВтСрЧтПт",MOD(AO$4,7)*2+1,2)&amp;".",$E6))),COUNTIF($D6:AN6,"&gt;0"),"")</f>
        <v/>
      </c>
      <c r="AP6" s="15" t="str">
        <f>IF(AND(COUNTIF($E$5:AO6,"&gt;0")&gt;=SUM($D$4:$D5),COUNTIF($E6:AO6,"&gt;0")&lt;$D6,ISERR(FIND(MID("СбВсПнВтСрЧтПт",MOD(AP$4,7)*2+1,2)&amp;".",$E6))),COUNTIF($D6:AO6,"&gt;0"),"")</f>
        <v/>
      </c>
      <c r="AQ6" s="15" t="str">
        <f>IF(AND(COUNTIF($E$5:AP6,"&gt;0")&gt;=SUM($D$4:$D5),COUNTIF($E6:AP6,"&gt;0")&lt;$D6,ISERR(FIND(MID("СбВсПнВтСрЧтПт",MOD(AQ$4,7)*2+1,2)&amp;".",$E6))),COUNTIF($D6:AP6,"&gt;0"),"")</f>
        <v/>
      </c>
      <c r="AR6" s="15" t="str">
        <f>IF(AND(COUNTIF($E$5:AQ6,"&gt;0")&gt;=SUM($D$4:$D5),COUNTIF($E6:AQ6,"&gt;0")&lt;$D6,ISERR(FIND(MID("СбВсПнВтСрЧтПт",MOD(AR$4,7)*2+1,2)&amp;".",$E6))),COUNTIF($D6:AQ6,"&gt;0"),"")</f>
        <v/>
      </c>
      <c r="AS6" s="15" t="str">
        <f>IF(AND(COUNTIF($E$5:AR6,"&gt;0")&gt;=SUM($D$4:$D5),COUNTIF($E6:AR6,"&gt;0")&lt;$D6,ISERR(FIND(MID("СбВсПнВтСрЧтПт",MOD(AS$4,7)*2+1,2)&amp;".",$E6))),COUNTIF($D6:AR6,"&gt;0"),"")</f>
        <v/>
      </c>
      <c r="AT6" s="15" t="str">
        <f>IF(AND(COUNTIF($E$5:AS6,"&gt;0")&gt;=SUM($D$4:$D5),COUNTIF($E6:AS6,"&gt;0")&lt;$D6,ISERR(FIND(MID("СбВсПнВтСрЧтПт",MOD(AT$4,7)*2+1,2)&amp;".",$E6))),COUNTIF($D6:AS6,"&gt;0"),"")</f>
        <v/>
      </c>
      <c r="AU6" s="15" t="str">
        <f>IF(AND(COUNTIF($E$5:AT6,"&gt;0")&gt;=SUM($D$4:$D5),COUNTIF($E6:AT6,"&gt;0")&lt;$D6,ISERR(FIND(MID("СбВсПнВтСрЧтПт",MOD(AU$4,7)*2+1,2)&amp;".",$E6))),COUNTIF($D6:AT6,"&gt;0"),"")</f>
        <v/>
      </c>
      <c r="AV6" s="15" t="str">
        <f>IF(AND(COUNTIF($E$5:AU6,"&gt;0")&gt;=SUM($D$4:$D5),COUNTIF($E6:AU6,"&gt;0")&lt;$D6,ISERR(FIND(MID("СбВсПнВтСрЧтПт",MOD(AV$4,7)*2+1,2)&amp;".",$E6))),COUNTIF($D6:AU6,"&gt;0"),"")</f>
        <v/>
      </c>
      <c r="AW6" s="15" t="str">
        <f>IF(AND(COUNTIF($E$5:AV6,"&gt;0")&gt;=SUM($D$4:$D5),COUNTIF($E6:AV6,"&gt;0")&lt;$D6,ISERR(FIND(MID("СбВсПнВтСрЧтПт",MOD(AW$4,7)*2+1,2)&amp;".",$E6))),COUNTIF($D6:AV6,"&gt;0"),"")</f>
        <v/>
      </c>
      <c r="AX6" s="15" t="str">
        <f>IF(AND(COUNTIF($E$5:AW6,"&gt;0")&gt;=SUM($D$4:$D5),COUNTIF($E6:AW6,"&gt;0")&lt;$D6,ISERR(FIND(MID("СбВсПнВтСрЧтПт",MOD(AX$4,7)*2+1,2)&amp;".",$E6))),COUNTIF($D6:AW6,"&gt;0"),"")</f>
        <v/>
      </c>
      <c r="AY6" s="15" t="str">
        <f>IF(AND(COUNTIF($E$5:AX6,"&gt;0")&gt;=SUM($D$4:$D5),COUNTIF($E6:AX6,"&gt;0")&lt;$D6,ISERR(FIND(MID("СбВсПнВтСрЧтПт",MOD(AY$4,7)*2+1,2)&amp;".",$E6))),COUNTIF($D6:AX6,"&gt;0"),"")</f>
        <v/>
      </c>
      <c r="AZ6" s="15" t="str">
        <f>IF(AND(COUNTIF($E$5:AY6,"&gt;0")&gt;=SUM($D$4:$D5),COUNTIF($E6:AY6,"&gt;0")&lt;$D6,ISERR(FIND(MID("СбВсПнВтСрЧтПт",MOD(AZ$4,7)*2+1,2)&amp;".",$E6))),COUNTIF($D6:AY6,"&gt;0"),"")</f>
        <v/>
      </c>
      <c r="BA6" s="15" t="str">
        <f>IF(AND(COUNTIF($E$5:AZ6,"&gt;0")&gt;=SUM($D$4:$D5),COUNTIF($E6:AZ6,"&gt;0")&lt;$D6,ISERR(FIND(MID("СбВсПнВтСрЧтПт",MOD(BA$4,7)*2+1,2)&amp;".",$E6))),COUNTIF($D6:AZ6,"&gt;0"),"")</f>
        <v/>
      </c>
      <c r="BB6" s="15" t="str">
        <f>IF(AND(COUNTIF($E$5:BA6,"&gt;0")&gt;=SUM($D$4:$D5),COUNTIF($E6:BA6,"&gt;0")&lt;$D6,ISERR(FIND(MID("СбВсПнВтСрЧтПт",MOD(BB$4,7)*2+1,2)&amp;".",$E6))),COUNTIF($D6:BA6,"&gt;0"),"")</f>
        <v/>
      </c>
      <c r="BC6" s="15" t="str">
        <f>IF(AND(COUNTIF($E$5:BB6,"&gt;0")&gt;=SUM($D$4:$D5),COUNTIF($E6:BB6,"&gt;0")&lt;$D6,ISERR(FIND(MID("СбВсПнВтСрЧтПт",MOD(BC$4,7)*2+1,2)&amp;".",$E6))),COUNTIF($D6:BB6,"&gt;0"),"")</f>
        <v/>
      </c>
      <c r="BD6" s="15" t="str">
        <f>IF(AND(COUNTIF($E$5:BC6,"&gt;0")&gt;=SUM($D$4:$D5),COUNTIF($E6:BC6,"&gt;0")&lt;$D6,ISERR(FIND(MID("СбВсПнВтСрЧтПт",MOD(BD$4,7)*2+1,2)&amp;".",$E6))),COUNTIF($D6:BC6,"&gt;0"),"")</f>
        <v/>
      </c>
      <c r="BE6" s="15" t="str">
        <f>IF(AND(COUNTIF($E$5:BD6,"&gt;0")&gt;=SUM($D$4:$D5),COUNTIF($E6:BD6,"&gt;0")&lt;$D6,ISERR(FIND(MID("СбВсПнВтСрЧтПт",MOD(BE$4,7)*2+1,2)&amp;".",$E6))),COUNTIF($D6:BD6,"&gt;0"),"")</f>
        <v/>
      </c>
      <c r="BF6" s="15" t="str">
        <f>IF(AND(COUNTIF($E$5:BE6,"&gt;0")&gt;=SUM($D$4:$D5),COUNTIF($E6:BE6,"&gt;0")&lt;$D6,ISERR(FIND(MID("СбВсПнВтСрЧтПт",MOD(BF$4,7)*2+1,2)&amp;".",$E6))),COUNTIF($D6:BE6,"&gt;0"),"")</f>
        <v/>
      </c>
      <c r="BG6" s="15" t="str">
        <f>IF(AND(COUNTIF($E$5:BF6,"&gt;0")&gt;=SUM($D$4:$D5),COUNTIF($E6:BF6,"&gt;0")&lt;$D6,ISERR(FIND(MID("СбВсПнВтСрЧтПт",MOD(BG$4,7)*2+1,2)&amp;".",$E6))),COUNTIF($D6:BF6,"&gt;0"),"")</f>
        <v/>
      </c>
      <c r="BH6" s="15" t="str">
        <f>IF(AND(COUNTIF($E$5:BG6,"&gt;0")&gt;=SUM($D$4:$D5),COUNTIF($E6:BG6,"&gt;0")&lt;$D6,ISERR(FIND(MID("СбВсПнВтСрЧтПт",MOD(BH$4,7)*2+1,2)&amp;".",$E6))),COUNTIF($D6:BG6,"&gt;0"),"")</f>
        <v/>
      </c>
      <c r="BI6" s="15" t="str">
        <f>IF(AND(COUNTIF($E$5:BH6,"&gt;0")&gt;=SUM($D$4:$D5),COUNTIF($E6:BH6,"&gt;0")&lt;$D6,ISERR(FIND(MID("СбВсПнВтСрЧтПт",MOD(BI$4,7)*2+1,2)&amp;".",$E6))),COUNTIF($D6:BH6,"&gt;0"),"")</f>
        <v/>
      </c>
      <c r="BJ6" s="15" t="str">
        <f>IF(AND(COUNTIF($E$5:BI6,"&gt;0")&gt;=SUM($D$4:$D5),COUNTIF($E6:BI6,"&gt;0")&lt;$D6,ISERR(FIND(MID("СбВсПнВтСрЧтПт",MOD(BJ$4,7)*2+1,2)&amp;".",$E6))),COUNTIF($D6:BI6,"&gt;0"),"")</f>
        <v/>
      </c>
      <c r="BK6" s="15" t="str">
        <f>IF(AND(COUNTIF($E$5:BJ6,"&gt;0")&gt;=SUM($D$4:$D5),COUNTIF($E6:BJ6,"&gt;0")&lt;$D6,ISERR(FIND(MID("СбВсПнВтСрЧтПт",MOD(BK$4,7)*2+1,2)&amp;".",$E6))),COUNTIF($D6:BJ6,"&gt;0"),"")</f>
        <v/>
      </c>
      <c r="BL6" s="15" t="str">
        <f>IF(AND(COUNTIF($E$5:BK6,"&gt;0")&gt;=SUM($D$4:$D5),COUNTIF($E6:BK6,"&gt;0")&lt;$D6,ISERR(FIND(MID("СбВсПнВтСрЧтПт",MOD(BL$4,7)*2+1,2)&amp;".",$E6))),COUNTIF($D6:BK6,"&gt;0"),"")</f>
        <v/>
      </c>
      <c r="BM6" s="15" t="str">
        <f>IF(AND(COUNTIF($E$5:BL6,"&gt;0")&gt;=SUM($D$4:$D5),COUNTIF($E6:BL6,"&gt;0")&lt;$D6,ISERR(FIND(MID("СбВсПнВтСрЧтПт",MOD(BM$4,7)*2+1,2)&amp;".",$E6))),COUNTIF($D6:BL6,"&gt;0"),"")</f>
        <v/>
      </c>
      <c r="BN6" s="15" t="str">
        <f>IF(AND(COUNTIF($E$5:BM6,"&gt;0")&gt;=SUM($D$4:$D5),COUNTIF($E6:BM6,"&gt;0")&lt;$D6,ISERR(FIND(MID("СбВсПнВтСрЧтПт",MOD(BN$4,7)*2+1,2)&amp;".",$E6))),COUNTIF($D6:BM6,"&gt;0"),"")</f>
        <v/>
      </c>
      <c r="BO6" s="15" t="str">
        <f>IF(AND(COUNTIF($E$5:BN6,"&gt;0")&gt;=SUM($D$4:$D5),COUNTIF($E6:BN6,"&gt;0")&lt;$D6,ISERR(FIND(MID("СбВсПнВтСрЧтПт",MOD(BO$4,7)*2+1,2)&amp;".",$E6))),COUNTIF($D6:BN6,"&gt;0"),"")</f>
        <v/>
      </c>
      <c r="BP6" s="15" t="str">
        <f>IF(AND(COUNTIF($E$5:BO6,"&gt;0")&gt;=SUM($D$4:$D5),COUNTIF($E6:BO6,"&gt;0")&lt;$D6,ISERR(FIND(MID("СбВсПнВтСрЧтПт",MOD(BP$4,7)*2+1,2)&amp;".",$E6))),COUNTIF($D6:BO6,"&gt;0"),"")</f>
        <v/>
      </c>
      <c r="BQ6" s="15" t="str">
        <f>IF(AND(COUNTIF($E$5:BP6,"&gt;0")&gt;=SUM($D$4:$D5),COUNTIF($E6:BP6,"&gt;0")&lt;$D6,ISERR(FIND(MID("СбВсПнВтСрЧтПт",MOD(BQ$4,7)*2+1,2)&amp;".",$E6))),COUNTIF($D6:BP6,"&gt;0"),"")</f>
        <v/>
      </c>
      <c r="BR6" s="15" t="str">
        <f>IF(AND(COUNTIF($E$5:BQ6,"&gt;0")&gt;=SUM($D$4:$D5),COUNTIF($E6:BQ6,"&gt;0")&lt;$D6,ISERR(FIND(MID("СбВсПнВтСрЧтПт",MOD(BR$4,7)*2+1,2)&amp;".",$E6))),COUNTIF($D6:BQ6,"&gt;0"),"")</f>
        <v/>
      </c>
      <c r="BS6" s="15" t="str">
        <f>IF(AND(COUNTIF($E$5:BR6,"&gt;0")&gt;=SUM($D$4:$D5),COUNTIF($E6:BR6,"&gt;0")&lt;$D6,ISERR(FIND(MID("СбВсПнВтСрЧтПт",MOD(BS$4,7)*2+1,2)&amp;".",$E6))),COUNTIF($D6:BR6,"&gt;0"),"")</f>
        <v/>
      </c>
      <c r="BT6" s="15" t="str">
        <f>IF(AND(COUNTIF($E$5:BS6,"&gt;0")&gt;=SUM($D$4:$D5),COUNTIF($E6:BS6,"&gt;0")&lt;$D6,ISERR(FIND(MID("СбВсПнВтСрЧтПт",MOD(BT$4,7)*2+1,2)&amp;".",$E6))),COUNTIF($D6:BS6,"&gt;0"),"")</f>
        <v/>
      </c>
      <c r="BU6" s="15" t="str">
        <f>IF(AND(COUNTIF($E$5:BT6,"&gt;0")&gt;=SUM($D$4:$D5),COUNTIF($E6:BT6,"&gt;0")&lt;$D6,ISERR(FIND(MID("СбВсПнВтСрЧтПт",MOD(BU$4,7)*2+1,2)&amp;".",$E6))),COUNTIF($D6:BT6,"&gt;0"),"")</f>
        <v/>
      </c>
      <c r="BV6" s="15" t="str">
        <f>IF(AND(COUNTIF($E$5:BU6,"&gt;0")&gt;=SUM($D$4:$D5),COUNTIF($E6:BU6,"&gt;0")&lt;$D6,ISERR(FIND(MID("СбВсПнВтСрЧтПт",MOD(BV$4,7)*2+1,2)&amp;".",$E6))),COUNTIF($D6:BU6,"&gt;0"),"")</f>
        <v/>
      </c>
      <c r="BW6" s="15" t="str">
        <f>IF(AND(COUNTIF($E$5:BV6,"&gt;0")&gt;=SUM($D$4:$D5),COUNTIF($E6:BV6,"&gt;0")&lt;$D6,ISERR(FIND(MID("СбВсПнВтСрЧтПт",MOD(BW$4,7)*2+1,2)&amp;".",$E6))),COUNTIF($D6:BV6,"&gt;0"),"")</f>
        <v/>
      </c>
      <c r="BX6" s="15" t="str">
        <f>IF(AND(COUNTIF($E$5:BW6,"&gt;0")&gt;=SUM($D$4:$D5),COUNTIF($E6:BW6,"&gt;0")&lt;$D6,ISERR(FIND(MID("СбВсПнВтСрЧтПт",MOD(BX$4,7)*2+1,2)&amp;".",$E6))),COUNTIF($D6:BW6,"&gt;0"),"")</f>
        <v/>
      </c>
      <c r="BY6" s="15" t="str">
        <f>IF(AND(COUNTIF($E$5:BX6,"&gt;0")&gt;=SUM($D$4:$D5),COUNTIF($E6:BX6,"&gt;0")&lt;$D6,ISERR(FIND(MID("СбВсПнВтСрЧтПт",MOD(BY$4,7)*2+1,2)&amp;".",$E6))),COUNTIF($D6:BX6,"&gt;0"),"")</f>
        <v/>
      </c>
      <c r="BZ6" s="15" t="str">
        <f>IF(AND(COUNTIF($E$5:BY6,"&gt;0")&gt;=SUM($D$4:$D5),COUNTIF($E6:BY6,"&gt;0")&lt;$D6,ISERR(FIND(MID("СбВсПнВтСрЧтПт",MOD(BZ$4,7)*2+1,2)&amp;".",$E6))),COUNTIF($D6:BY6,"&gt;0"),"")</f>
        <v/>
      </c>
      <c r="CA6" s="15" t="str">
        <f>IF(AND(COUNTIF($E$5:BZ6,"&gt;0")&gt;=SUM($D$4:$D5),COUNTIF($E6:BZ6,"&gt;0")&lt;$D6,ISERR(FIND(MID("СбВсПнВтСрЧтПт",MOD(CA$4,7)*2+1,2)&amp;".",$E6))),COUNTIF($D6:BZ6,"&gt;0"),"")</f>
        <v/>
      </c>
      <c r="CB6" s="15" t="str">
        <f>IF(AND(COUNTIF($E$5:CA6,"&gt;0")&gt;=SUM($D$4:$D5),COUNTIF($E6:CA6,"&gt;0")&lt;$D6,ISERR(FIND(MID("СбВсПнВтСрЧтПт",MOD(CB$4,7)*2+1,2)&amp;".",$E6))),COUNTIF($D6:CA6,"&gt;0"),"")</f>
        <v/>
      </c>
      <c r="CC6" s="15" t="str">
        <f>IF(AND(COUNTIF($E$5:CB6,"&gt;0")&gt;=SUM($D$4:$D5),COUNTIF($E6:CB6,"&gt;0")&lt;$D6,ISERR(FIND(MID("СбВсПнВтСрЧтПт",MOD(CC$4,7)*2+1,2)&amp;".",$E6))),COUNTIF($D6:CB6,"&gt;0"),"")</f>
        <v/>
      </c>
      <c r="CD6" s="15" t="str">
        <f>IF(AND(COUNTIF($E$5:CC6,"&gt;0")&gt;=SUM($D$4:$D5),COUNTIF($E6:CC6,"&gt;0")&lt;$D6,ISERR(FIND(MID("СбВсПнВтСрЧтПт",MOD(CD$4,7)*2+1,2)&amp;".",$E6))),COUNTIF($D6:CC6,"&gt;0"),"")</f>
        <v/>
      </c>
      <c r="CE6" s="15" t="str">
        <f>IF(AND(COUNTIF($E$5:CD6,"&gt;0")&gt;=SUM($D$4:$D5),COUNTIF($E6:CD6,"&gt;0")&lt;$D6,ISERR(FIND(MID("СбВсПнВтСрЧтПт",MOD(CE$4,7)*2+1,2)&amp;".",$E6))),COUNTIF($D6:CD6,"&gt;0"),"")</f>
        <v/>
      </c>
      <c r="CF6" s="15" t="str">
        <f>IF(AND(COUNTIF($E$5:CE6,"&gt;0")&gt;=SUM($D$4:$D5),COUNTIF($E6:CE6,"&gt;0")&lt;$D6,ISERR(FIND(MID("СбВсПнВтСрЧтПт",MOD(CF$4,7)*2+1,2)&amp;".",$E6))),COUNTIF($D6:CE6,"&gt;0"),"")</f>
        <v/>
      </c>
      <c r="CG6" s="15" t="str">
        <f>IF(AND(COUNTIF($E$5:CF6,"&gt;0")&gt;=SUM($D$4:$D5),COUNTIF($E6:CF6,"&gt;0")&lt;$D6,ISERR(FIND(MID("СбВсПнВтСрЧтПт",MOD(CG$4,7)*2+1,2)&amp;".",$E6))),COUNTIF($D6:CF6,"&gt;0"),"")</f>
        <v/>
      </c>
      <c r="CH6" s="15" t="str">
        <f>IF(AND(COUNTIF($E$5:CG6,"&gt;0")&gt;=SUM($D$4:$D5),COUNTIF($E6:CG6,"&gt;0")&lt;$D6,ISERR(FIND(MID("СбВсПнВтСрЧтПт",MOD(CH$4,7)*2+1,2)&amp;".",$E6))),COUNTIF($D6:CG6,"&gt;0"),"")</f>
        <v/>
      </c>
      <c r="CI6" s="15" t="str">
        <f>IF(AND(COUNTIF($E$5:CH6,"&gt;0")&gt;=SUM($D$4:$D5),COUNTIF($E6:CH6,"&gt;0")&lt;$D6,ISERR(FIND(MID("СбВсПнВтСрЧтПт",MOD(CI$4,7)*2+1,2)&amp;".",$E6))),COUNTIF($D6:CH6,"&gt;0"),"")</f>
        <v/>
      </c>
      <c r="CJ6" s="15" t="str">
        <f>IF(AND(COUNTIF($E$5:CI6,"&gt;0")&gt;=SUM($D$4:$D5),COUNTIF($E6:CI6,"&gt;0")&lt;$D6,ISERR(FIND(MID("СбВсПнВтСрЧтПт",MOD(CJ$4,7)*2+1,2)&amp;".",$E6))),COUNTIF($D6:CI6,"&gt;0"),"")</f>
        <v/>
      </c>
      <c r="CK6" s="15" t="str">
        <f>IF(AND(COUNTIF($E$5:CJ6,"&gt;0")&gt;=SUM($D$4:$D5),COUNTIF($E6:CJ6,"&gt;0")&lt;$D6,ISERR(FIND(MID("СбВсПнВтСрЧтПт",MOD(CK$4,7)*2+1,2)&amp;".",$E6))),COUNTIF($D6:CJ6,"&gt;0"),"")</f>
        <v/>
      </c>
      <c r="CL6" s="15" t="str">
        <f>IF(AND(COUNTIF($E$5:CK6,"&gt;0")&gt;=SUM($D$4:$D5),COUNTIF($E6:CK6,"&gt;0")&lt;$D6,ISERR(FIND(MID("СбВсПнВтСрЧтПт",MOD(CL$4,7)*2+1,2)&amp;".",$E6))),COUNTIF($D6:CK6,"&gt;0"),"")</f>
        <v/>
      </c>
      <c r="CM6" s="15" t="str">
        <f>IF(AND(COUNTIF($E$5:CL6,"&gt;0")&gt;=SUM($D$4:$D5),COUNTIF($E6:CL6,"&gt;0")&lt;$D6,ISERR(FIND(MID("СбВсПнВтСрЧтПт",MOD(CM$4,7)*2+1,2)&amp;".",$E6))),COUNTIF($D6:CL6,"&gt;0"),"")</f>
        <v/>
      </c>
      <c r="CN6" s="15" t="str">
        <f>IF(AND(COUNTIF($E$5:CM6,"&gt;0")&gt;=SUM($D$4:$D5),COUNTIF($E6:CM6,"&gt;0")&lt;$D6,ISERR(FIND(MID("СбВсПнВтСрЧтПт",MOD(CN$4,7)*2+1,2)&amp;".",$E6))),COUNTIF($D6:CM6,"&gt;0"),"")</f>
        <v/>
      </c>
      <c r="CO6" s="15" t="str">
        <f>IF(AND(COUNTIF($E$5:CN6,"&gt;0")&gt;=SUM($D$4:$D5),COUNTIF($E6:CN6,"&gt;0")&lt;$D6,ISERR(FIND(MID("СбВсПнВтСрЧтПт",MOD(CO$4,7)*2+1,2)&amp;".",$E6))),COUNTIF($D6:CN6,"&gt;0"),"")</f>
        <v/>
      </c>
      <c r="CP6" s="15" t="str">
        <f>IF(AND(COUNTIF($E$5:CO6,"&gt;0")&gt;=SUM($D$4:$D5),COUNTIF($E6:CO6,"&gt;0")&lt;$D6,ISERR(FIND(MID("СбВсПнВтСрЧтПт",MOD(CP$4,7)*2+1,2)&amp;".",$E6))),COUNTIF($D6:CO6,"&gt;0"),"")</f>
        <v/>
      </c>
      <c r="CQ6" s="15" t="str">
        <f>IF(AND(COUNTIF($E$5:CP6,"&gt;0")&gt;=SUM($D$4:$D5),COUNTIF($E6:CP6,"&gt;0")&lt;$D6,ISERR(FIND(MID("СбВсПнВтСрЧтПт",MOD(CQ$4,7)*2+1,2)&amp;".",$E6))),COUNTIF($D6:CP6,"&gt;0"),"")</f>
        <v/>
      </c>
      <c r="CR6" s="15" t="str">
        <f>IF(AND(COUNTIF($E$5:CQ6,"&gt;0")&gt;=SUM($D$4:$D5),COUNTIF($E6:CQ6,"&gt;0")&lt;$D6,ISERR(FIND(MID("СбВсПнВтСрЧтПт",MOD(CR$4,7)*2+1,2)&amp;".",$E6))),COUNTIF($D6:CQ6,"&gt;0"),"")</f>
        <v/>
      </c>
      <c r="CS6" s="15" t="str">
        <f>IF(AND(COUNTIF($E$5:CR6,"&gt;0")&gt;=SUM($D$4:$D5),COUNTIF($E6:CR6,"&gt;0")&lt;$D6,ISERR(FIND(MID("СбВсПнВтСрЧтПт",MOD(CS$4,7)*2+1,2)&amp;".",$E6))),COUNTIF($D6:CR6,"&gt;0"),"")</f>
        <v/>
      </c>
      <c r="CT6" s="15" t="str">
        <f>IF(AND(COUNTIF($E$5:CS6,"&gt;0")&gt;=SUM($D$4:$D5),COUNTIF($E6:CS6,"&gt;0")&lt;$D6,ISERR(FIND(MID("СбВсПнВтСрЧтПт",MOD(CT$4,7)*2+1,2)&amp;".",$E6))),COUNTIF($D6:CS6,"&gt;0"),"")</f>
        <v/>
      </c>
      <c r="CU6" s="15" t="str">
        <f>IF(AND(COUNTIF($E$5:CT6,"&gt;0")&gt;=SUM($D$4:$D5),COUNTIF($E6:CT6,"&gt;0")&lt;$D6,ISERR(FIND(MID("СбВсПнВтСрЧтПт",MOD(CU$4,7)*2+1,2)&amp;".",$E6))),COUNTIF($D6:CT6,"&gt;0"),"")</f>
        <v/>
      </c>
      <c r="CV6" s="15" t="str">
        <f>IF(AND(COUNTIF($E$5:CU6,"&gt;0")&gt;=SUM($D$4:$D5),COUNTIF($E6:CU6,"&gt;0")&lt;$D6,ISERR(FIND(MID("СбВсПнВтСрЧтПт",MOD(CV$4,7)*2+1,2)&amp;".",$E6))),COUNTIF($D6:CU6,"&gt;0"),"")</f>
        <v/>
      </c>
      <c r="CW6" s="15" t="str">
        <f>IF(AND(COUNTIF($E$5:CV6,"&gt;0")&gt;=SUM($D$4:$D5),COUNTIF($E6:CV6,"&gt;0")&lt;$D6,ISERR(FIND(MID("СбВсПнВтСрЧтПт",MOD(CW$4,7)*2+1,2)&amp;".",$E6))),COUNTIF($D6:CV6,"&gt;0"),"")</f>
        <v/>
      </c>
      <c r="CX6" s="15" t="str">
        <f>IF(AND(COUNTIF($E$5:CW6,"&gt;0")&gt;=SUM($D$4:$D5),COUNTIF($E6:CW6,"&gt;0")&lt;$D6,ISERR(FIND(MID("СбВсПнВтСрЧтПт",MOD(CX$4,7)*2+1,2)&amp;".",$E6))),COUNTIF($D6:CW6,"&gt;0"),"")</f>
        <v/>
      </c>
      <c r="CY6" s="15" t="str">
        <f>IF(AND(COUNTIF($E$5:CX6,"&gt;0")&gt;=SUM($D$4:$D5),COUNTIF($E6:CX6,"&gt;0")&lt;$D6,ISERR(FIND(MID("СбВсПнВтСрЧтПт",MOD(CY$4,7)*2+1,2)&amp;".",$E6))),COUNTIF($D6:CX6,"&gt;0"),"")</f>
        <v/>
      </c>
      <c r="CZ6" s="15" t="str">
        <f>IF(AND(COUNTIF($E$5:CY6,"&gt;0")&gt;=SUM($D$4:$D5),COUNTIF($E6:CY6,"&gt;0")&lt;$D6,ISERR(FIND(MID("СбВсПнВтСрЧтПт",MOD(CZ$4,7)*2+1,2)&amp;".",$E6))),COUNTIF($D6:CY6,"&gt;0"),"")</f>
        <v/>
      </c>
      <c r="DA6" s="15" t="str">
        <f>IF(AND(COUNTIF($E$5:CZ6,"&gt;0")&gt;=SUM($D$4:$D5),COUNTIF($E6:CZ6,"&gt;0")&lt;$D6,ISERR(FIND(MID("СбВсПнВтСрЧтПт",MOD(DA$4,7)*2+1,2)&amp;".",$E6))),COUNTIF($D6:CZ6,"&gt;0"),"")</f>
        <v/>
      </c>
      <c r="DB6" s="15" t="str">
        <f>IF(AND(COUNTIF($E$5:DA6,"&gt;0")&gt;=SUM($D$4:$D5),COUNTIF($E6:DA6,"&gt;0")&lt;$D6,ISERR(FIND(MID("СбВсПнВтСрЧтПт",MOD(DB$4,7)*2+1,2)&amp;".",$E6))),COUNTIF($D6:DA6,"&gt;0"),"")</f>
        <v/>
      </c>
      <c r="DC6" s="15" t="str">
        <f>IF(AND(COUNTIF($E$5:DB6,"&gt;0")&gt;=SUM($D$4:$D5),COUNTIF($E6:DB6,"&gt;0")&lt;$D6,ISERR(FIND(MID("СбВсПнВтСрЧтПт",MOD(DC$4,7)*2+1,2)&amp;".",$E6))),COUNTIF($D6:DB6,"&gt;0"),"")</f>
        <v/>
      </c>
      <c r="DD6" s="15" t="str">
        <f>IF(AND(COUNTIF($E$5:DC6,"&gt;0")&gt;=SUM($D$4:$D5),COUNTIF($E6:DC6,"&gt;0")&lt;$D6,ISERR(FIND(MID("СбВсПнВтСрЧтПт",MOD(DD$4,7)*2+1,2)&amp;".",$E6))),COUNTIF($D6:DC6,"&gt;0"),"")</f>
        <v/>
      </c>
      <c r="DE6" s="15" t="str">
        <f>IF(AND(COUNTIF($E$5:DD6,"&gt;0")&gt;=SUM($D$4:$D5),COUNTIF($E6:DD6,"&gt;0")&lt;$D6,ISERR(FIND(MID("СбВсПнВтСрЧтПт",MOD(DE$4,7)*2+1,2)&amp;".",$E6))),COUNTIF($D6:DD6,"&gt;0"),"")</f>
        <v/>
      </c>
      <c r="DF6" s="15" t="str">
        <f>IF(AND(COUNTIF($E$5:DE6,"&gt;0")&gt;=SUM($D$4:$D5),COUNTIF($E6:DE6,"&gt;0")&lt;$D6,ISERR(FIND(MID("СбВсПнВтСрЧтПт",MOD(DF$4,7)*2+1,2)&amp;".",$E6))),COUNTIF($D6:DE6,"&gt;0"),"")</f>
        <v/>
      </c>
      <c r="DG6" s="15" t="str">
        <f>IF(AND(COUNTIF($E$5:DF6,"&gt;0")&gt;=SUM($D$4:$D5),COUNTIF($E6:DF6,"&gt;0")&lt;$D6,ISERR(FIND(MID("СбВсПнВтСрЧтПт",MOD(DG$4,7)*2+1,2)&amp;".",$E6))),COUNTIF($D6:DF6,"&gt;0"),"")</f>
        <v/>
      </c>
      <c r="DH6" s="15" t="str">
        <f>IF(AND(COUNTIF($E$5:DG6,"&gt;0")&gt;=SUM($D$4:$D5),COUNTIF($E6:DG6,"&gt;0")&lt;$D6,ISERR(FIND(MID("СбВсПнВтСрЧтПт",MOD(DH$4,7)*2+1,2)&amp;".",$E6))),COUNTIF($D6:DG6,"&gt;0"),"")</f>
        <v/>
      </c>
      <c r="DI6" s="15" t="str">
        <f>IF(AND(COUNTIF($E$5:DH6,"&gt;0")&gt;=SUM($D$4:$D5),COUNTIF($E6:DH6,"&gt;0")&lt;$D6,ISERR(FIND(MID("СбВсПнВтСрЧтПт",MOD(DI$4,7)*2+1,2)&amp;".",$E6))),COUNTIF($D6:DH6,"&gt;0"),"")</f>
        <v/>
      </c>
      <c r="DJ6" s="15" t="str">
        <f>IF(AND(COUNTIF($E$5:DI6,"&gt;0")&gt;=SUM($D$4:$D5),COUNTIF($E6:DI6,"&gt;0")&lt;$D6,ISERR(FIND(MID("СбВсПнВтСрЧтПт",MOD(DJ$4,7)*2+1,2)&amp;".",$E6))),COUNTIF($D6:DI6,"&gt;0"),"")</f>
        <v/>
      </c>
      <c r="DK6" s="15" t="str">
        <f>IF(AND(COUNTIF($E$5:DJ6,"&gt;0")&gt;=SUM($D$4:$D5),COUNTIF($E6:DJ6,"&gt;0")&lt;$D6,ISERR(FIND(MID("СбВсПнВтСрЧтПт",MOD(DK$4,7)*2+1,2)&amp;".",$E6))),COUNTIF($D6:DJ6,"&gt;0"),"")</f>
        <v/>
      </c>
      <c r="DL6" s="15" t="str">
        <f>IF(AND(COUNTIF($E$5:DK6,"&gt;0")&gt;=SUM($D$4:$D5),COUNTIF($E6:DK6,"&gt;0")&lt;$D6,ISERR(FIND(MID("СбВсПнВтСрЧтПт",MOD(DL$4,7)*2+1,2)&amp;".",$E6))),COUNTIF($D6:DK6,"&gt;0"),"")</f>
        <v/>
      </c>
      <c r="DM6" s="15" t="str">
        <f>IF(AND(COUNTIF($E$5:DL6,"&gt;0")&gt;=SUM($D$4:$D5),COUNTIF($E6:DL6,"&gt;0")&lt;$D6,ISERR(FIND(MID("СбВсПнВтСрЧтПт",MOD(DM$4,7)*2+1,2)&amp;".",$E6))),COUNTIF($D6:DL6,"&gt;0"),"")</f>
        <v/>
      </c>
      <c r="DN6" s="15" t="str">
        <f>IF(AND(COUNTIF($E$5:DM6,"&gt;0")&gt;=SUM($D$4:$D5),COUNTIF($E6:DM6,"&gt;0")&lt;$D6,ISERR(FIND(MID("СбВсПнВтСрЧтПт",MOD(DN$4,7)*2+1,2)&amp;".",$E6))),COUNTIF($D6:DM6,"&gt;0"),"")</f>
        <v/>
      </c>
      <c r="DO6" s="15" t="str">
        <f>IF(AND(COUNTIF($E$5:DN6,"&gt;0")&gt;=SUM($D$4:$D5),COUNTIF($E6:DN6,"&gt;0")&lt;$D6,ISERR(FIND(MID("СбВсПнВтСрЧтПт",MOD(DO$4,7)*2+1,2)&amp;".",$E6))),COUNTIF($D6:DN6,"&gt;0"),"")</f>
        <v/>
      </c>
      <c r="DP6" s="15" t="str">
        <f>IF(AND(COUNTIF($E$5:DO6,"&gt;0")&gt;=SUM($D$4:$D5),COUNTIF($E6:DO6,"&gt;0")&lt;$D6,ISERR(FIND(MID("СбВсПнВтСрЧтПт",MOD(DP$4,7)*2+1,2)&amp;".",$E6))),COUNTIF($D6:DO6,"&gt;0"),"")</f>
        <v/>
      </c>
      <c r="DQ6" s="15" t="str">
        <f>IF(AND(COUNTIF($E$5:DP6,"&gt;0")&gt;=SUM($D$4:$D5),COUNTIF($E6:DP6,"&gt;0")&lt;$D6,ISERR(FIND(MID("СбВсПнВтСрЧтПт",MOD(DQ$4,7)*2+1,2)&amp;".",$E6))),COUNTIF($D6:DP6,"&gt;0"),"")</f>
        <v/>
      </c>
      <c r="DR6" s="15" t="str">
        <f>IF(AND(COUNTIF($E$5:DQ6,"&gt;0")&gt;=SUM($D$4:$D5),COUNTIF($E6:DQ6,"&gt;0")&lt;$D6,ISERR(FIND(MID("СбВсПнВтСрЧтПт",MOD(DR$4,7)*2+1,2)&amp;".",$E6))),COUNTIF($D6:DQ6,"&gt;0"),"")</f>
        <v/>
      </c>
      <c r="DS6" s="15" t="str">
        <f>IF(AND(COUNTIF($E$5:DR6,"&gt;0")&gt;=SUM($D$4:$D5),COUNTIF($E6:DR6,"&gt;0")&lt;$D6,ISERR(FIND(MID("СбВсПнВтСрЧтПт",MOD(DS$4,7)*2+1,2)&amp;".",$E6))),COUNTIF($D6:DR6,"&gt;0"),"")</f>
        <v/>
      </c>
      <c r="DT6" s="15" t="str">
        <f>IF(AND(COUNTIF($E$5:DS6,"&gt;0")&gt;=SUM($D$4:$D5),COUNTIF($E6:DS6,"&gt;0")&lt;$D6,ISERR(FIND(MID("СбВсПнВтСрЧтПт",MOD(DT$4,7)*2+1,2)&amp;".",$E6))),COUNTIF($D6:DS6,"&gt;0"),"")</f>
        <v/>
      </c>
      <c r="DU6" s="15" t="str">
        <f>IF(AND(COUNTIF($E$5:DT6,"&gt;0")&gt;=SUM($D$4:$D5),COUNTIF($E6:DT6,"&gt;0")&lt;$D6,ISERR(FIND(MID("СбВсПнВтСрЧтПт",MOD(DU$4,7)*2+1,2)&amp;".",$E6))),COUNTIF($D6:DT6,"&gt;0"),"")</f>
        <v/>
      </c>
      <c r="DV6" s="15" t="str">
        <f>IF(AND(COUNTIF($E$5:DU6,"&gt;0")&gt;=SUM($D$4:$D5),COUNTIF($E6:DU6,"&gt;0")&lt;$D6,ISERR(FIND(MID("СбВсПнВтСрЧтПт",MOD(DV$4,7)*2+1,2)&amp;".",$E6))),COUNTIF($D6:DU6,"&gt;0"),"")</f>
        <v/>
      </c>
      <c r="DW6" s="15" t="str">
        <f>IF(AND(COUNTIF($E$5:DV6,"&gt;0")&gt;=SUM($D$4:$D5),COUNTIF($E6:DV6,"&gt;0")&lt;$D6,ISERR(FIND(MID("СбВсПнВтСрЧтПт",MOD(DW$4,7)*2+1,2)&amp;".",$E6))),COUNTIF($D6:DV6,"&gt;0"),"")</f>
        <v/>
      </c>
      <c r="DX6" s="15" t="str">
        <f>IF(AND(COUNTIF($E$5:DW6,"&gt;0")&gt;=SUM($D$4:$D5),COUNTIF($E6:DW6,"&gt;0")&lt;$D6,ISERR(FIND(MID("СбВсПнВтСрЧтПт",MOD(DX$4,7)*2+1,2)&amp;".",$E6))),COUNTIF($D6:DW6,"&gt;0"),"")</f>
        <v/>
      </c>
      <c r="DY6" s="15" t="str">
        <f>IF(AND(COUNTIF($E$5:DX6,"&gt;0")&gt;=SUM($D$4:$D5),COUNTIF($E6:DX6,"&gt;0")&lt;$D6,ISERR(FIND(MID("СбВсПнВтСрЧтПт",MOD(DY$4,7)*2+1,2)&amp;".",$E6))),COUNTIF($D6:DX6,"&gt;0"),"")</f>
        <v/>
      </c>
      <c r="DZ6" s="15" t="str">
        <f>IF(AND(COUNTIF($E$5:DY6,"&gt;0")&gt;=SUM($D$4:$D5),COUNTIF($E6:DY6,"&gt;0")&lt;$D6,ISERR(FIND(MID("СбВсПнВтСрЧтПт",MOD(DZ$4,7)*2+1,2)&amp;".",$E6))),COUNTIF($D6:DY6,"&gt;0"),"")</f>
        <v/>
      </c>
      <c r="EA6" s="15" t="str">
        <f>IF(AND(COUNTIF($E$5:DZ6,"&gt;0")&gt;=SUM($D$4:$D5),COUNTIF($E6:DZ6,"&gt;0")&lt;$D6,ISERR(FIND(MID("СбВсПнВтСрЧтПт",MOD(EA$4,7)*2+1,2)&amp;".",$E6))),COUNTIF($D6:DZ6,"&gt;0"),"")</f>
        <v/>
      </c>
      <c r="EB6" s="15" t="str">
        <f>IF(AND(COUNTIF($E$5:EA6,"&gt;0")&gt;=SUM($D$4:$D5),COUNTIF($E6:EA6,"&gt;0")&lt;$D6,ISERR(FIND(MID("СбВсПнВтСрЧтПт",MOD(EB$4,7)*2+1,2)&amp;".",$E6))),COUNTIF($D6:EA6,"&gt;0"),"")</f>
        <v/>
      </c>
      <c r="EC6" s="15" t="str">
        <f>IF(AND(COUNTIF($E$5:EB6,"&gt;0")&gt;=SUM($D$4:$D5),COUNTIF($E6:EB6,"&gt;0")&lt;$D6,ISERR(FIND(MID("СбВсПнВтСрЧтПт",MOD(EC$4,7)*2+1,2)&amp;".",$E6))),COUNTIF($D6:EB6,"&gt;0"),"")</f>
        <v/>
      </c>
      <c r="ED6" s="15" t="str">
        <f>IF(AND(COUNTIF($E$5:EC6,"&gt;0")&gt;=SUM($D$4:$D5),COUNTIF($E6:EC6,"&gt;0")&lt;$D6,ISERR(FIND(MID("СбВсПнВтСрЧтПт",MOD(ED$4,7)*2+1,2)&amp;".",$E6))),COUNTIF($D6:EC6,"&gt;0"),"")</f>
        <v/>
      </c>
      <c r="EE6" s="15" t="str">
        <f>IF(AND(COUNTIF($E$5:ED6,"&gt;0")&gt;=SUM($D$4:$D5),COUNTIF($E6:ED6,"&gt;0")&lt;$D6,ISERR(FIND(MID("СбВсПнВтСрЧтПт",MOD(EE$4,7)*2+1,2)&amp;".",$E6))),COUNTIF($D6:ED6,"&gt;0"),"")</f>
        <v/>
      </c>
      <c r="EF6" s="15" t="str">
        <f>IF(AND(COUNTIF($E$5:EE6,"&gt;0")&gt;=SUM($D$4:$D5),COUNTIF($E6:EE6,"&gt;0")&lt;$D6,ISERR(FIND(MID("СбВсПнВтСрЧтПт",MOD(EF$4,7)*2+1,2)&amp;".",$E6))),COUNTIF($D6:EE6,"&gt;0"),"")</f>
        <v/>
      </c>
      <c r="EG6" s="15" t="str">
        <f>IF(AND(COUNTIF($E$5:EF6,"&gt;0")&gt;=SUM($D$4:$D5),COUNTIF($E6:EF6,"&gt;0")&lt;$D6,ISERR(FIND(MID("СбВсПнВтСрЧтПт",MOD(EG$4,7)*2+1,2)&amp;".",$E6))),COUNTIF($D6:EF6,"&gt;0"),"")</f>
        <v/>
      </c>
      <c r="EH6" s="15" t="str">
        <f>IF(AND(COUNTIF($E$5:EG6,"&gt;0")&gt;=SUM($D$4:$D5),COUNTIF($E6:EG6,"&gt;0")&lt;$D6,ISERR(FIND(MID("СбВсПнВтСрЧтПт",MOD(EH$4,7)*2+1,2)&amp;".",$E6))),COUNTIF($D6:EG6,"&gt;0"),"")</f>
        <v/>
      </c>
      <c r="EI6" s="15" t="str">
        <f>IF(AND(COUNTIF($E$5:EH6,"&gt;0")&gt;=SUM($D$4:$D5),COUNTIF($E6:EH6,"&gt;0")&lt;$D6,ISERR(FIND(MID("СбВсПнВтСрЧтПт",MOD(EI$4,7)*2+1,2)&amp;".",$E6))),COUNTIF($D6:EH6,"&gt;0"),"")</f>
        <v/>
      </c>
      <c r="EJ6" s="15" t="str">
        <f>IF(AND(COUNTIF($E$5:EI6,"&gt;0")&gt;=SUM($D$4:$D5),COUNTIF($E6:EI6,"&gt;0")&lt;$D6,ISERR(FIND(MID("СбВсПнВтСрЧтПт",MOD(EJ$4,7)*2+1,2)&amp;".",$E6))),COUNTIF($D6:EI6,"&gt;0"),"")</f>
        <v/>
      </c>
      <c r="EK6" s="15" t="str">
        <f>IF(AND(COUNTIF($E$5:EJ6,"&gt;0")&gt;=SUM($D$4:$D5),COUNTIF($E6:EJ6,"&gt;0")&lt;$D6,ISERR(FIND(MID("СбВсПнВтСрЧтПт",MOD(EK$4,7)*2+1,2)&amp;".",$E6))),COUNTIF($D6:EJ6,"&gt;0"),"")</f>
        <v/>
      </c>
      <c r="EL6" s="15" t="str">
        <f>IF(AND(COUNTIF($E$5:EK6,"&gt;0")&gt;=SUM($D$4:$D5),COUNTIF($E6:EK6,"&gt;0")&lt;$D6,ISERR(FIND(MID("СбВсПнВтСрЧтПт",MOD(EL$4,7)*2+1,2)&amp;".",$E6))),COUNTIF($D6:EK6,"&gt;0"),"")</f>
        <v/>
      </c>
      <c r="EM6" s="15" t="str">
        <f>IF(AND(COUNTIF($E$5:EL6,"&gt;0")&gt;=SUM($D$4:$D5),COUNTIF($E6:EL6,"&gt;0")&lt;$D6,ISERR(FIND(MID("СбВсПнВтСрЧтПт",MOD(EM$4,7)*2+1,2)&amp;".",$E6))),COUNTIF($D6:EL6,"&gt;0"),"")</f>
        <v/>
      </c>
      <c r="EN6" s="15" t="str">
        <f>IF(AND(COUNTIF($E$5:EM6,"&gt;0")&gt;=SUM($D$4:$D5),COUNTIF($E6:EM6,"&gt;0")&lt;$D6,ISERR(FIND(MID("СбВсПнВтСрЧтПт",MOD(EN$4,7)*2+1,2)&amp;".",$E6))),COUNTIF($D6:EM6,"&gt;0"),"")</f>
        <v/>
      </c>
      <c r="EO6" s="15" t="str">
        <f>IF(AND(COUNTIF($E$5:EN6,"&gt;0")&gt;=SUM($D$4:$D5),COUNTIF($E6:EN6,"&gt;0")&lt;$D6,ISERR(FIND(MID("СбВсПнВтСрЧтПт",MOD(EO$4,7)*2+1,2)&amp;".",$E6))),COUNTIF($D6:EN6,"&gt;0"),"")</f>
        <v/>
      </c>
      <c r="EP6" s="15" t="str">
        <f>IF(AND(COUNTIF($E$5:EO6,"&gt;0")&gt;=SUM($D$4:$D5),COUNTIF($E6:EO6,"&gt;0")&lt;$D6,ISERR(FIND(MID("СбВсПнВтСрЧтПт",MOD(EP$4,7)*2+1,2)&amp;".",$E6))),COUNTIF($D6:EO6,"&gt;0"),"")</f>
        <v/>
      </c>
      <c r="EQ6" s="15" t="str">
        <f>IF(AND(COUNTIF($E$5:EP6,"&gt;0")&gt;=SUM($D$4:$D5),COUNTIF($E6:EP6,"&gt;0")&lt;$D6,ISERR(FIND(MID("СбВсПнВтСрЧтПт",MOD(EQ$4,7)*2+1,2)&amp;".",$E6))),COUNTIF($D6:EP6,"&gt;0"),"")</f>
        <v/>
      </c>
      <c r="ER6" s="15" t="str">
        <f>IF(AND(COUNTIF($E$5:EQ6,"&gt;0")&gt;=SUM($D$4:$D5),COUNTIF($E6:EQ6,"&gt;0")&lt;$D6,ISERR(FIND(MID("СбВсПнВтСрЧтПт",MOD(ER$4,7)*2+1,2)&amp;".",$E6))),COUNTIF($D6:EQ6,"&gt;0"),"")</f>
        <v/>
      </c>
      <c r="ES6" s="15" t="str">
        <f>IF(AND(COUNTIF($E$5:ER6,"&gt;0")&gt;=SUM($D$4:$D5),COUNTIF($E6:ER6,"&gt;0")&lt;$D6,ISERR(FIND(MID("СбВсПнВтСрЧтПт",MOD(ES$4,7)*2+1,2)&amp;".",$E6))),COUNTIF($D6:ER6,"&gt;0"),"")</f>
        <v/>
      </c>
      <c r="ET6" s="15" t="str">
        <f>IF(AND(COUNTIF($E$5:ES6,"&gt;0")&gt;=SUM($D$4:$D5),COUNTIF($E6:ES6,"&gt;0")&lt;$D6,ISERR(FIND(MID("СбВсПнВтСрЧтПт",MOD(ET$4,7)*2+1,2)&amp;".",$E6))),COUNTIF($D6:ES6,"&gt;0"),"")</f>
        <v/>
      </c>
      <c r="EU6" s="15" t="str">
        <f>IF(AND(COUNTIF($E$5:ET6,"&gt;0")&gt;=SUM($D$4:$D5),COUNTIF($E6:ET6,"&gt;0")&lt;$D6,ISERR(FIND(MID("СбВсПнВтСрЧтПт",MOD(EU$4,7)*2+1,2)&amp;".",$E6))),COUNTIF($D6:ET6,"&gt;0"),"")</f>
        <v/>
      </c>
      <c r="EV6" s="15" t="str">
        <f>IF(AND(COUNTIF($E$5:EU6,"&gt;0")&gt;=SUM($D$4:$D5),COUNTIF($E6:EU6,"&gt;0")&lt;$D6,ISERR(FIND(MID("СбВсПнВтСрЧтПт",MOD(EV$4,7)*2+1,2)&amp;".",$E6))),COUNTIF($D6:EU6,"&gt;0"),"")</f>
        <v/>
      </c>
      <c r="EW6" s="15" t="str">
        <f>IF(AND(COUNTIF($E$5:EV6,"&gt;0")&gt;=SUM($D$4:$D5),COUNTIF($E6:EV6,"&gt;0")&lt;$D6,ISERR(FIND(MID("СбВсПнВтСрЧтПт",MOD(EW$4,7)*2+1,2)&amp;".",$E6))),COUNTIF($D6:EV6,"&gt;0"),"")</f>
        <v/>
      </c>
      <c r="EX6" s="15" t="str">
        <f>IF(AND(COUNTIF($E$5:EW6,"&gt;0")&gt;=SUM($D$4:$D5),COUNTIF($E6:EW6,"&gt;0")&lt;$D6,ISERR(FIND(MID("СбВсПнВтСрЧтПт",MOD(EX$4,7)*2+1,2)&amp;".",$E6))),COUNTIF($D6:EW6,"&gt;0"),"")</f>
        <v/>
      </c>
      <c r="EY6" s="15" t="str">
        <f>IF(AND(COUNTIF($E$5:EX6,"&gt;0")&gt;=SUM($D$4:$D5),COUNTIF($E6:EX6,"&gt;0")&lt;$D6,ISERR(FIND(MID("СбВсПнВтСрЧтПт",MOD(EY$4,7)*2+1,2)&amp;".",$E6))),COUNTIF($D6:EX6,"&gt;0"),"")</f>
        <v/>
      </c>
      <c r="EZ6" s="15" t="str">
        <f>IF(AND(COUNTIF($E$5:EY6,"&gt;0")&gt;=SUM($D$4:$D5),COUNTIF($E6:EY6,"&gt;0")&lt;$D6,ISERR(FIND(MID("СбВсПнВтСрЧтПт",MOD(EZ$4,7)*2+1,2)&amp;".",$E6))),COUNTIF($D6:EY6,"&gt;0"),"")</f>
        <v/>
      </c>
      <c r="FA6" s="15" t="str">
        <f>IF(AND(COUNTIF($E$5:EZ6,"&gt;0")&gt;=SUM($D$4:$D5),COUNTIF($E6:EZ6,"&gt;0")&lt;$D6,ISERR(FIND(MID("СбВсПнВтСрЧтПт",MOD(FA$4,7)*2+1,2)&amp;".",$E6))),COUNTIF($D6:EZ6,"&gt;0"),"")</f>
        <v/>
      </c>
      <c r="FB6" s="15" t="str">
        <f>IF(AND(COUNTIF($E$5:FA6,"&gt;0")&gt;=SUM($D$4:$D5),COUNTIF($E6:FA6,"&gt;0")&lt;$D6,ISERR(FIND(MID("СбВсПнВтСрЧтПт",MOD(FB$4,7)*2+1,2)&amp;".",$E6))),COUNTIF($D6:FA6,"&gt;0"),"")</f>
        <v/>
      </c>
      <c r="FC6" s="15" t="str">
        <f>IF(AND(COUNTIF($E$5:FB6,"&gt;0")&gt;=SUM($D$4:$D5),COUNTIF($E6:FB6,"&gt;0")&lt;$D6,ISERR(FIND(MID("СбВсПнВтСрЧтПт",MOD(FC$4,7)*2+1,2)&amp;".",$E6))),COUNTIF($D6:FB6,"&gt;0"),"")</f>
        <v/>
      </c>
      <c r="FD6" s="15" t="str">
        <f>IF(AND(COUNTIF($E$5:FC6,"&gt;0")&gt;=SUM($D$4:$D5),COUNTIF($E6:FC6,"&gt;0")&lt;$D6,ISERR(FIND(MID("СбВсПнВтСрЧтПт",MOD(FD$4,7)*2+1,2)&amp;".",$E6))),COUNTIF($D6:FC6,"&gt;0"),"")</f>
        <v/>
      </c>
      <c r="FE6" s="15" t="str">
        <f>IF(AND(COUNTIF($E$5:FD6,"&gt;0")&gt;=SUM($D$4:$D5),COUNTIF($E6:FD6,"&gt;0")&lt;$D6,ISERR(FIND(MID("СбВсПнВтСрЧтПт",MOD(FE$4,7)*2+1,2)&amp;".",$E6))),COUNTIF($D6:FD6,"&gt;0"),"")</f>
        <v/>
      </c>
      <c r="FF6" s="15" t="str">
        <f>IF(AND(COUNTIF($E$5:FE6,"&gt;0")&gt;=SUM($D$4:$D5),COUNTIF($E6:FE6,"&gt;0")&lt;$D6,ISERR(FIND(MID("СбВсПнВтСрЧтПт",MOD(FF$4,7)*2+1,2)&amp;".",$E6))),COUNTIF($D6:FE6,"&gt;0"),"")</f>
        <v/>
      </c>
      <c r="FG6" s="15" t="str">
        <f>IF(AND(COUNTIF($E$5:FF6,"&gt;0")&gt;=SUM($D$4:$D5),COUNTIF($E6:FF6,"&gt;0")&lt;$D6,ISERR(FIND(MID("СбВсПнВтСрЧтПт",MOD(FG$4,7)*2+1,2)&amp;".",$E6))),COUNTIF($D6:FF6,"&gt;0"),"")</f>
        <v/>
      </c>
      <c r="FH6" s="15" t="str">
        <f>IF(AND(COUNTIF($E$5:FG6,"&gt;0")&gt;=SUM($D$4:$D5),COUNTIF($E6:FG6,"&gt;0")&lt;$D6,ISERR(FIND(MID("СбВсПнВтСрЧтПт",MOD(FH$4,7)*2+1,2)&amp;".",$E6))),COUNTIF($D6:FG6,"&gt;0"),"")</f>
        <v/>
      </c>
      <c r="FI6" s="15" t="str">
        <f>IF(AND(COUNTIF($E$5:FH6,"&gt;0")&gt;=SUM($D$4:$D5),COUNTIF($E6:FH6,"&gt;0")&lt;$D6,ISERR(FIND(MID("СбВсПнВтСрЧтПт",MOD(FI$4,7)*2+1,2)&amp;".",$E6))),COUNTIF($D6:FH6,"&gt;0"),"")</f>
        <v/>
      </c>
      <c r="FJ6" s="15" t="str">
        <f>IF(AND(COUNTIF($E$5:FI6,"&gt;0")&gt;=SUM($D$4:$D5),COUNTIF($E6:FI6,"&gt;0")&lt;$D6,ISERR(FIND(MID("СбВсПнВтСрЧтПт",MOD(FJ$4,7)*2+1,2)&amp;".",$E6))),COUNTIF($D6:FI6,"&gt;0"),"")</f>
        <v/>
      </c>
      <c r="FK6" s="15" t="str">
        <f>IF(AND(COUNTIF($E$5:FJ6,"&gt;0")&gt;=SUM($D$4:$D5),COUNTIF($E6:FJ6,"&gt;0")&lt;$D6,ISERR(FIND(MID("СбВсПнВтСрЧтПт",MOD(FK$4,7)*2+1,2)&amp;".",$E6))),COUNTIF($D6:FJ6,"&gt;0"),"")</f>
        <v/>
      </c>
      <c r="FL6" s="15" t="str">
        <f>IF(AND(COUNTIF($E$5:FK6,"&gt;0")&gt;=SUM($D$4:$D5),COUNTIF($E6:FK6,"&gt;0")&lt;$D6,ISERR(FIND(MID("СбВсПнВтСрЧтПт",MOD(FL$4,7)*2+1,2)&amp;".",$E6))),COUNTIF($D6:FK6,"&gt;0"),"")</f>
        <v/>
      </c>
      <c r="FM6" s="15" t="str">
        <f>IF(AND(COUNTIF($E$5:FL6,"&gt;0")&gt;=SUM($D$4:$D5),COUNTIF($E6:FL6,"&gt;0")&lt;$D6,ISERR(FIND(MID("СбВсПнВтСрЧтПт",MOD(FM$4,7)*2+1,2)&amp;".",$E6))),COUNTIF($D6:FL6,"&gt;0"),"")</f>
        <v/>
      </c>
      <c r="FN6" s="15" t="str">
        <f>IF(AND(COUNTIF($E$5:FM6,"&gt;0")&gt;=SUM($D$4:$D5),COUNTIF($E6:FM6,"&gt;0")&lt;$D6,ISERR(FIND(MID("СбВсПнВтСрЧтПт",MOD(FN$4,7)*2+1,2)&amp;".",$E6))),COUNTIF($D6:FM6,"&gt;0"),"")</f>
        <v/>
      </c>
      <c r="FO6" s="15" t="str">
        <f>IF(AND(COUNTIF($E$5:FN6,"&gt;0")&gt;=SUM($D$4:$D5),COUNTIF($E6:FN6,"&gt;0")&lt;$D6,ISERR(FIND(MID("СбВсПнВтСрЧтПт",MOD(FO$4,7)*2+1,2)&amp;".",$E6))),COUNTIF($D6:FN6,"&gt;0"),"")</f>
        <v/>
      </c>
      <c r="FP6" s="15" t="str">
        <f>IF(AND(COUNTIF($E$5:FO6,"&gt;0")&gt;=SUM($D$4:$D5),COUNTIF($E6:FO6,"&gt;0")&lt;$D6,ISERR(FIND(MID("СбВсПнВтСрЧтПт",MOD(FP$4,7)*2+1,2)&amp;".",$E6))),COUNTIF($D6:FO6,"&gt;0"),"")</f>
        <v/>
      </c>
      <c r="FQ6" s="15" t="str">
        <f>IF(AND(COUNTIF($E$5:FP6,"&gt;0")&gt;=SUM($D$4:$D5),COUNTIF($E6:FP6,"&gt;0")&lt;$D6,ISERR(FIND(MID("СбВсПнВтСрЧтПт",MOD(FQ$4,7)*2+1,2)&amp;".",$E6))),COUNTIF($D6:FP6,"&gt;0"),"")</f>
        <v/>
      </c>
      <c r="FR6" s="15" t="str">
        <f>IF(AND(COUNTIF($E$5:FQ6,"&gt;0")&gt;=SUM($D$4:$D5),COUNTIF($E6:FQ6,"&gt;0")&lt;$D6,ISERR(FIND(MID("СбВсПнВтСрЧтПт",MOD(FR$4,7)*2+1,2)&amp;".",$E6))),COUNTIF($D6:FQ6,"&gt;0"),"")</f>
        <v/>
      </c>
      <c r="FS6" s="20" t="str">
        <f>IF(AND(COUNTIF($E$5:FR6,"&gt;0")&gt;=SUM($D$4:$D5),COUNTIF($E6:FR6,"&gt;0")&lt;$D6,ISERR(FIND(MID("СбВсПнВтСрЧтПт",MOD(FS$4,7)*2+1,2)&amp;".",$E6))),COUNTIF($D6:FR6,"&gt;0"),"")</f>
        <v/>
      </c>
    </row>
    <row r="7" spans="1:175" ht="15" thickBot="1" x14ac:dyDescent="0.4">
      <c r="A7" s="5" t="s">
        <v>2</v>
      </c>
      <c r="B7" s="22">
        <f>HLOOKUP(1,$F$7:$FS$21,15,0)</f>
        <v>44369</v>
      </c>
      <c r="C7" s="22">
        <f>HLOOKUP($D7,$F$7:$FS$21,15,0)</f>
        <v>44370</v>
      </c>
      <c r="D7" s="6">
        <v>2</v>
      </c>
      <c r="E7" s="12" t="s">
        <v>30</v>
      </c>
      <c r="F7" s="15" t="str">
        <f>IF(AND(COUNTIF($E$5:E7,"&gt;0")&gt;=SUM($D$4:$D6),COUNTIF($E7:E7,"&gt;0")&lt;$D7,ISERR(FIND(MID("СбВсПнВтСрЧтПт",MOD(F$4,7)*2+1,2)&amp;".",$E7))),COUNTIF($D7:E7,"&gt;0"),"")</f>
        <v/>
      </c>
      <c r="G7" s="15" t="str">
        <f>IF(AND(COUNTIF($E$5:F7,"&gt;0")&gt;=SUM($D$4:$D6),COUNTIF($E7:F7,"&gt;0")&lt;$D7,ISERR(FIND(MID("СбВсПнВтСрЧтПт",MOD(G$4,7)*2+1,2)&amp;".",$E7))),COUNTIF($D7:F7,"&gt;0"),"")</f>
        <v/>
      </c>
      <c r="H7" s="15" t="str">
        <f>IF(AND(COUNTIF($E$5:G7,"&gt;0")&gt;=SUM($D$4:$D6),COUNTIF($E7:G7,"&gt;0")&lt;$D7,ISERR(FIND(MID("СбВсПнВтСрЧтПт",MOD(H$4,7)*2+1,2)&amp;".",$E7))),COUNTIF($D7:G7,"&gt;0"),"")</f>
        <v/>
      </c>
      <c r="I7" s="15" t="str">
        <f>IF(AND(COUNTIF($E$5:H7,"&gt;0")&gt;=SUM($D$4:$D6),COUNTIF($E7:H7,"&gt;0")&lt;$D7,ISERR(FIND(MID("СбВсПнВтСрЧтПт",MOD(I$4,7)*2+1,2)&amp;".",$E7))),COUNTIF($D7:H7,"&gt;0"),"")</f>
        <v/>
      </c>
      <c r="J7" s="15" t="str">
        <f>IF(AND(COUNTIF($E$5:I7,"&gt;0")&gt;=SUM($D$4:$D6),COUNTIF($E7:I7,"&gt;0")&lt;$D7,ISERR(FIND(MID("СбВсПнВтСрЧтПт",MOD(J$4,7)*2+1,2)&amp;".",$E7))),COUNTIF($D7:I7,"&gt;0"),"")</f>
        <v/>
      </c>
      <c r="K7" s="15" t="str">
        <f>IF(AND(COUNTIF($E$5:J7,"&gt;0")&gt;=SUM($D$4:$D6),COUNTIF($E7:J7,"&gt;0")&lt;$D7,ISERR(FIND(MID("СбВсПнВтСрЧтПт",MOD(K$4,7)*2+1,2)&amp;".",$E7))),COUNTIF($D7:J7,"&gt;0"),"")</f>
        <v/>
      </c>
      <c r="L7" s="15">
        <f>IF(AND(COUNTIF($E$5:K7,"&gt;0")&gt;=SUM($D$4:$D6),COUNTIF($E7:K7,"&gt;0")&lt;$D7,ISERR(FIND(MID("СбВсПнВтСрЧтПт",MOD(L$4,7)*2+1,2)&amp;".",$E7))),COUNTIF($D7:K7,"&gt;0"),"")</f>
        <v>1</v>
      </c>
      <c r="M7" s="15">
        <f>IF(AND(COUNTIF($E$5:L7,"&gt;0")&gt;=SUM($D$4:$D6),COUNTIF($E7:L7,"&gt;0")&lt;$D7,ISERR(FIND(MID("СбВсПнВтСрЧтПт",MOD(M$4,7)*2+1,2)&amp;".",$E7))),COUNTIF($D7:L7,"&gt;0"),"")</f>
        <v>2</v>
      </c>
      <c r="N7" s="15" t="str">
        <f>IF(AND(COUNTIF($E$5:M7,"&gt;0")&gt;=SUM($D$4:$D6),COUNTIF($E7:M7,"&gt;0")&lt;$D7,ISERR(FIND(MID("СбВсПнВтСрЧтПт",MOD(N$4,7)*2+1,2)&amp;".",$E7))),COUNTIF($D7:M7,"&gt;0"),"")</f>
        <v/>
      </c>
      <c r="O7" s="15" t="str">
        <f>IF(AND(COUNTIF($E$5:N7,"&gt;0")&gt;=SUM($D$4:$D6),COUNTIF($E7:N7,"&gt;0")&lt;$D7,ISERR(FIND(MID("СбВсПнВтСрЧтПт",MOD(O$4,7)*2+1,2)&amp;".",$E7))),COUNTIF($D7:N7,"&gt;0"),"")</f>
        <v/>
      </c>
      <c r="P7" s="15" t="str">
        <f>IF(AND(COUNTIF($E$5:O7,"&gt;0")&gt;=SUM($D$4:$D6),COUNTIF($E7:O7,"&gt;0")&lt;$D7,ISERR(FIND(MID("СбВсПнВтСрЧтПт",MOD(P$4,7)*2+1,2)&amp;".",$E7))),COUNTIF($D7:O7,"&gt;0"),"")</f>
        <v/>
      </c>
      <c r="Q7" s="15" t="str">
        <f>IF(AND(COUNTIF($E$5:P7,"&gt;0")&gt;=SUM($D$4:$D6),COUNTIF($E7:P7,"&gt;0")&lt;$D7,ISERR(FIND(MID("СбВсПнВтСрЧтПт",MOD(Q$4,7)*2+1,2)&amp;".",$E7))),COUNTIF($D7:P7,"&gt;0"),"")</f>
        <v/>
      </c>
      <c r="R7" s="15" t="str">
        <f>IF(AND(COUNTIF($E$5:Q7,"&gt;0")&gt;=SUM($D$4:$D6),COUNTIF($E7:Q7,"&gt;0")&lt;$D7,ISERR(FIND(MID("СбВсПнВтСрЧтПт",MOD(R$4,7)*2+1,2)&amp;".",$E7))),COUNTIF($D7:Q7,"&gt;0"),"")</f>
        <v/>
      </c>
      <c r="S7" s="15" t="str">
        <f>IF(AND(COUNTIF($E$5:R7,"&gt;0")&gt;=SUM($D$4:$D6),COUNTIF($E7:R7,"&gt;0")&lt;$D7,ISERR(FIND(MID("СбВсПнВтСрЧтПт",MOD(S$4,7)*2+1,2)&amp;".",$E7))),COUNTIF($D7:R7,"&gt;0"),"")</f>
        <v/>
      </c>
      <c r="T7" s="15" t="str">
        <f>IF(AND(COUNTIF($E$5:S7,"&gt;0")&gt;=SUM($D$4:$D6),COUNTIF($E7:S7,"&gt;0")&lt;$D7,ISERR(FIND(MID("СбВсПнВтСрЧтПт",MOD(T$4,7)*2+1,2)&amp;".",$E7))),COUNTIF($D7:S7,"&gt;0"),"")</f>
        <v/>
      </c>
      <c r="U7" s="15" t="str">
        <f>IF(AND(COUNTIF($E$5:T7,"&gt;0")&gt;=SUM($D$4:$D6),COUNTIF($E7:T7,"&gt;0")&lt;$D7,ISERR(FIND(MID("СбВсПнВтСрЧтПт",MOD(U$4,7)*2+1,2)&amp;".",$E7))),COUNTIF($D7:T7,"&gt;0"),"")</f>
        <v/>
      </c>
      <c r="V7" s="15" t="str">
        <f>IF(AND(COUNTIF($E$5:U7,"&gt;0")&gt;=SUM($D$4:$D6),COUNTIF($E7:U7,"&gt;0")&lt;$D7,ISERR(FIND(MID("СбВсПнВтСрЧтПт",MOD(V$4,7)*2+1,2)&amp;".",$E7))),COUNTIF($D7:U7,"&gt;0"),"")</f>
        <v/>
      </c>
      <c r="W7" s="15" t="str">
        <f>IF(AND(COUNTIF($E$5:V7,"&gt;0")&gt;=SUM($D$4:$D6),COUNTIF($E7:V7,"&gt;0")&lt;$D7,ISERR(FIND(MID("СбВсПнВтСрЧтПт",MOD(W$4,7)*2+1,2)&amp;".",$E7))),COUNTIF($D7:V7,"&gt;0"),"")</f>
        <v/>
      </c>
      <c r="X7" s="15" t="str">
        <f>IF(AND(COUNTIF($E$5:W7,"&gt;0")&gt;=SUM($D$4:$D6),COUNTIF($E7:W7,"&gt;0")&lt;$D7,ISERR(FIND(MID("СбВсПнВтСрЧтПт",MOD(X$4,7)*2+1,2)&amp;".",$E7))),COUNTIF($D7:W7,"&gt;0"),"")</f>
        <v/>
      </c>
      <c r="Y7" s="15" t="str">
        <f>IF(AND(COUNTIF($E$5:X7,"&gt;0")&gt;=SUM($D$4:$D6),COUNTIF($E7:X7,"&gt;0")&lt;$D7,ISERR(FIND(MID("СбВсПнВтСрЧтПт",MOD(Y$4,7)*2+1,2)&amp;".",$E7))),COUNTIF($D7:X7,"&gt;0"),"")</f>
        <v/>
      </c>
      <c r="Z7" s="15" t="str">
        <f>IF(AND(COUNTIF($E$5:Y7,"&gt;0")&gt;=SUM($D$4:$D6),COUNTIF($E7:Y7,"&gt;0")&lt;$D7,ISERR(FIND(MID("СбВсПнВтСрЧтПт",MOD(Z$4,7)*2+1,2)&amp;".",$E7))),COUNTIF($D7:Y7,"&gt;0"),"")</f>
        <v/>
      </c>
      <c r="AA7" s="15" t="str">
        <f>IF(AND(COUNTIF($E$5:Z7,"&gt;0")&gt;=SUM($D$4:$D6),COUNTIF($E7:Z7,"&gt;0")&lt;$D7,ISERR(FIND(MID("СбВсПнВтСрЧтПт",MOD(AA$4,7)*2+1,2)&amp;".",$E7))),COUNTIF($D7:Z7,"&gt;0"),"")</f>
        <v/>
      </c>
      <c r="AB7" s="15" t="str">
        <f>IF(AND(COUNTIF($E$5:AA7,"&gt;0")&gt;=SUM($D$4:$D6),COUNTIF($E7:AA7,"&gt;0")&lt;$D7,ISERR(FIND(MID("СбВсПнВтСрЧтПт",MOD(AB$4,7)*2+1,2)&amp;".",$E7))),COUNTIF($D7:AA7,"&gt;0"),"")</f>
        <v/>
      </c>
      <c r="AC7" s="15" t="str">
        <f>IF(AND(COUNTIF($E$5:AB7,"&gt;0")&gt;=SUM($D$4:$D6),COUNTIF($E7:AB7,"&gt;0")&lt;$D7,ISERR(FIND(MID("СбВсПнВтСрЧтПт",MOD(AC$4,7)*2+1,2)&amp;".",$E7))),COUNTIF($D7:AB7,"&gt;0"),"")</f>
        <v/>
      </c>
      <c r="AD7" s="15" t="str">
        <f>IF(AND(COUNTIF($E$5:AC7,"&gt;0")&gt;=SUM($D$4:$D6),COUNTIF($E7:AC7,"&gt;0")&lt;$D7,ISERR(FIND(MID("СбВсПнВтСрЧтПт",MOD(AD$4,7)*2+1,2)&amp;".",$E7))),COUNTIF($D7:AC7,"&gt;0"),"")</f>
        <v/>
      </c>
      <c r="AE7" s="15" t="str">
        <f>IF(AND(COUNTIF($E$5:AD7,"&gt;0")&gt;=SUM($D$4:$D6),COUNTIF($E7:AD7,"&gt;0")&lt;$D7,ISERR(FIND(MID("СбВсПнВтСрЧтПт",MOD(AE$4,7)*2+1,2)&amp;".",$E7))),COUNTIF($D7:AD7,"&gt;0"),"")</f>
        <v/>
      </c>
      <c r="AF7" s="15" t="str">
        <f>IF(AND(COUNTIF($E$5:AE7,"&gt;0")&gt;=SUM($D$4:$D6),COUNTIF($E7:AE7,"&gt;0")&lt;$D7,ISERR(FIND(MID("СбВсПнВтСрЧтПт",MOD(AF$4,7)*2+1,2)&amp;".",$E7))),COUNTIF($D7:AE7,"&gt;0"),"")</f>
        <v/>
      </c>
      <c r="AG7" s="15" t="str">
        <f>IF(AND(COUNTIF($E$5:AF7,"&gt;0")&gt;=SUM($D$4:$D6),COUNTIF($E7:AF7,"&gt;0")&lt;$D7,ISERR(FIND(MID("СбВсПнВтСрЧтПт",MOD(AG$4,7)*2+1,2)&amp;".",$E7))),COUNTIF($D7:AF7,"&gt;0"),"")</f>
        <v/>
      </c>
      <c r="AH7" s="15" t="str">
        <f>IF(AND(COUNTIF($E$5:AG7,"&gt;0")&gt;=SUM($D$4:$D6),COUNTIF($E7:AG7,"&gt;0")&lt;$D7,ISERR(FIND(MID("СбВсПнВтСрЧтПт",MOD(AH$4,7)*2+1,2)&amp;".",$E7))),COUNTIF($D7:AG7,"&gt;0"),"")</f>
        <v/>
      </c>
      <c r="AI7" s="15" t="str">
        <f>IF(AND(COUNTIF($E$5:AH7,"&gt;0")&gt;=SUM($D$4:$D6),COUNTIF($E7:AH7,"&gt;0")&lt;$D7,ISERR(FIND(MID("СбВсПнВтСрЧтПт",MOD(AI$4,7)*2+1,2)&amp;".",$E7))),COUNTIF($D7:AH7,"&gt;0"),"")</f>
        <v/>
      </c>
      <c r="AJ7" s="15" t="str">
        <f>IF(AND(COUNTIF($E$5:AI7,"&gt;0")&gt;=SUM($D$4:$D6),COUNTIF($E7:AI7,"&gt;0")&lt;$D7,ISERR(FIND(MID("СбВсПнВтСрЧтПт",MOD(AJ$4,7)*2+1,2)&amp;".",$E7))),COUNTIF($D7:AI7,"&gt;0"),"")</f>
        <v/>
      </c>
      <c r="AK7" s="15" t="str">
        <f>IF(AND(COUNTIF($E$5:AJ7,"&gt;0")&gt;=SUM($D$4:$D6),COUNTIF($E7:AJ7,"&gt;0")&lt;$D7,ISERR(FIND(MID("СбВсПнВтСрЧтПт",MOD(AK$4,7)*2+1,2)&amp;".",$E7))),COUNTIF($D7:AJ7,"&gt;0"),"")</f>
        <v/>
      </c>
      <c r="AL7" s="15" t="str">
        <f>IF(AND(COUNTIF($E$5:AK7,"&gt;0")&gt;=SUM($D$4:$D6),COUNTIF($E7:AK7,"&gt;0")&lt;$D7,ISERR(FIND(MID("СбВсПнВтСрЧтПт",MOD(AL$4,7)*2+1,2)&amp;".",$E7))),COUNTIF($D7:AK7,"&gt;0"),"")</f>
        <v/>
      </c>
      <c r="AM7" s="15" t="str">
        <f>IF(AND(COUNTIF($E$5:AL7,"&gt;0")&gt;=SUM($D$4:$D6),COUNTIF($E7:AL7,"&gt;0")&lt;$D7,ISERR(FIND(MID("СбВсПнВтСрЧтПт",MOD(AM$4,7)*2+1,2)&amp;".",$E7))),COUNTIF($D7:AL7,"&gt;0"),"")</f>
        <v/>
      </c>
      <c r="AN7" s="15" t="str">
        <f>IF(AND(COUNTIF($E$5:AM7,"&gt;0")&gt;=SUM($D$4:$D6),COUNTIF($E7:AM7,"&gt;0")&lt;$D7,ISERR(FIND(MID("СбВсПнВтСрЧтПт",MOD(AN$4,7)*2+1,2)&amp;".",$E7))),COUNTIF($D7:AM7,"&gt;0"),"")</f>
        <v/>
      </c>
      <c r="AO7" s="15" t="str">
        <f>IF(AND(COUNTIF($E$5:AN7,"&gt;0")&gt;=SUM($D$4:$D6),COUNTIF($E7:AN7,"&gt;0")&lt;$D7,ISERR(FIND(MID("СбВсПнВтСрЧтПт",MOD(AO$4,7)*2+1,2)&amp;".",$E7))),COUNTIF($D7:AN7,"&gt;0"),"")</f>
        <v/>
      </c>
      <c r="AP7" s="15" t="str">
        <f>IF(AND(COUNTIF($E$5:AO7,"&gt;0")&gt;=SUM($D$4:$D6),COUNTIF($E7:AO7,"&gt;0")&lt;$D7,ISERR(FIND(MID("СбВсПнВтСрЧтПт",MOD(AP$4,7)*2+1,2)&amp;".",$E7))),COUNTIF($D7:AO7,"&gt;0"),"")</f>
        <v/>
      </c>
      <c r="AQ7" s="15" t="str">
        <f>IF(AND(COUNTIF($E$5:AP7,"&gt;0")&gt;=SUM($D$4:$D6),COUNTIF($E7:AP7,"&gt;0")&lt;$D7,ISERR(FIND(MID("СбВсПнВтСрЧтПт",MOD(AQ$4,7)*2+1,2)&amp;".",$E7))),COUNTIF($D7:AP7,"&gt;0"),"")</f>
        <v/>
      </c>
      <c r="AR7" s="15" t="str">
        <f>IF(AND(COUNTIF($E$5:AQ7,"&gt;0")&gt;=SUM($D$4:$D6),COUNTIF($E7:AQ7,"&gt;0")&lt;$D7,ISERR(FIND(MID("СбВсПнВтСрЧтПт",MOD(AR$4,7)*2+1,2)&amp;".",$E7))),COUNTIF($D7:AQ7,"&gt;0"),"")</f>
        <v/>
      </c>
      <c r="AS7" s="15" t="str">
        <f>IF(AND(COUNTIF($E$5:AR7,"&gt;0")&gt;=SUM($D$4:$D6),COUNTIF($E7:AR7,"&gt;0")&lt;$D7,ISERR(FIND(MID("СбВсПнВтСрЧтПт",MOD(AS$4,7)*2+1,2)&amp;".",$E7))),COUNTIF($D7:AR7,"&gt;0"),"")</f>
        <v/>
      </c>
      <c r="AT7" s="15" t="str">
        <f>IF(AND(COUNTIF($E$5:AS7,"&gt;0")&gt;=SUM($D$4:$D6),COUNTIF($E7:AS7,"&gt;0")&lt;$D7,ISERR(FIND(MID("СбВсПнВтСрЧтПт",MOD(AT$4,7)*2+1,2)&amp;".",$E7))),COUNTIF($D7:AS7,"&gt;0"),"")</f>
        <v/>
      </c>
      <c r="AU7" s="15" t="str">
        <f>IF(AND(COUNTIF($E$5:AT7,"&gt;0")&gt;=SUM($D$4:$D6),COUNTIF($E7:AT7,"&gt;0")&lt;$D7,ISERR(FIND(MID("СбВсПнВтСрЧтПт",MOD(AU$4,7)*2+1,2)&amp;".",$E7))),COUNTIF($D7:AT7,"&gt;0"),"")</f>
        <v/>
      </c>
      <c r="AV7" s="15" t="str">
        <f>IF(AND(COUNTIF($E$5:AU7,"&gt;0")&gt;=SUM($D$4:$D6),COUNTIF($E7:AU7,"&gt;0")&lt;$D7,ISERR(FIND(MID("СбВсПнВтСрЧтПт",MOD(AV$4,7)*2+1,2)&amp;".",$E7))),COUNTIF($D7:AU7,"&gt;0"),"")</f>
        <v/>
      </c>
      <c r="AW7" s="15" t="str">
        <f>IF(AND(COUNTIF($E$5:AV7,"&gt;0")&gt;=SUM($D$4:$D6),COUNTIF($E7:AV7,"&gt;0")&lt;$D7,ISERR(FIND(MID("СбВсПнВтСрЧтПт",MOD(AW$4,7)*2+1,2)&amp;".",$E7))),COUNTIF($D7:AV7,"&gt;0"),"")</f>
        <v/>
      </c>
      <c r="AX7" s="15" t="str">
        <f>IF(AND(COUNTIF($E$5:AW7,"&gt;0")&gt;=SUM($D$4:$D6),COUNTIF($E7:AW7,"&gt;0")&lt;$D7,ISERR(FIND(MID("СбВсПнВтСрЧтПт",MOD(AX$4,7)*2+1,2)&amp;".",$E7))),COUNTIF($D7:AW7,"&gt;0"),"")</f>
        <v/>
      </c>
      <c r="AY7" s="15" t="str">
        <f>IF(AND(COUNTIF($E$5:AX7,"&gt;0")&gt;=SUM($D$4:$D6),COUNTIF($E7:AX7,"&gt;0")&lt;$D7,ISERR(FIND(MID("СбВсПнВтСрЧтПт",MOD(AY$4,7)*2+1,2)&amp;".",$E7))),COUNTIF($D7:AX7,"&gt;0"),"")</f>
        <v/>
      </c>
      <c r="AZ7" s="15" t="str">
        <f>IF(AND(COUNTIF($E$5:AY7,"&gt;0")&gt;=SUM($D$4:$D6),COUNTIF($E7:AY7,"&gt;0")&lt;$D7,ISERR(FIND(MID("СбВсПнВтСрЧтПт",MOD(AZ$4,7)*2+1,2)&amp;".",$E7))),COUNTIF($D7:AY7,"&gt;0"),"")</f>
        <v/>
      </c>
      <c r="BA7" s="15" t="str">
        <f>IF(AND(COUNTIF($E$5:AZ7,"&gt;0")&gt;=SUM($D$4:$D6),COUNTIF($E7:AZ7,"&gt;0")&lt;$D7,ISERR(FIND(MID("СбВсПнВтСрЧтПт",MOD(BA$4,7)*2+1,2)&amp;".",$E7))),COUNTIF($D7:AZ7,"&gt;0"),"")</f>
        <v/>
      </c>
      <c r="BB7" s="15" t="str">
        <f>IF(AND(COUNTIF($E$5:BA7,"&gt;0")&gt;=SUM($D$4:$D6),COUNTIF($E7:BA7,"&gt;0")&lt;$D7,ISERR(FIND(MID("СбВсПнВтСрЧтПт",MOD(BB$4,7)*2+1,2)&amp;".",$E7))),COUNTIF($D7:BA7,"&gt;0"),"")</f>
        <v/>
      </c>
      <c r="BC7" s="15" t="str">
        <f>IF(AND(COUNTIF($E$5:BB7,"&gt;0")&gt;=SUM($D$4:$D6),COUNTIF($E7:BB7,"&gt;0")&lt;$D7,ISERR(FIND(MID("СбВсПнВтСрЧтПт",MOD(BC$4,7)*2+1,2)&amp;".",$E7))),COUNTIF($D7:BB7,"&gt;0"),"")</f>
        <v/>
      </c>
      <c r="BD7" s="15" t="str">
        <f>IF(AND(COUNTIF($E$5:BC7,"&gt;0")&gt;=SUM($D$4:$D6),COUNTIF($E7:BC7,"&gt;0")&lt;$D7,ISERR(FIND(MID("СбВсПнВтСрЧтПт",MOD(BD$4,7)*2+1,2)&amp;".",$E7))),COUNTIF($D7:BC7,"&gt;0"),"")</f>
        <v/>
      </c>
      <c r="BE7" s="15" t="str">
        <f>IF(AND(COUNTIF($E$5:BD7,"&gt;0")&gt;=SUM($D$4:$D6),COUNTIF($E7:BD7,"&gt;0")&lt;$D7,ISERR(FIND(MID("СбВсПнВтСрЧтПт",MOD(BE$4,7)*2+1,2)&amp;".",$E7))),COUNTIF($D7:BD7,"&gt;0"),"")</f>
        <v/>
      </c>
      <c r="BF7" s="15" t="str">
        <f>IF(AND(COUNTIF($E$5:BE7,"&gt;0")&gt;=SUM($D$4:$D6),COUNTIF($E7:BE7,"&gt;0")&lt;$D7,ISERR(FIND(MID("СбВсПнВтСрЧтПт",MOD(BF$4,7)*2+1,2)&amp;".",$E7))),COUNTIF($D7:BE7,"&gt;0"),"")</f>
        <v/>
      </c>
      <c r="BG7" s="15" t="str">
        <f>IF(AND(COUNTIF($E$5:BF7,"&gt;0")&gt;=SUM($D$4:$D6),COUNTIF($E7:BF7,"&gt;0")&lt;$D7,ISERR(FIND(MID("СбВсПнВтСрЧтПт",MOD(BG$4,7)*2+1,2)&amp;".",$E7))),COUNTIF($D7:BF7,"&gt;0"),"")</f>
        <v/>
      </c>
      <c r="BH7" s="15" t="str">
        <f>IF(AND(COUNTIF($E$5:BG7,"&gt;0")&gt;=SUM($D$4:$D6),COUNTIF($E7:BG7,"&gt;0")&lt;$D7,ISERR(FIND(MID("СбВсПнВтСрЧтПт",MOD(BH$4,7)*2+1,2)&amp;".",$E7))),COUNTIF($D7:BG7,"&gt;0"),"")</f>
        <v/>
      </c>
      <c r="BI7" s="15" t="str">
        <f>IF(AND(COUNTIF($E$5:BH7,"&gt;0")&gt;=SUM($D$4:$D6),COUNTIF($E7:BH7,"&gt;0")&lt;$D7,ISERR(FIND(MID("СбВсПнВтСрЧтПт",MOD(BI$4,7)*2+1,2)&amp;".",$E7))),COUNTIF($D7:BH7,"&gt;0"),"")</f>
        <v/>
      </c>
      <c r="BJ7" s="15" t="str">
        <f>IF(AND(COUNTIF($E$5:BI7,"&gt;0")&gt;=SUM($D$4:$D6),COUNTIF($E7:BI7,"&gt;0")&lt;$D7,ISERR(FIND(MID("СбВсПнВтСрЧтПт",MOD(BJ$4,7)*2+1,2)&amp;".",$E7))),COUNTIF($D7:BI7,"&gt;0"),"")</f>
        <v/>
      </c>
      <c r="BK7" s="15" t="str">
        <f>IF(AND(COUNTIF($E$5:BJ7,"&gt;0")&gt;=SUM($D$4:$D6),COUNTIF($E7:BJ7,"&gt;0")&lt;$D7,ISERR(FIND(MID("СбВсПнВтСрЧтПт",MOD(BK$4,7)*2+1,2)&amp;".",$E7))),COUNTIF($D7:BJ7,"&gt;0"),"")</f>
        <v/>
      </c>
      <c r="BL7" s="15" t="str">
        <f>IF(AND(COUNTIF($E$5:BK7,"&gt;0")&gt;=SUM($D$4:$D6),COUNTIF($E7:BK7,"&gt;0")&lt;$D7,ISERR(FIND(MID("СбВсПнВтСрЧтПт",MOD(BL$4,7)*2+1,2)&amp;".",$E7))),COUNTIF($D7:BK7,"&gt;0"),"")</f>
        <v/>
      </c>
      <c r="BM7" s="15" t="str">
        <f>IF(AND(COUNTIF($E$5:BL7,"&gt;0")&gt;=SUM($D$4:$D6),COUNTIF($E7:BL7,"&gt;0")&lt;$D7,ISERR(FIND(MID("СбВсПнВтСрЧтПт",MOD(BM$4,7)*2+1,2)&amp;".",$E7))),COUNTIF($D7:BL7,"&gt;0"),"")</f>
        <v/>
      </c>
      <c r="BN7" s="15" t="str">
        <f>IF(AND(COUNTIF($E$5:BM7,"&gt;0")&gt;=SUM($D$4:$D6),COUNTIF($E7:BM7,"&gt;0")&lt;$D7,ISERR(FIND(MID("СбВсПнВтСрЧтПт",MOD(BN$4,7)*2+1,2)&amp;".",$E7))),COUNTIF($D7:BM7,"&gt;0"),"")</f>
        <v/>
      </c>
      <c r="BO7" s="15" t="str">
        <f>IF(AND(COUNTIF($E$5:BN7,"&gt;0")&gt;=SUM($D$4:$D6),COUNTIF($E7:BN7,"&gt;0")&lt;$D7,ISERR(FIND(MID("СбВсПнВтСрЧтПт",MOD(BO$4,7)*2+1,2)&amp;".",$E7))),COUNTIF($D7:BN7,"&gt;0"),"")</f>
        <v/>
      </c>
      <c r="BP7" s="15" t="str">
        <f>IF(AND(COUNTIF($E$5:BO7,"&gt;0")&gt;=SUM($D$4:$D6),COUNTIF($E7:BO7,"&gt;0")&lt;$D7,ISERR(FIND(MID("СбВсПнВтСрЧтПт",MOD(BP$4,7)*2+1,2)&amp;".",$E7))),COUNTIF($D7:BO7,"&gt;0"),"")</f>
        <v/>
      </c>
      <c r="BQ7" s="15" t="str">
        <f>IF(AND(COUNTIF($E$5:BP7,"&gt;0")&gt;=SUM($D$4:$D6),COUNTIF($E7:BP7,"&gt;0")&lt;$D7,ISERR(FIND(MID("СбВсПнВтСрЧтПт",MOD(BQ$4,7)*2+1,2)&amp;".",$E7))),COUNTIF($D7:BP7,"&gt;0"),"")</f>
        <v/>
      </c>
      <c r="BR7" s="15" t="str">
        <f>IF(AND(COUNTIF($E$5:BQ7,"&gt;0")&gt;=SUM($D$4:$D6),COUNTIF($E7:BQ7,"&gt;0")&lt;$D7,ISERR(FIND(MID("СбВсПнВтСрЧтПт",MOD(BR$4,7)*2+1,2)&amp;".",$E7))),COUNTIF($D7:BQ7,"&gt;0"),"")</f>
        <v/>
      </c>
      <c r="BS7" s="15" t="str">
        <f>IF(AND(COUNTIF($E$5:BR7,"&gt;0")&gt;=SUM($D$4:$D6),COUNTIF($E7:BR7,"&gt;0")&lt;$D7,ISERR(FIND(MID("СбВсПнВтСрЧтПт",MOD(BS$4,7)*2+1,2)&amp;".",$E7))),COUNTIF($D7:BR7,"&gt;0"),"")</f>
        <v/>
      </c>
      <c r="BT7" s="15" t="str">
        <f>IF(AND(COUNTIF($E$5:BS7,"&gt;0")&gt;=SUM($D$4:$D6),COUNTIF($E7:BS7,"&gt;0")&lt;$D7,ISERR(FIND(MID("СбВсПнВтСрЧтПт",MOD(BT$4,7)*2+1,2)&amp;".",$E7))),COUNTIF($D7:BS7,"&gt;0"),"")</f>
        <v/>
      </c>
      <c r="BU7" s="15" t="str">
        <f>IF(AND(COUNTIF($E$5:BT7,"&gt;0")&gt;=SUM($D$4:$D6),COUNTIF($E7:BT7,"&gt;0")&lt;$D7,ISERR(FIND(MID("СбВсПнВтСрЧтПт",MOD(BU$4,7)*2+1,2)&amp;".",$E7))),COUNTIF($D7:BT7,"&gt;0"),"")</f>
        <v/>
      </c>
      <c r="BV7" s="15" t="str">
        <f>IF(AND(COUNTIF($E$5:BU7,"&gt;0")&gt;=SUM($D$4:$D6),COUNTIF($E7:BU7,"&gt;0")&lt;$D7,ISERR(FIND(MID("СбВсПнВтСрЧтПт",MOD(BV$4,7)*2+1,2)&amp;".",$E7))),COUNTIF($D7:BU7,"&gt;0"),"")</f>
        <v/>
      </c>
      <c r="BW7" s="15" t="str">
        <f>IF(AND(COUNTIF($E$5:BV7,"&gt;0")&gt;=SUM($D$4:$D6),COUNTIF($E7:BV7,"&gt;0")&lt;$D7,ISERR(FIND(MID("СбВсПнВтСрЧтПт",MOD(BW$4,7)*2+1,2)&amp;".",$E7))),COUNTIF($D7:BV7,"&gt;0"),"")</f>
        <v/>
      </c>
      <c r="BX7" s="15" t="str">
        <f>IF(AND(COUNTIF($E$5:BW7,"&gt;0")&gt;=SUM($D$4:$D6),COUNTIF($E7:BW7,"&gt;0")&lt;$D7,ISERR(FIND(MID("СбВсПнВтСрЧтПт",MOD(BX$4,7)*2+1,2)&amp;".",$E7))),COUNTIF($D7:BW7,"&gt;0"),"")</f>
        <v/>
      </c>
      <c r="BY7" s="15" t="str">
        <f>IF(AND(COUNTIF($E$5:BX7,"&gt;0")&gt;=SUM($D$4:$D6),COUNTIF($E7:BX7,"&gt;0")&lt;$D7,ISERR(FIND(MID("СбВсПнВтСрЧтПт",MOD(BY$4,7)*2+1,2)&amp;".",$E7))),COUNTIF($D7:BX7,"&gt;0"),"")</f>
        <v/>
      </c>
      <c r="BZ7" s="15" t="str">
        <f>IF(AND(COUNTIF($E$5:BY7,"&gt;0")&gt;=SUM($D$4:$D6),COUNTIF($E7:BY7,"&gt;0")&lt;$D7,ISERR(FIND(MID("СбВсПнВтСрЧтПт",MOD(BZ$4,7)*2+1,2)&amp;".",$E7))),COUNTIF($D7:BY7,"&gt;0"),"")</f>
        <v/>
      </c>
      <c r="CA7" s="15" t="str">
        <f>IF(AND(COUNTIF($E$5:BZ7,"&gt;0")&gt;=SUM($D$4:$D6),COUNTIF($E7:BZ7,"&gt;0")&lt;$D7,ISERR(FIND(MID("СбВсПнВтСрЧтПт",MOD(CA$4,7)*2+1,2)&amp;".",$E7))),COUNTIF($D7:BZ7,"&gt;0"),"")</f>
        <v/>
      </c>
      <c r="CB7" s="15" t="str">
        <f>IF(AND(COUNTIF($E$5:CA7,"&gt;0")&gt;=SUM($D$4:$D6),COUNTIF($E7:CA7,"&gt;0")&lt;$D7,ISERR(FIND(MID("СбВсПнВтСрЧтПт",MOD(CB$4,7)*2+1,2)&amp;".",$E7))),COUNTIF($D7:CA7,"&gt;0"),"")</f>
        <v/>
      </c>
      <c r="CC7" s="15" t="str">
        <f>IF(AND(COUNTIF($E$5:CB7,"&gt;0")&gt;=SUM($D$4:$D6),COUNTIF($E7:CB7,"&gt;0")&lt;$D7,ISERR(FIND(MID("СбВсПнВтСрЧтПт",MOD(CC$4,7)*2+1,2)&amp;".",$E7))),COUNTIF($D7:CB7,"&gt;0"),"")</f>
        <v/>
      </c>
      <c r="CD7" s="15" t="str">
        <f>IF(AND(COUNTIF($E$5:CC7,"&gt;0")&gt;=SUM($D$4:$D6),COUNTIF($E7:CC7,"&gt;0")&lt;$D7,ISERR(FIND(MID("СбВсПнВтСрЧтПт",MOD(CD$4,7)*2+1,2)&amp;".",$E7))),COUNTIF($D7:CC7,"&gt;0"),"")</f>
        <v/>
      </c>
      <c r="CE7" s="15" t="str">
        <f>IF(AND(COUNTIF($E$5:CD7,"&gt;0")&gt;=SUM($D$4:$D6),COUNTIF($E7:CD7,"&gt;0")&lt;$D7,ISERR(FIND(MID("СбВсПнВтСрЧтПт",MOD(CE$4,7)*2+1,2)&amp;".",$E7))),COUNTIF($D7:CD7,"&gt;0"),"")</f>
        <v/>
      </c>
      <c r="CF7" s="15" t="str">
        <f>IF(AND(COUNTIF($E$5:CE7,"&gt;0")&gt;=SUM($D$4:$D6),COUNTIF($E7:CE7,"&gt;0")&lt;$D7,ISERR(FIND(MID("СбВсПнВтСрЧтПт",MOD(CF$4,7)*2+1,2)&amp;".",$E7))),COUNTIF($D7:CE7,"&gt;0"),"")</f>
        <v/>
      </c>
      <c r="CG7" s="15" t="str">
        <f>IF(AND(COUNTIF($E$5:CF7,"&gt;0")&gt;=SUM($D$4:$D6),COUNTIF($E7:CF7,"&gt;0")&lt;$D7,ISERR(FIND(MID("СбВсПнВтСрЧтПт",MOD(CG$4,7)*2+1,2)&amp;".",$E7))),COUNTIF($D7:CF7,"&gt;0"),"")</f>
        <v/>
      </c>
      <c r="CH7" s="15" t="str">
        <f>IF(AND(COUNTIF($E$5:CG7,"&gt;0")&gt;=SUM($D$4:$D6),COUNTIF($E7:CG7,"&gt;0")&lt;$D7,ISERR(FIND(MID("СбВсПнВтСрЧтПт",MOD(CH$4,7)*2+1,2)&amp;".",$E7))),COUNTIF($D7:CG7,"&gt;0"),"")</f>
        <v/>
      </c>
      <c r="CI7" s="15" t="str">
        <f>IF(AND(COUNTIF($E$5:CH7,"&gt;0")&gt;=SUM($D$4:$D6),COUNTIF($E7:CH7,"&gt;0")&lt;$D7,ISERR(FIND(MID("СбВсПнВтСрЧтПт",MOD(CI$4,7)*2+1,2)&amp;".",$E7))),COUNTIF($D7:CH7,"&gt;0"),"")</f>
        <v/>
      </c>
      <c r="CJ7" s="15" t="str">
        <f>IF(AND(COUNTIF($E$5:CI7,"&gt;0")&gt;=SUM($D$4:$D6),COUNTIF($E7:CI7,"&gt;0")&lt;$D7,ISERR(FIND(MID("СбВсПнВтСрЧтПт",MOD(CJ$4,7)*2+1,2)&amp;".",$E7))),COUNTIF($D7:CI7,"&gt;0"),"")</f>
        <v/>
      </c>
      <c r="CK7" s="15" t="str">
        <f>IF(AND(COUNTIF($E$5:CJ7,"&gt;0")&gt;=SUM($D$4:$D6),COUNTIF($E7:CJ7,"&gt;0")&lt;$D7,ISERR(FIND(MID("СбВсПнВтСрЧтПт",MOD(CK$4,7)*2+1,2)&amp;".",$E7))),COUNTIF($D7:CJ7,"&gt;0"),"")</f>
        <v/>
      </c>
      <c r="CL7" s="15" t="str">
        <f>IF(AND(COUNTIF($E$5:CK7,"&gt;0")&gt;=SUM($D$4:$D6),COUNTIF($E7:CK7,"&gt;0")&lt;$D7,ISERR(FIND(MID("СбВсПнВтСрЧтПт",MOD(CL$4,7)*2+1,2)&amp;".",$E7))),COUNTIF($D7:CK7,"&gt;0"),"")</f>
        <v/>
      </c>
      <c r="CM7" s="15" t="str">
        <f>IF(AND(COUNTIF($E$5:CL7,"&gt;0")&gt;=SUM($D$4:$D6),COUNTIF($E7:CL7,"&gt;0")&lt;$D7,ISERR(FIND(MID("СбВсПнВтСрЧтПт",MOD(CM$4,7)*2+1,2)&amp;".",$E7))),COUNTIF($D7:CL7,"&gt;0"),"")</f>
        <v/>
      </c>
      <c r="CN7" s="15" t="str">
        <f>IF(AND(COUNTIF($E$5:CM7,"&gt;0")&gt;=SUM($D$4:$D6),COUNTIF($E7:CM7,"&gt;0")&lt;$D7,ISERR(FIND(MID("СбВсПнВтСрЧтПт",MOD(CN$4,7)*2+1,2)&amp;".",$E7))),COUNTIF($D7:CM7,"&gt;0"),"")</f>
        <v/>
      </c>
      <c r="CO7" s="15" t="str">
        <f>IF(AND(COUNTIF($E$5:CN7,"&gt;0")&gt;=SUM($D$4:$D6),COUNTIF($E7:CN7,"&gt;0")&lt;$D7,ISERR(FIND(MID("СбВсПнВтСрЧтПт",MOD(CO$4,7)*2+1,2)&amp;".",$E7))),COUNTIF($D7:CN7,"&gt;0"),"")</f>
        <v/>
      </c>
      <c r="CP7" s="15" t="str">
        <f>IF(AND(COUNTIF($E$5:CO7,"&gt;0")&gt;=SUM($D$4:$D6),COUNTIF($E7:CO7,"&gt;0")&lt;$D7,ISERR(FIND(MID("СбВсПнВтСрЧтПт",MOD(CP$4,7)*2+1,2)&amp;".",$E7))),COUNTIF($D7:CO7,"&gt;0"),"")</f>
        <v/>
      </c>
      <c r="CQ7" s="15" t="str">
        <f>IF(AND(COUNTIF($E$5:CP7,"&gt;0")&gt;=SUM($D$4:$D6),COUNTIF($E7:CP7,"&gt;0")&lt;$D7,ISERR(FIND(MID("СбВсПнВтСрЧтПт",MOD(CQ$4,7)*2+1,2)&amp;".",$E7))),COUNTIF($D7:CP7,"&gt;0"),"")</f>
        <v/>
      </c>
      <c r="CR7" s="15" t="str">
        <f>IF(AND(COUNTIF($E$5:CQ7,"&gt;0")&gt;=SUM($D$4:$D6),COUNTIF($E7:CQ7,"&gt;0")&lt;$D7,ISERR(FIND(MID("СбВсПнВтСрЧтПт",MOD(CR$4,7)*2+1,2)&amp;".",$E7))),COUNTIF($D7:CQ7,"&gt;0"),"")</f>
        <v/>
      </c>
      <c r="CS7" s="15" t="str">
        <f>IF(AND(COUNTIF($E$5:CR7,"&gt;0")&gt;=SUM($D$4:$D6),COUNTIF($E7:CR7,"&gt;0")&lt;$D7,ISERR(FIND(MID("СбВсПнВтСрЧтПт",MOD(CS$4,7)*2+1,2)&amp;".",$E7))),COUNTIF($D7:CR7,"&gt;0"),"")</f>
        <v/>
      </c>
      <c r="CT7" s="15" t="str">
        <f>IF(AND(COUNTIF($E$5:CS7,"&gt;0")&gt;=SUM($D$4:$D6),COUNTIF($E7:CS7,"&gt;0")&lt;$D7,ISERR(FIND(MID("СбВсПнВтСрЧтПт",MOD(CT$4,7)*2+1,2)&amp;".",$E7))),COUNTIF($D7:CS7,"&gt;0"),"")</f>
        <v/>
      </c>
      <c r="CU7" s="15" t="str">
        <f>IF(AND(COUNTIF($E$5:CT7,"&gt;0")&gt;=SUM($D$4:$D6),COUNTIF($E7:CT7,"&gt;0")&lt;$D7,ISERR(FIND(MID("СбВсПнВтСрЧтПт",MOD(CU$4,7)*2+1,2)&amp;".",$E7))),COUNTIF($D7:CT7,"&gt;0"),"")</f>
        <v/>
      </c>
      <c r="CV7" s="15" t="str">
        <f>IF(AND(COUNTIF($E$5:CU7,"&gt;0")&gt;=SUM($D$4:$D6),COUNTIF($E7:CU7,"&gt;0")&lt;$D7,ISERR(FIND(MID("СбВсПнВтСрЧтПт",MOD(CV$4,7)*2+1,2)&amp;".",$E7))),COUNTIF($D7:CU7,"&gt;0"),"")</f>
        <v/>
      </c>
      <c r="CW7" s="15" t="str">
        <f>IF(AND(COUNTIF($E$5:CV7,"&gt;0")&gt;=SUM($D$4:$D6),COUNTIF($E7:CV7,"&gt;0")&lt;$D7,ISERR(FIND(MID("СбВсПнВтСрЧтПт",MOD(CW$4,7)*2+1,2)&amp;".",$E7))),COUNTIF($D7:CV7,"&gt;0"),"")</f>
        <v/>
      </c>
      <c r="CX7" s="15" t="str">
        <f>IF(AND(COUNTIF($E$5:CW7,"&gt;0")&gt;=SUM($D$4:$D6),COUNTIF($E7:CW7,"&gt;0")&lt;$D7,ISERR(FIND(MID("СбВсПнВтСрЧтПт",MOD(CX$4,7)*2+1,2)&amp;".",$E7))),COUNTIF($D7:CW7,"&gt;0"),"")</f>
        <v/>
      </c>
      <c r="CY7" s="15" t="str">
        <f>IF(AND(COUNTIF($E$5:CX7,"&gt;0")&gt;=SUM($D$4:$D6),COUNTIF($E7:CX7,"&gt;0")&lt;$D7,ISERR(FIND(MID("СбВсПнВтСрЧтПт",MOD(CY$4,7)*2+1,2)&amp;".",$E7))),COUNTIF($D7:CX7,"&gt;0"),"")</f>
        <v/>
      </c>
      <c r="CZ7" s="15" t="str">
        <f>IF(AND(COUNTIF($E$5:CY7,"&gt;0")&gt;=SUM($D$4:$D6),COUNTIF($E7:CY7,"&gt;0")&lt;$D7,ISERR(FIND(MID("СбВсПнВтСрЧтПт",MOD(CZ$4,7)*2+1,2)&amp;".",$E7))),COUNTIF($D7:CY7,"&gt;0"),"")</f>
        <v/>
      </c>
      <c r="DA7" s="15" t="str">
        <f>IF(AND(COUNTIF($E$5:CZ7,"&gt;0")&gt;=SUM($D$4:$D6),COUNTIF($E7:CZ7,"&gt;0")&lt;$D7,ISERR(FIND(MID("СбВсПнВтСрЧтПт",MOD(DA$4,7)*2+1,2)&amp;".",$E7))),COUNTIF($D7:CZ7,"&gt;0"),"")</f>
        <v/>
      </c>
      <c r="DB7" s="15" t="str">
        <f>IF(AND(COUNTIF($E$5:DA7,"&gt;0")&gt;=SUM($D$4:$D6),COUNTIF($E7:DA7,"&gt;0")&lt;$D7,ISERR(FIND(MID("СбВсПнВтСрЧтПт",MOD(DB$4,7)*2+1,2)&amp;".",$E7))),COUNTIF($D7:DA7,"&gt;0"),"")</f>
        <v/>
      </c>
      <c r="DC7" s="15" t="str">
        <f>IF(AND(COUNTIF($E$5:DB7,"&gt;0")&gt;=SUM($D$4:$D6),COUNTIF($E7:DB7,"&gt;0")&lt;$D7,ISERR(FIND(MID("СбВсПнВтСрЧтПт",MOD(DC$4,7)*2+1,2)&amp;".",$E7))),COUNTIF($D7:DB7,"&gt;0"),"")</f>
        <v/>
      </c>
      <c r="DD7" s="15" t="str">
        <f>IF(AND(COUNTIF($E$5:DC7,"&gt;0")&gt;=SUM($D$4:$D6),COUNTIF($E7:DC7,"&gt;0")&lt;$D7,ISERR(FIND(MID("СбВсПнВтСрЧтПт",MOD(DD$4,7)*2+1,2)&amp;".",$E7))),COUNTIF($D7:DC7,"&gt;0"),"")</f>
        <v/>
      </c>
      <c r="DE7" s="15" t="str">
        <f>IF(AND(COUNTIF($E$5:DD7,"&gt;0")&gt;=SUM($D$4:$D6),COUNTIF($E7:DD7,"&gt;0")&lt;$D7,ISERR(FIND(MID("СбВсПнВтСрЧтПт",MOD(DE$4,7)*2+1,2)&amp;".",$E7))),COUNTIF($D7:DD7,"&gt;0"),"")</f>
        <v/>
      </c>
      <c r="DF7" s="15" t="str">
        <f>IF(AND(COUNTIF($E$5:DE7,"&gt;0")&gt;=SUM($D$4:$D6),COUNTIF($E7:DE7,"&gt;0")&lt;$D7,ISERR(FIND(MID("СбВсПнВтСрЧтПт",MOD(DF$4,7)*2+1,2)&amp;".",$E7))),COUNTIF($D7:DE7,"&gt;0"),"")</f>
        <v/>
      </c>
      <c r="DG7" s="15" t="str">
        <f>IF(AND(COUNTIF($E$5:DF7,"&gt;0")&gt;=SUM($D$4:$D6),COUNTIF($E7:DF7,"&gt;0")&lt;$D7,ISERR(FIND(MID("СбВсПнВтСрЧтПт",MOD(DG$4,7)*2+1,2)&amp;".",$E7))),COUNTIF($D7:DF7,"&gt;0"),"")</f>
        <v/>
      </c>
      <c r="DH7" s="15" t="str">
        <f>IF(AND(COUNTIF($E$5:DG7,"&gt;0")&gt;=SUM($D$4:$D6),COUNTIF($E7:DG7,"&gt;0")&lt;$D7,ISERR(FIND(MID("СбВсПнВтСрЧтПт",MOD(DH$4,7)*2+1,2)&amp;".",$E7))),COUNTIF($D7:DG7,"&gt;0"),"")</f>
        <v/>
      </c>
      <c r="DI7" s="15" t="str">
        <f>IF(AND(COUNTIF($E$5:DH7,"&gt;0")&gt;=SUM($D$4:$D6),COUNTIF($E7:DH7,"&gt;0")&lt;$D7,ISERR(FIND(MID("СбВсПнВтСрЧтПт",MOD(DI$4,7)*2+1,2)&amp;".",$E7))),COUNTIF($D7:DH7,"&gt;0"),"")</f>
        <v/>
      </c>
      <c r="DJ7" s="15" t="str">
        <f>IF(AND(COUNTIF($E$5:DI7,"&gt;0")&gt;=SUM($D$4:$D6),COUNTIF($E7:DI7,"&gt;0")&lt;$D7,ISERR(FIND(MID("СбВсПнВтСрЧтПт",MOD(DJ$4,7)*2+1,2)&amp;".",$E7))),COUNTIF($D7:DI7,"&gt;0"),"")</f>
        <v/>
      </c>
      <c r="DK7" s="15" t="str">
        <f>IF(AND(COUNTIF($E$5:DJ7,"&gt;0")&gt;=SUM($D$4:$D6),COUNTIF($E7:DJ7,"&gt;0")&lt;$D7,ISERR(FIND(MID("СбВсПнВтСрЧтПт",MOD(DK$4,7)*2+1,2)&amp;".",$E7))),COUNTIF($D7:DJ7,"&gt;0"),"")</f>
        <v/>
      </c>
      <c r="DL7" s="15" t="str">
        <f>IF(AND(COUNTIF($E$5:DK7,"&gt;0")&gt;=SUM($D$4:$D6),COUNTIF($E7:DK7,"&gt;0")&lt;$D7,ISERR(FIND(MID("СбВсПнВтСрЧтПт",MOD(DL$4,7)*2+1,2)&amp;".",$E7))),COUNTIF($D7:DK7,"&gt;0"),"")</f>
        <v/>
      </c>
      <c r="DM7" s="15" t="str">
        <f>IF(AND(COUNTIF($E$5:DL7,"&gt;0")&gt;=SUM($D$4:$D6),COUNTIF($E7:DL7,"&gt;0")&lt;$D7,ISERR(FIND(MID("СбВсПнВтСрЧтПт",MOD(DM$4,7)*2+1,2)&amp;".",$E7))),COUNTIF($D7:DL7,"&gt;0"),"")</f>
        <v/>
      </c>
      <c r="DN7" s="15" t="str">
        <f>IF(AND(COUNTIF($E$5:DM7,"&gt;0")&gt;=SUM($D$4:$D6),COUNTIF($E7:DM7,"&gt;0")&lt;$D7,ISERR(FIND(MID("СбВсПнВтСрЧтПт",MOD(DN$4,7)*2+1,2)&amp;".",$E7))),COUNTIF($D7:DM7,"&gt;0"),"")</f>
        <v/>
      </c>
      <c r="DO7" s="15" t="str">
        <f>IF(AND(COUNTIF($E$5:DN7,"&gt;0")&gt;=SUM($D$4:$D6),COUNTIF($E7:DN7,"&gt;0")&lt;$D7,ISERR(FIND(MID("СбВсПнВтСрЧтПт",MOD(DO$4,7)*2+1,2)&amp;".",$E7))),COUNTIF($D7:DN7,"&gt;0"),"")</f>
        <v/>
      </c>
      <c r="DP7" s="15" t="str">
        <f>IF(AND(COUNTIF($E$5:DO7,"&gt;0")&gt;=SUM($D$4:$D6),COUNTIF($E7:DO7,"&gt;0")&lt;$D7,ISERR(FIND(MID("СбВсПнВтСрЧтПт",MOD(DP$4,7)*2+1,2)&amp;".",$E7))),COUNTIF($D7:DO7,"&gt;0"),"")</f>
        <v/>
      </c>
      <c r="DQ7" s="15" t="str">
        <f>IF(AND(COUNTIF($E$5:DP7,"&gt;0")&gt;=SUM($D$4:$D6),COUNTIF($E7:DP7,"&gt;0")&lt;$D7,ISERR(FIND(MID("СбВсПнВтСрЧтПт",MOD(DQ$4,7)*2+1,2)&amp;".",$E7))),COUNTIF($D7:DP7,"&gt;0"),"")</f>
        <v/>
      </c>
      <c r="DR7" s="15" t="str">
        <f>IF(AND(COUNTIF($E$5:DQ7,"&gt;0")&gt;=SUM($D$4:$D6),COUNTIF($E7:DQ7,"&gt;0")&lt;$D7,ISERR(FIND(MID("СбВсПнВтСрЧтПт",MOD(DR$4,7)*2+1,2)&amp;".",$E7))),COUNTIF($D7:DQ7,"&gt;0"),"")</f>
        <v/>
      </c>
      <c r="DS7" s="15" t="str">
        <f>IF(AND(COUNTIF($E$5:DR7,"&gt;0")&gt;=SUM($D$4:$D6),COUNTIF($E7:DR7,"&gt;0")&lt;$D7,ISERR(FIND(MID("СбВсПнВтСрЧтПт",MOD(DS$4,7)*2+1,2)&amp;".",$E7))),COUNTIF($D7:DR7,"&gt;0"),"")</f>
        <v/>
      </c>
      <c r="DT7" s="15" t="str">
        <f>IF(AND(COUNTIF($E$5:DS7,"&gt;0")&gt;=SUM($D$4:$D6),COUNTIF($E7:DS7,"&gt;0")&lt;$D7,ISERR(FIND(MID("СбВсПнВтСрЧтПт",MOD(DT$4,7)*2+1,2)&amp;".",$E7))),COUNTIF($D7:DS7,"&gt;0"),"")</f>
        <v/>
      </c>
      <c r="DU7" s="15" t="str">
        <f>IF(AND(COUNTIF($E$5:DT7,"&gt;0")&gt;=SUM($D$4:$D6),COUNTIF($E7:DT7,"&gt;0")&lt;$D7,ISERR(FIND(MID("СбВсПнВтСрЧтПт",MOD(DU$4,7)*2+1,2)&amp;".",$E7))),COUNTIF($D7:DT7,"&gt;0"),"")</f>
        <v/>
      </c>
      <c r="DV7" s="15" t="str">
        <f>IF(AND(COUNTIF($E$5:DU7,"&gt;0")&gt;=SUM($D$4:$D6),COUNTIF($E7:DU7,"&gt;0")&lt;$D7,ISERR(FIND(MID("СбВсПнВтСрЧтПт",MOD(DV$4,7)*2+1,2)&amp;".",$E7))),COUNTIF($D7:DU7,"&gt;0"),"")</f>
        <v/>
      </c>
      <c r="DW7" s="15" t="str">
        <f>IF(AND(COUNTIF($E$5:DV7,"&gt;0")&gt;=SUM($D$4:$D6),COUNTIF($E7:DV7,"&gt;0")&lt;$D7,ISERR(FIND(MID("СбВсПнВтСрЧтПт",MOD(DW$4,7)*2+1,2)&amp;".",$E7))),COUNTIF($D7:DV7,"&gt;0"),"")</f>
        <v/>
      </c>
      <c r="DX7" s="15" t="str">
        <f>IF(AND(COUNTIF($E$5:DW7,"&gt;0")&gt;=SUM($D$4:$D6),COUNTIF($E7:DW7,"&gt;0")&lt;$D7,ISERR(FIND(MID("СбВсПнВтСрЧтПт",MOD(DX$4,7)*2+1,2)&amp;".",$E7))),COUNTIF($D7:DW7,"&gt;0"),"")</f>
        <v/>
      </c>
      <c r="DY7" s="15" t="str">
        <f>IF(AND(COUNTIF($E$5:DX7,"&gt;0")&gt;=SUM($D$4:$D6),COUNTIF($E7:DX7,"&gt;0")&lt;$D7,ISERR(FIND(MID("СбВсПнВтСрЧтПт",MOD(DY$4,7)*2+1,2)&amp;".",$E7))),COUNTIF($D7:DX7,"&gt;0"),"")</f>
        <v/>
      </c>
      <c r="DZ7" s="15" t="str">
        <f>IF(AND(COUNTIF($E$5:DY7,"&gt;0")&gt;=SUM($D$4:$D6),COUNTIF($E7:DY7,"&gt;0")&lt;$D7,ISERR(FIND(MID("СбВсПнВтСрЧтПт",MOD(DZ$4,7)*2+1,2)&amp;".",$E7))),COUNTIF($D7:DY7,"&gt;0"),"")</f>
        <v/>
      </c>
      <c r="EA7" s="15" t="str">
        <f>IF(AND(COUNTIF($E$5:DZ7,"&gt;0")&gt;=SUM($D$4:$D6),COUNTIF($E7:DZ7,"&gt;0")&lt;$D7,ISERR(FIND(MID("СбВсПнВтСрЧтПт",MOD(EA$4,7)*2+1,2)&amp;".",$E7))),COUNTIF($D7:DZ7,"&gt;0"),"")</f>
        <v/>
      </c>
      <c r="EB7" s="15" t="str">
        <f>IF(AND(COUNTIF($E$5:EA7,"&gt;0")&gt;=SUM($D$4:$D6),COUNTIF($E7:EA7,"&gt;0")&lt;$D7,ISERR(FIND(MID("СбВсПнВтСрЧтПт",MOD(EB$4,7)*2+1,2)&amp;".",$E7))),COUNTIF($D7:EA7,"&gt;0"),"")</f>
        <v/>
      </c>
      <c r="EC7" s="15" t="str">
        <f>IF(AND(COUNTIF($E$5:EB7,"&gt;0")&gt;=SUM($D$4:$D6),COUNTIF($E7:EB7,"&gt;0")&lt;$D7,ISERR(FIND(MID("СбВсПнВтСрЧтПт",MOD(EC$4,7)*2+1,2)&amp;".",$E7))),COUNTIF($D7:EB7,"&gt;0"),"")</f>
        <v/>
      </c>
      <c r="ED7" s="15" t="str">
        <f>IF(AND(COUNTIF($E$5:EC7,"&gt;0")&gt;=SUM($D$4:$D6),COUNTIF($E7:EC7,"&gt;0")&lt;$D7,ISERR(FIND(MID("СбВсПнВтСрЧтПт",MOD(ED$4,7)*2+1,2)&amp;".",$E7))),COUNTIF($D7:EC7,"&gt;0"),"")</f>
        <v/>
      </c>
      <c r="EE7" s="15" t="str">
        <f>IF(AND(COUNTIF($E$5:ED7,"&gt;0")&gt;=SUM($D$4:$D6),COUNTIF($E7:ED7,"&gt;0")&lt;$D7,ISERR(FIND(MID("СбВсПнВтСрЧтПт",MOD(EE$4,7)*2+1,2)&amp;".",$E7))),COUNTIF($D7:ED7,"&gt;0"),"")</f>
        <v/>
      </c>
      <c r="EF7" s="15" t="str">
        <f>IF(AND(COUNTIF($E$5:EE7,"&gt;0")&gt;=SUM($D$4:$D6),COUNTIF($E7:EE7,"&gt;0")&lt;$D7,ISERR(FIND(MID("СбВсПнВтСрЧтПт",MOD(EF$4,7)*2+1,2)&amp;".",$E7))),COUNTIF($D7:EE7,"&gt;0"),"")</f>
        <v/>
      </c>
      <c r="EG7" s="15" t="str">
        <f>IF(AND(COUNTIF($E$5:EF7,"&gt;0")&gt;=SUM($D$4:$D6),COUNTIF($E7:EF7,"&gt;0")&lt;$D7,ISERR(FIND(MID("СбВсПнВтСрЧтПт",MOD(EG$4,7)*2+1,2)&amp;".",$E7))),COUNTIF($D7:EF7,"&gt;0"),"")</f>
        <v/>
      </c>
      <c r="EH7" s="15" t="str">
        <f>IF(AND(COUNTIF($E$5:EG7,"&gt;0")&gt;=SUM($D$4:$D6),COUNTIF($E7:EG7,"&gt;0")&lt;$D7,ISERR(FIND(MID("СбВсПнВтСрЧтПт",MOD(EH$4,7)*2+1,2)&amp;".",$E7))),COUNTIF($D7:EG7,"&gt;0"),"")</f>
        <v/>
      </c>
      <c r="EI7" s="15" t="str">
        <f>IF(AND(COUNTIF($E$5:EH7,"&gt;0")&gt;=SUM($D$4:$D6),COUNTIF($E7:EH7,"&gt;0")&lt;$D7,ISERR(FIND(MID("СбВсПнВтСрЧтПт",MOD(EI$4,7)*2+1,2)&amp;".",$E7))),COUNTIF($D7:EH7,"&gt;0"),"")</f>
        <v/>
      </c>
      <c r="EJ7" s="15" t="str">
        <f>IF(AND(COUNTIF($E$5:EI7,"&gt;0")&gt;=SUM($D$4:$D6),COUNTIF($E7:EI7,"&gt;0")&lt;$D7,ISERR(FIND(MID("СбВсПнВтСрЧтПт",MOD(EJ$4,7)*2+1,2)&amp;".",$E7))),COUNTIF($D7:EI7,"&gt;0"),"")</f>
        <v/>
      </c>
      <c r="EK7" s="15" t="str">
        <f>IF(AND(COUNTIF($E$5:EJ7,"&gt;0")&gt;=SUM($D$4:$D6),COUNTIF($E7:EJ7,"&gt;0")&lt;$D7,ISERR(FIND(MID("СбВсПнВтСрЧтПт",MOD(EK$4,7)*2+1,2)&amp;".",$E7))),COUNTIF($D7:EJ7,"&gt;0"),"")</f>
        <v/>
      </c>
      <c r="EL7" s="15" t="str">
        <f>IF(AND(COUNTIF($E$5:EK7,"&gt;0")&gt;=SUM($D$4:$D6),COUNTIF($E7:EK7,"&gt;0")&lt;$D7,ISERR(FIND(MID("СбВсПнВтСрЧтПт",MOD(EL$4,7)*2+1,2)&amp;".",$E7))),COUNTIF($D7:EK7,"&gt;0"),"")</f>
        <v/>
      </c>
      <c r="EM7" s="15" t="str">
        <f>IF(AND(COUNTIF($E$5:EL7,"&gt;0")&gt;=SUM($D$4:$D6),COUNTIF($E7:EL7,"&gt;0")&lt;$D7,ISERR(FIND(MID("СбВсПнВтСрЧтПт",MOD(EM$4,7)*2+1,2)&amp;".",$E7))),COUNTIF($D7:EL7,"&gt;0"),"")</f>
        <v/>
      </c>
      <c r="EN7" s="15" t="str">
        <f>IF(AND(COUNTIF($E$5:EM7,"&gt;0")&gt;=SUM($D$4:$D6),COUNTIF($E7:EM7,"&gt;0")&lt;$D7,ISERR(FIND(MID("СбВсПнВтСрЧтПт",MOD(EN$4,7)*2+1,2)&amp;".",$E7))),COUNTIF($D7:EM7,"&gt;0"),"")</f>
        <v/>
      </c>
      <c r="EO7" s="15" t="str">
        <f>IF(AND(COUNTIF($E$5:EN7,"&gt;0")&gt;=SUM($D$4:$D6),COUNTIF($E7:EN7,"&gt;0")&lt;$D7,ISERR(FIND(MID("СбВсПнВтСрЧтПт",MOD(EO$4,7)*2+1,2)&amp;".",$E7))),COUNTIF($D7:EN7,"&gt;0"),"")</f>
        <v/>
      </c>
      <c r="EP7" s="15" t="str">
        <f>IF(AND(COUNTIF($E$5:EO7,"&gt;0")&gt;=SUM($D$4:$D6),COUNTIF($E7:EO7,"&gt;0")&lt;$D7,ISERR(FIND(MID("СбВсПнВтСрЧтПт",MOD(EP$4,7)*2+1,2)&amp;".",$E7))),COUNTIF($D7:EO7,"&gt;0"),"")</f>
        <v/>
      </c>
      <c r="EQ7" s="15" t="str">
        <f>IF(AND(COUNTIF($E$5:EP7,"&gt;0")&gt;=SUM($D$4:$D6),COUNTIF($E7:EP7,"&gt;0")&lt;$D7,ISERR(FIND(MID("СбВсПнВтСрЧтПт",MOD(EQ$4,7)*2+1,2)&amp;".",$E7))),COUNTIF($D7:EP7,"&gt;0"),"")</f>
        <v/>
      </c>
      <c r="ER7" s="15" t="str">
        <f>IF(AND(COUNTIF($E$5:EQ7,"&gt;0")&gt;=SUM($D$4:$D6),COUNTIF($E7:EQ7,"&gt;0")&lt;$D7,ISERR(FIND(MID("СбВсПнВтСрЧтПт",MOD(ER$4,7)*2+1,2)&amp;".",$E7))),COUNTIF($D7:EQ7,"&gt;0"),"")</f>
        <v/>
      </c>
      <c r="ES7" s="15" t="str">
        <f>IF(AND(COUNTIF($E$5:ER7,"&gt;0")&gt;=SUM($D$4:$D6),COUNTIF($E7:ER7,"&gt;0")&lt;$D7,ISERR(FIND(MID("СбВсПнВтСрЧтПт",MOD(ES$4,7)*2+1,2)&amp;".",$E7))),COUNTIF($D7:ER7,"&gt;0"),"")</f>
        <v/>
      </c>
      <c r="ET7" s="15" t="str">
        <f>IF(AND(COUNTIF($E$5:ES7,"&gt;0")&gt;=SUM($D$4:$D6),COUNTIF($E7:ES7,"&gt;0")&lt;$D7,ISERR(FIND(MID("СбВсПнВтСрЧтПт",MOD(ET$4,7)*2+1,2)&amp;".",$E7))),COUNTIF($D7:ES7,"&gt;0"),"")</f>
        <v/>
      </c>
      <c r="EU7" s="15" t="str">
        <f>IF(AND(COUNTIF($E$5:ET7,"&gt;0")&gt;=SUM($D$4:$D6),COUNTIF($E7:ET7,"&gt;0")&lt;$D7,ISERR(FIND(MID("СбВсПнВтСрЧтПт",MOD(EU$4,7)*2+1,2)&amp;".",$E7))),COUNTIF($D7:ET7,"&gt;0"),"")</f>
        <v/>
      </c>
      <c r="EV7" s="15" t="str">
        <f>IF(AND(COUNTIF($E$5:EU7,"&gt;0")&gt;=SUM($D$4:$D6),COUNTIF($E7:EU7,"&gt;0")&lt;$D7,ISERR(FIND(MID("СбВсПнВтСрЧтПт",MOD(EV$4,7)*2+1,2)&amp;".",$E7))),COUNTIF($D7:EU7,"&gt;0"),"")</f>
        <v/>
      </c>
      <c r="EW7" s="15" t="str">
        <f>IF(AND(COUNTIF($E$5:EV7,"&gt;0")&gt;=SUM($D$4:$D6),COUNTIF($E7:EV7,"&gt;0")&lt;$D7,ISERR(FIND(MID("СбВсПнВтСрЧтПт",MOD(EW$4,7)*2+1,2)&amp;".",$E7))),COUNTIF($D7:EV7,"&gt;0"),"")</f>
        <v/>
      </c>
      <c r="EX7" s="15" t="str">
        <f>IF(AND(COUNTIF($E$5:EW7,"&gt;0")&gt;=SUM($D$4:$D6),COUNTIF($E7:EW7,"&gt;0")&lt;$D7,ISERR(FIND(MID("СбВсПнВтСрЧтПт",MOD(EX$4,7)*2+1,2)&amp;".",$E7))),COUNTIF($D7:EW7,"&gt;0"),"")</f>
        <v/>
      </c>
      <c r="EY7" s="15" t="str">
        <f>IF(AND(COUNTIF($E$5:EX7,"&gt;0")&gt;=SUM($D$4:$D6),COUNTIF($E7:EX7,"&gt;0")&lt;$D7,ISERR(FIND(MID("СбВсПнВтСрЧтПт",MOD(EY$4,7)*2+1,2)&amp;".",$E7))),COUNTIF($D7:EX7,"&gt;0"),"")</f>
        <v/>
      </c>
      <c r="EZ7" s="15" t="str">
        <f>IF(AND(COUNTIF($E$5:EY7,"&gt;0")&gt;=SUM($D$4:$D6),COUNTIF($E7:EY7,"&gt;0")&lt;$D7,ISERR(FIND(MID("СбВсПнВтСрЧтПт",MOD(EZ$4,7)*2+1,2)&amp;".",$E7))),COUNTIF($D7:EY7,"&gt;0"),"")</f>
        <v/>
      </c>
      <c r="FA7" s="15" t="str">
        <f>IF(AND(COUNTIF($E$5:EZ7,"&gt;0")&gt;=SUM($D$4:$D6),COUNTIF($E7:EZ7,"&gt;0")&lt;$D7,ISERR(FIND(MID("СбВсПнВтСрЧтПт",MOD(FA$4,7)*2+1,2)&amp;".",$E7))),COUNTIF($D7:EZ7,"&gt;0"),"")</f>
        <v/>
      </c>
      <c r="FB7" s="15" t="str">
        <f>IF(AND(COUNTIF($E$5:FA7,"&gt;0")&gt;=SUM($D$4:$D6),COUNTIF($E7:FA7,"&gt;0")&lt;$D7,ISERR(FIND(MID("СбВсПнВтСрЧтПт",MOD(FB$4,7)*2+1,2)&amp;".",$E7))),COUNTIF($D7:FA7,"&gt;0"),"")</f>
        <v/>
      </c>
      <c r="FC7" s="15" t="str">
        <f>IF(AND(COUNTIF($E$5:FB7,"&gt;0")&gt;=SUM($D$4:$D6),COUNTIF($E7:FB7,"&gt;0")&lt;$D7,ISERR(FIND(MID("СбВсПнВтСрЧтПт",MOD(FC$4,7)*2+1,2)&amp;".",$E7))),COUNTIF($D7:FB7,"&gt;0"),"")</f>
        <v/>
      </c>
      <c r="FD7" s="15" t="str">
        <f>IF(AND(COUNTIF($E$5:FC7,"&gt;0")&gt;=SUM($D$4:$D6),COUNTIF($E7:FC7,"&gt;0")&lt;$D7,ISERR(FIND(MID("СбВсПнВтСрЧтПт",MOD(FD$4,7)*2+1,2)&amp;".",$E7))),COUNTIF($D7:FC7,"&gt;0"),"")</f>
        <v/>
      </c>
      <c r="FE7" s="15" t="str">
        <f>IF(AND(COUNTIF($E$5:FD7,"&gt;0")&gt;=SUM($D$4:$D6),COUNTIF($E7:FD7,"&gt;0")&lt;$D7,ISERR(FIND(MID("СбВсПнВтСрЧтПт",MOD(FE$4,7)*2+1,2)&amp;".",$E7))),COUNTIF($D7:FD7,"&gt;0"),"")</f>
        <v/>
      </c>
      <c r="FF7" s="15" t="str">
        <f>IF(AND(COUNTIF($E$5:FE7,"&gt;0")&gt;=SUM($D$4:$D6),COUNTIF($E7:FE7,"&gt;0")&lt;$D7,ISERR(FIND(MID("СбВсПнВтСрЧтПт",MOD(FF$4,7)*2+1,2)&amp;".",$E7))),COUNTIF($D7:FE7,"&gt;0"),"")</f>
        <v/>
      </c>
      <c r="FG7" s="15" t="str">
        <f>IF(AND(COUNTIF($E$5:FF7,"&gt;0")&gt;=SUM($D$4:$D6),COUNTIF($E7:FF7,"&gt;0")&lt;$D7,ISERR(FIND(MID("СбВсПнВтСрЧтПт",MOD(FG$4,7)*2+1,2)&amp;".",$E7))),COUNTIF($D7:FF7,"&gt;0"),"")</f>
        <v/>
      </c>
      <c r="FH7" s="15" t="str">
        <f>IF(AND(COUNTIF($E$5:FG7,"&gt;0")&gt;=SUM($D$4:$D6),COUNTIF($E7:FG7,"&gt;0")&lt;$D7,ISERR(FIND(MID("СбВсПнВтСрЧтПт",MOD(FH$4,7)*2+1,2)&amp;".",$E7))),COUNTIF($D7:FG7,"&gt;0"),"")</f>
        <v/>
      </c>
      <c r="FI7" s="15" t="str">
        <f>IF(AND(COUNTIF($E$5:FH7,"&gt;0")&gt;=SUM($D$4:$D6),COUNTIF($E7:FH7,"&gt;0")&lt;$D7,ISERR(FIND(MID("СбВсПнВтСрЧтПт",MOD(FI$4,7)*2+1,2)&amp;".",$E7))),COUNTIF($D7:FH7,"&gt;0"),"")</f>
        <v/>
      </c>
      <c r="FJ7" s="15" t="str">
        <f>IF(AND(COUNTIF($E$5:FI7,"&gt;0")&gt;=SUM($D$4:$D6),COUNTIF($E7:FI7,"&gt;0")&lt;$D7,ISERR(FIND(MID("СбВсПнВтСрЧтПт",MOD(FJ$4,7)*2+1,2)&amp;".",$E7))),COUNTIF($D7:FI7,"&gt;0"),"")</f>
        <v/>
      </c>
      <c r="FK7" s="15" t="str">
        <f>IF(AND(COUNTIF($E$5:FJ7,"&gt;0")&gt;=SUM($D$4:$D6),COUNTIF($E7:FJ7,"&gt;0")&lt;$D7,ISERR(FIND(MID("СбВсПнВтСрЧтПт",MOD(FK$4,7)*2+1,2)&amp;".",$E7))),COUNTIF($D7:FJ7,"&gt;0"),"")</f>
        <v/>
      </c>
      <c r="FL7" s="15" t="str">
        <f>IF(AND(COUNTIF($E$5:FK7,"&gt;0")&gt;=SUM($D$4:$D6),COUNTIF($E7:FK7,"&gt;0")&lt;$D7,ISERR(FIND(MID("СбВсПнВтСрЧтПт",MOD(FL$4,7)*2+1,2)&amp;".",$E7))),COUNTIF($D7:FK7,"&gt;0"),"")</f>
        <v/>
      </c>
      <c r="FM7" s="15" t="str">
        <f>IF(AND(COUNTIF($E$5:FL7,"&gt;0")&gt;=SUM($D$4:$D6),COUNTIF($E7:FL7,"&gt;0")&lt;$D7,ISERR(FIND(MID("СбВсПнВтСрЧтПт",MOD(FM$4,7)*2+1,2)&amp;".",$E7))),COUNTIF($D7:FL7,"&gt;0"),"")</f>
        <v/>
      </c>
      <c r="FN7" s="15" t="str">
        <f>IF(AND(COUNTIF($E$5:FM7,"&gt;0")&gt;=SUM($D$4:$D6),COUNTIF($E7:FM7,"&gt;0")&lt;$D7,ISERR(FIND(MID("СбВсПнВтСрЧтПт",MOD(FN$4,7)*2+1,2)&amp;".",$E7))),COUNTIF($D7:FM7,"&gt;0"),"")</f>
        <v/>
      </c>
      <c r="FO7" s="15" t="str">
        <f>IF(AND(COUNTIF($E$5:FN7,"&gt;0")&gt;=SUM($D$4:$D6),COUNTIF($E7:FN7,"&gt;0")&lt;$D7,ISERR(FIND(MID("СбВсПнВтСрЧтПт",MOD(FO$4,7)*2+1,2)&amp;".",$E7))),COUNTIF($D7:FN7,"&gt;0"),"")</f>
        <v/>
      </c>
      <c r="FP7" s="15" t="str">
        <f>IF(AND(COUNTIF($E$5:FO7,"&gt;0")&gt;=SUM($D$4:$D6),COUNTIF($E7:FO7,"&gt;0")&lt;$D7,ISERR(FIND(MID("СбВсПнВтСрЧтПт",MOD(FP$4,7)*2+1,2)&amp;".",$E7))),COUNTIF($D7:FO7,"&gt;0"),"")</f>
        <v/>
      </c>
      <c r="FQ7" s="15" t="str">
        <f>IF(AND(COUNTIF($E$5:FP7,"&gt;0")&gt;=SUM($D$4:$D6),COUNTIF($E7:FP7,"&gt;0")&lt;$D7,ISERR(FIND(MID("СбВсПнВтСрЧтПт",MOD(FQ$4,7)*2+1,2)&amp;".",$E7))),COUNTIF($D7:FP7,"&gt;0"),"")</f>
        <v/>
      </c>
      <c r="FR7" s="15" t="str">
        <f>IF(AND(COUNTIF($E$5:FQ7,"&gt;0")&gt;=SUM($D$4:$D6),COUNTIF($E7:FQ7,"&gt;0")&lt;$D7,ISERR(FIND(MID("СбВсПнВтСрЧтПт",MOD(FR$4,7)*2+1,2)&amp;".",$E7))),COUNTIF($D7:FQ7,"&gt;0"),"")</f>
        <v/>
      </c>
      <c r="FS7" s="20" t="str">
        <f>IF(AND(COUNTIF($E$5:FR7,"&gt;0")&gt;=SUM($D$4:$D6),COUNTIF($E7:FR7,"&gt;0")&lt;$D7,ISERR(FIND(MID("СбВсПнВтСрЧтПт",MOD(FS$4,7)*2+1,2)&amp;".",$E7))),COUNTIF($D7:FR7,"&gt;0"),"")</f>
        <v/>
      </c>
    </row>
    <row r="8" spans="1:175" ht="15.65" customHeight="1" thickBot="1" x14ac:dyDescent="0.4">
      <c r="A8" s="5" t="s">
        <v>3</v>
      </c>
      <c r="B8" s="22">
        <f>HLOOKUP(1,$F$8:$FS$21,14,0)</f>
        <v>44371</v>
      </c>
      <c r="C8" s="22">
        <f>HLOOKUP($D8,$F$8:$FS$21,14,0)</f>
        <v>44384</v>
      </c>
      <c r="D8" s="6">
        <f>IF(C1="*",10,IF(C1="**",5,0))</f>
        <v>10</v>
      </c>
      <c r="E8" s="12" t="s">
        <v>31</v>
      </c>
      <c r="F8" s="15" t="str">
        <f>IF(AND(COUNTIF($E$5:E8,"&gt;0")&gt;=SUM($D$4:$D7),COUNTIF($E8:E8,"&gt;0")&lt;$D8,ISERR(FIND(MID("СбВсПнВтСрЧтПт",MOD(F$4,7)*2+1,2)&amp;".",$E8))),COUNTIF($D8:E8,"&gt;0"),"")</f>
        <v/>
      </c>
      <c r="G8" s="15" t="str">
        <f>IF(AND(COUNTIF($E$5:F8,"&gt;0")&gt;=SUM($D$4:$D7),COUNTIF($E8:F8,"&gt;0")&lt;$D8,ISERR(FIND(MID("СбВсПнВтСрЧтПт",MOD(G$4,7)*2+1,2)&amp;".",$E8))),COUNTIF($D8:F8,"&gt;0"),"")</f>
        <v/>
      </c>
      <c r="H8" s="15" t="str">
        <f>IF(AND(COUNTIF($E$5:G8,"&gt;0")&gt;=SUM($D$4:$D7),COUNTIF($E8:G8,"&gt;0")&lt;$D8,ISERR(FIND(MID("СбВсПнВтСрЧтПт",MOD(H$4,7)*2+1,2)&amp;".",$E8))),COUNTIF($D8:G8,"&gt;0"),"")</f>
        <v/>
      </c>
      <c r="I8" s="15" t="str">
        <f>IF(AND(COUNTIF($E$5:H8,"&gt;0")&gt;=SUM($D$4:$D7),COUNTIF($E8:H8,"&gt;0")&lt;$D8,ISERR(FIND(MID("СбВсПнВтСрЧтПт",MOD(I$4,7)*2+1,2)&amp;".",$E8))),COUNTIF($D8:H8,"&gt;0"),"")</f>
        <v/>
      </c>
      <c r="J8" s="15" t="str">
        <f>IF(AND(COUNTIF($E$5:I8,"&gt;0")&gt;=SUM($D$4:$D7),COUNTIF($E8:I8,"&gt;0")&lt;$D8,ISERR(FIND(MID("СбВсПнВтСрЧтПт",MOD(J$4,7)*2+1,2)&amp;".",$E8))),COUNTIF($D8:I8,"&gt;0"),"")</f>
        <v/>
      </c>
      <c r="K8" s="15" t="str">
        <f>IF(AND(COUNTIF($E$5:J8,"&gt;0")&gt;=SUM($D$4:$D7),COUNTIF($E8:J8,"&gt;0")&lt;$D8,ISERR(FIND(MID("СбВсПнВтСрЧтПт",MOD(K$4,7)*2+1,2)&amp;".",$E8))),COUNTIF($D8:J8,"&gt;0"),"")</f>
        <v/>
      </c>
      <c r="L8" s="15" t="str">
        <f>IF(AND(COUNTIF($E$5:K8,"&gt;0")&gt;=SUM($D$4:$D7),COUNTIF($E8:K8,"&gt;0")&lt;$D8,ISERR(FIND(MID("СбВсПнВтСрЧтПт",MOD(L$4,7)*2+1,2)&amp;".",$E8))),COUNTIF($D8:K8,"&gt;0"),"")</f>
        <v/>
      </c>
      <c r="M8" s="15" t="str">
        <f>IF(AND(COUNTIF($E$5:L8,"&gt;0")&gt;=SUM($D$4:$D7),COUNTIF($E8:L8,"&gt;0")&lt;$D8,ISERR(FIND(MID("СбВсПнВтСрЧтПт",MOD(M$4,7)*2+1,2)&amp;".",$E8))),COUNTIF($D8:L8,"&gt;0"),"")</f>
        <v/>
      </c>
      <c r="N8" s="15">
        <f>IF(AND(COUNTIF($E$5:M8,"&gt;0")&gt;=SUM($D$4:$D7),COUNTIF($E8:M8,"&gt;0")&lt;$D8,ISERR(FIND(MID("СбВсПнВтСрЧтПт",MOD(N$4,7)*2+1,2)&amp;".",$E8))),COUNTIF($D8:M8,"&gt;0"),"")</f>
        <v>1</v>
      </c>
      <c r="O8" s="15" t="str">
        <f>IF(AND(COUNTIF($E$5:N8,"&gt;0")&gt;=SUM($D$4:$D7),COUNTIF($E8:N8,"&gt;0")&lt;$D8,ISERR(FIND(MID("СбВсПнВтСрЧтПт",MOD(O$4,7)*2+1,2)&amp;".",$E8))),COUNTIF($D8:N8,"&gt;0"),"")</f>
        <v/>
      </c>
      <c r="P8" s="15" t="str">
        <f>IF(AND(COUNTIF($E$5:O8,"&gt;0")&gt;=SUM($D$4:$D7),COUNTIF($E8:O8,"&gt;0")&lt;$D8,ISERR(FIND(MID("СбВсПнВтСрЧтПт",MOD(P$4,7)*2+1,2)&amp;".",$E8))),COUNTIF($D8:O8,"&gt;0"),"")</f>
        <v/>
      </c>
      <c r="Q8" s="15">
        <f>IF(AND(COUNTIF($E$5:P8,"&gt;0")&gt;=SUM($D$4:$D7),COUNTIF($E8:P8,"&gt;0")&lt;$D8,ISERR(FIND(MID("СбВсПнВтСрЧтПт",MOD(Q$4,7)*2+1,2)&amp;".",$E8))),COUNTIF($D8:P8,"&gt;0"),"")</f>
        <v>2</v>
      </c>
      <c r="R8" s="15">
        <f>IF(AND(COUNTIF($E$5:Q8,"&gt;0")&gt;=SUM($D$4:$D7),COUNTIF($E8:Q8,"&gt;0")&lt;$D8,ISERR(FIND(MID("СбВсПнВтСрЧтПт",MOD(R$4,7)*2+1,2)&amp;".",$E8))),COUNTIF($D8:Q8,"&gt;0"),"")</f>
        <v>3</v>
      </c>
      <c r="S8" s="15">
        <f>IF(AND(COUNTIF($E$5:R8,"&gt;0")&gt;=SUM($D$4:$D7),COUNTIF($E8:R8,"&gt;0")&lt;$D8,ISERR(FIND(MID("СбВсПнВтСрЧтПт",MOD(S$4,7)*2+1,2)&amp;".",$E8))),COUNTIF($D8:R8,"&gt;0"),"")</f>
        <v>4</v>
      </c>
      <c r="T8" s="15">
        <f>IF(AND(COUNTIF($E$5:S8,"&gt;0")&gt;=SUM($D$4:$D7),COUNTIF($E8:S8,"&gt;0")&lt;$D8,ISERR(FIND(MID("СбВсПнВтСрЧтПт",MOD(T$4,7)*2+1,2)&amp;".",$E8))),COUNTIF($D8:S8,"&gt;0"),"")</f>
        <v>5</v>
      </c>
      <c r="U8" s="15">
        <f>IF(AND(COUNTIF($E$5:T8,"&gt;0")&gt;=SUM($D$4:$D7),COUNTIF($E8:T8,"&gt;0")&lt;$D8,ISERR(FIND(MID("СбВсПнВтСрЧтПт",MOD(U$4,7)*2+1,2)&amp;".",$E8))),COUNTIF($D8:T8,"&gt;0"),"")</f>
        <v>6</v>
      </c>
      <c r="V8" s="15" t="str">
        <f>IF(AND(COUNTIF($E$5:U8,"&gt;0")&gt;=SUM($D$4:$D7),COUNTIF($E8:U8,"&gt;0")&lt;$D8,ISERR(FIND(MID("СбВсПнВтСрЧтПт",MOD(V$4,7)*2+1,2)&amp;".",$E8))),COUNTIF($D8:U8,"&gt;0"),"")</f>
        <v/>
      </c>
      <c r="W8" s="15" t="str">
        <f>IF(AND(COUNTIF($E$5:V8,"&gt;0")&gt;=SUM($D$4:$D7),COUNTIF($E8:V8,"&gt;0")&lt;$D8,ISERR(FIND(MID("СбВсПнВтСрЧтПт",MOD(W$4,7)*2+1,2)&amp;".",$E8))),COUNTIF($D8:V8,"&gt;0"),"")</f>
        <v/>
      </c>
      <c r="X8" s="15">
        <f>IF(AND(COUNTIF($E$5:W8,"&gt;0")&gt;=SUM($D$4:$D7),COUNTIF($E8:W8,"&gt;0")&lt;$D8,ISERR(FIND(MID("СбВсПнВтСрЧтПт",MOD(X$4,7)*2+1,2)&amp;".",$E8))),COUNTIF($D8:W8,"&gt;0"),"")</f>
        <v>7</v>
      </c>
      <c r="Y8" s="15">
        <f>IF(AND(COUNTIF($E$5:X8,"&gt;0")&gt;=SUM($D$4:$D7),COUNTIF($E8:X8,"&gt;0")&lt;$D8,ISERR(FIND(MID("СбВсПнВтСрЧтПт",MOD(Y$4,7)*2+1,2)&amp;".",$E8))),COUNTIF($D8:X8,"&gt;0"),"")</f>
        <v>8</v>
      </c>
      <c r="Z8" s="15">
        <f>IF(AND(COUNTIF($E$5:Y8,"&gt;0")&gt;=SUM($D$4:$D7),COUNTIF($E8:Y8,"&gt;0")&lt;$D8,ISERR(FIND(MID("СбВсПнВтСрЧтПт",MOD(Z$4,7)*2+1,2)&amp;".",$E8))),COUNTIF($D8:Y8,"&gt;0"),"")</f>
        <v>9</v>
      </c>
      <c r="AA8" s="15">
        <f>IF(AND(COUNTIF($E$5:Z8,"&gt;0")&gt;=SUM($D$4:$D7),COUNTIF($E8:Z8,"&gt;0")&lt;$D8,ISERR(FIND(MID("СбВсПнВтСрЧтПт",MOD(AA$4,7)*2+1,2)&amp;".",$E8))),COUNTIF($D8:Z8,"&gt;0"),"")</f>
        <v>10</v>
      </c>
      <c r="AB8" s="15" t="str">
        <f>IF(AND(COUNTIF($E$5:AA8,"&gt;0")&gt;=SUM($D$4:$D7),COUNTIF($E8:AA8,"&gt;0")&lt;$D8,ISERR(FIND(MID("СбВсПнВтСрЧтПт",MOD(AB$4,7)*2+1,2)&amp;".",$E8))),COUNTIF($D8:AA8,"&gt;0"),"")</f>
        <v/>
      </c>
      <c r="AC8" s="15" t="str">
        <f>IF(AND(COUNTIF($E$5:AB8,"&gt;0")&gt;=SUM($D$4:$D7),COUNTIF($E8:AB8,"&gt;0")&lt;$D8,ISERR(FIND(MID("СбВсПнВтСрЧтПт",MOD(AC$4,7)*2+1,2)&amp;".",$E8))),COUNTIF($D8:AB8,"&gt;0"),"")</f>
        <v/>
      </c>
      <c r="AD8" s="15" t="str">
        <f>IF(AND(COUNTIF($E$5:AC8,"&gt;0")&gt;=SUM($D$4:$D7),COUNTIF($E8:AC8,"&gt;0")&lt;$D8,ISERR(FIND(MID("СбВсПнВтСрЧтПт",MOD(AD$4,7)*2+1,2)&amp;".",$E8))),COUNTIF($D8:AC8,"&gt;0"),"")</f>
        <v/>
      </c>
      <c r="AE8" s="15" t="str">
        <f>IF(AND(COUNTIF($E$5:AD8,"&gt;0")&gt;=SUM($D$4:$D7),COUNTIF($E8:AD8,"&gt;0")&lt;$D8,ISERR(FIND(MID("СбВсПнВтСрЧтПт",MOD(AE$4,7)*2+1,2)&amp;".",$E8))),COUNTIF($D8:AD8,"&gt;0"),"")</f>
        <v/>
      </c>
      <c r="AF8" s="15" t="str">
        <f>IF(AND(COUNTIF($E$5:AE8,"&gt;0")&gt;=SUM($D$4:$D7),COUNTIF($E8:AE8,"&gt;0")&lt;$D8,ISERR(FIND(MID("СбВсПнВтСрЧтПт",MOD(AF$4,7)*2+1,2)&amp;".",$E8))),COUNTIF($D8:AE8,"&gt;0"),"")</f>
        <v/>
      </c>
      <c r="AG8" s="15" t="str">
        <f>IF(AND(COUNTIF($E$5:AF8,"&gt;0")&gt;=SUM($D$4:$D7),COUNTIF($E8:AF8,"&gt;0")&lt;$D8,ISERR(FIND(MID("СбВсПнВтСрЧтПт",MOD(AG$4,7)*2+1,2)&amp;".",$E8))),COUNTIF($D8:AF8,"&gt;0"),"")</f>
        <v/>
      </c>
      <c r="AH8" s="15" t="str">
        <f>IF(AND(COUNTIF($E$5:AG8,"&gt;0")&gt;=SUM($D$4:$D7),COUNTIF($E8:AG8,"&gt;0")&lt;$D8,ISERR(FIND(MID("СбВсПнВтСрЧтПт",MOD(AH$4,7)*2+1,2)&amp;".",$E8))),COUNTIF($D8:AG8,"&gt;0"),"")</f>
        <v/>
      </c>
      <c r="AI8" s="15" t="str">
        <f>IF(AND(COUNTIF($E$5:AH8,"&gt;0")&gt;=SUM($D$4:$D7),COUNTIF($E8:AH8,"&gt;0")&lt;$D8,ISERR(FIND(MID("СбВсПнВтСрЧтПт",MOD(AI$4,7)*2+1,2)&amp;".",$E8))),COUNTIF($D8:AH8,"&gt;0"),"")</f>
        <v/>
      </c>
      <c r="AJ8" s="15" t="str">
        <f>IF(AND(COUNTIF($E$5:AI8,"&gt;0")&gt;=SUM($D$4:$D7),COUNTIF($E8:AI8,"&gt;0")&lt;$D8,ISERR(FIND(MID("СбВсПнВтСрЧтПт",MOD(AJ$4,7)*2+1,2)&amp;".",$E8))),COUNTIF($D8:AI8,"&gt;0"),"")</f>
        <v/>
      </c>
      <c r="AK8" s="15" t="str">
        <f>IF(AND(COUNTIF($E$5:AJ8,"&gt;0")&gt;=SUM($D$4:$D7),COUNTIF($E8:AJ8,"&gt;0")&lt;$D8,ISERR(FIND(MID("СбВсПнВтСрЧтПт",MOD(AK$4,7)*2+1,2)&amp;".",$E8))),COUNTIF($D8:AJ8,"&gt;0"),"")</f>
        <v/>
      </c>
      <c r="AL8" s="15" t="str">
        <f>IF(AND(COUNTIF($E$5:AK8,"&gt;0")&gt;=SUM($D$4:$D7),COUNTIF($E8:AK8,"&gt;0")&lt;$D8,ISERR(FIND(MID("СбВсПнВтСрЧтПт",MOD(AL$4,7)*2+1,2)&amp;".",$E8))),COUNTIF($D8:AK8,"&gt;0"),"")</f>
        <v/>
      </c>
      <c r="AM8" s="15" t="str">
        <f>IF(AND(COUNTIF($E$5:AL8,"&gt;0")&gt;=SUM($D$4:$D7),COUNTIF($E8:AL8,"&gt;0")&lt;$D8,ISERR(FIND(MID("СбВсПнВтСрЧтПт",MOD(AM$4,7)*2+1,2)&amp;".",$E8))),COUNTIF($D8:AL8,"&gt;0"),"")</f>
        <v/>
      </c>
      <c r="AN8" s="15" t="str">
        <f>IF(AND(COUNTIF($E$5:AM8,"&gt;0")&gt;=SUM($D$4:$D7),COUNTIF($E8:AM8,"&gt;0")&lt;$D8,ISERR(FIND(MID("СбВсПнВтСрЧтПт",MOD(AN$4,7)*2+1,2)&amp;".",$E8))),COUNTIF($D8:AM8,"&gt;0"),"")</f>
        <v/>
      </c>
      <c r="AO8" s="15" t="str">
        <f>IF(AND(COUNTIF($E$5:AN8,"&gt;0")&gt;=SUM($D$4:$D7),COUNTIF($E8:AN8,"&gt;0")&lt;$D8,ISERR(FIND(MID("СбВсПнВтСрЧтПт",MOD(AO$4,7)*2+1,2)&amp;".",$E8))),COUNTIF($D8:AN8,"&gt;0"),"")</f>
        <v/>
      </c>
      <c r="AP8" s="15" t="str">
        <f>IF(AND(COUNTIF($E$5:AO8,"&gt;0")&gt;=SUM($D$4:$D7),COUNTIF($E8:AO8,"&gt;0")&lt;$D8,ISERR(FIND(MID("СбВсПнВтСрЧтПт",MOD(AP$4,7)*2+1,2)&amp;".",$E8))),COUNTIF($D8:AO8,"&gt;0"),"")</f>
        <v/>
      </c>
      <c r="AQ8" s="15" t="str">
        <f>IF(AND(COUNTIF($E$5:AP8,"&gt;0")&gt;=SUM($D$4:$D7),COUNTIF($E8:AP8,"&gt;0")&lt;$D8,ISERR(FIND(MID("СбВсПнВтСрЧтПт",MOD(AQ$4,7)*2+1,2)&amp;".",$E8))),COUNTIF($D8:AP8,"&gt;0"),"")</f>
        <v/>
      </c>
      <c r="AR8" s="15" t="str">
        <f>IF(AND(COUNTIF($E$5:AQ8,"&gt;0")&gt;=SUM($D$4:$D7),COUNTIF($E8:AQ8,"&gt;0")&lt;$D8,ISERR(FIND(MID("СбВсПнВтСрЧтПт",MOD(AR$4,7)*2+1,2)&amp;".",$E8))),COUNTIF($D8:AQ8,"&gt;0"),"")</f>
        <v/>
      </c>
      <c r="AS8" s="15" t="str">
        <f>IF(AND(COUNTIF($E$5:AR8,"&gt;0")&gt;=SUM($D$4:$D7),COUNTIF($E8:AR8,"&gt;0")&lt;$D8,ISERR(FIND(MID("СбВсПнВтСрЧтПт",MOD(AS$4,7)*2+1,2)&amp;".",$E8))),COUNTIF($D8:AR8,"&gt;0"),"")</f>
        <v/>
      </c>
      <c r="AT8" s="15" t="str">
        <f>IF(AND(COUNTIF($E$5:AS8,"&gt;0")&gt;=SUM($D$4:$D7),COUNTIF($E8:AS8,"&gt;0")&lt;$D8,ISERR(FIND(MID("СбВсПнВтСрЧтПт",MOD(AT$4,7)*2+1,2)&amp;".",$E8))),COUNTIF($D8:AS8,"&gt;0"),"")</f>
        <v/>
      </c>
      <c r="AU8" s="15" t="str">
        <f>IF(AND(COUNTIF($E$5:AT8,"&gt;0")&gt;=SUM($D$4:$D7),COUNTIF($E8:AT8,"&gt;0")&lt;$D8,ISERR(FIND(MID("СбВсПнВтСрЧтПт",MOD(AU$4,7)*2+1,2)&amp;".",$E8))),COUNTIF($D8:AT8,"&gt;0"),"")</f>
        <v/>
      </c>
      <c r="AV8" s="15" t="str">
        <f>IF(AND(COUNTIF($E$5:AU8,"&gt;0")&gt;=SUM($D$4:$D7),COUNTIF($E8:AU8,"&gt;0")&lt;$D8,ISERR(FIND(MID("СбВсПнВтСрЧтПт",MOD(AV$4,7)*2+1,2)&amp;".",$E8))),COUNTIF($D8:AU8,"&gt;0"),"")</f>
        <v/>
      </c>
      <c r="AW8" s="15" t="str">
        <f>IF(AND(COUNTIF($E$5:AV8,"&gt;0")&gt;=SUM($D$4:$D7),COUNTIF($E8:AV8,"&gt;0")&lt;$D8,ISERR(FIND(MID("СбВсПнВтСрЧтПт",MOD(AW$4,7)*2+1,2)&amp;".",$E8))),COUNTIF($D8:AV8,"&gt;0"),"")</f>
        <v/>
      </c>
      <c r="AX8" s="15" t="str">
        <f>IF(AND(COUNTIF($E$5:AW8,"&gt;0")&gt;=SUM($D$4:$D7),COUNTIF($E8:AW8,"&gt;0")&lt;$D8,ISERR(FIND(MID("СбВсПнВтСрЧтПт",MOD(AX$4,7)*2+1,2)&amp;".",$E8))),COUNTIF($D8:AW8,"&gt;0"),"")</f>
        <v/>
      </c>
      <c r="AY8" s="15" t="str">
        <f>IF(AND(COUNTIF($E$5:AX8,"&gt;0")&gt;=SUM($D$4:$D7),COUNTIF($E8:AX8,"&gt;0")&lt;$D8,ISERR(FIND(MID("СбВсПнВтСрЧтПт",MOD(AY$4,7)*2+1,2)&amp;".",$E8))),COUNTIF($D8:AX8,"&gt;0"),"")</f>
        <v/>
      </c>
      <c r="AZ8" s="15" t="str">
        <f>IF(AND(COUNTIF($E$5:AY8,"&gt;0")&gt;=SUM($D$4:$D7),COUNTIF($E8:AY8,"&gt;0")&lt;$D8,ISERR(FIND(MID("СбВсПнВтСрЧтПт",MOD(AZ$4,7)*2+1,2)&amp;".",$E8))),COUNTIF($D8:AY8,"&gt;0"),"")</f>
        <v/>
      </c>
      <c r="BA8" s="15" t="str">
        <f>IF(AND(COUNTIF($E$5:AZ8,"&gt;0")&gt;=SUM($D$4:$D7),COUNTIF($E8:AZ8,"&gt;0")&lt;$D8,ISERR(FIND(MID("СбВсПнВтСрЧтПт",MOD(BA$4,7)*2+1,2)&amp;".",$E8))),COUNTIF($D8:AZ8,"&gt;0"),"")</f>
        <v/>
      </c>
      <c r="BB8" s="15" t="str">
        <f>IF(AND(COUNTIF($E$5:BA8,"&gt;0")&gt;=SUM($D$4:$D7),COUNTIF($E8:BA8,"&gt;0")&lt;$D8,ISERR(FIND(MID("СбВсПнВтСрЧтПт",MOD(BB$4,7)*2+1,2)&amp;".",$E8))),COUNTIF($D8:BA8,"&gt;0"),"")</f>
        <v/>
      </c>
      <c r="BC8" s="15" t="str">
        <f>IF(AND(COUNTIF($E$5:BB8,"&gt;0")&gt;=SUM($D$4:$D7),COUNTIF($E8:BB8,"&gt;0")&lt;$D8,ISERR(FIND(MID("СбВсПнВтСрЧтПт",MOD(BC$4,7)*2+1,2)&amp;".",$E8))),COUNTIF($D8:BB8,"&gt;0"),"")</f>
        <v/>
      </c>
      <c r="BD8" s="15" t="str">
        <f>IF(AND(COUNTIF($E$5:BC8,"&gt;0")&gt;=SUM($D$4:$D7),COUNTIF($E8:BC8,"&gt;0")&lt;$D8,ISERR(FIND(MID("СбВсПнВтСрЧтПт",MOD(BD$4,7)*2+1,2)&amp;".",$E8))),COUNTIF($D8:BC8,"&gt;0"),"")</f>
        <v/>
      </c>
      <c r="BE8" s="15" t="str">
        <f>IF(AND(COUNTIF($E$5:BD8,"&gt;0")&gt;=SUM($D$4:$D7),COUNTIF($E8:BD8,"&gt;0")&lt;$D8,ISERR(FIND(MID("СбВсПнВтСрЧтПт",MOD(BE$4,7)*2+1,2)&amp;".",$E8))),COUNTIF($D8:BD8,"&gt;0"),"")</f>
        <v/>
      </c>
      <c r="BF8" s="15" t="str">
        <f>IF(AND(COUNTIF($E$5:BE8,"&gt;0")&gt;=SUM($D$4:$D7),COUNTIF($E8:BE8,"&gt;0")&lt;$D8,ISERR(FIND(MID("СбВсПнВтСрЧтПт",MOD(BF$4,7)*2+1,2)&amp;".",$E8))),COUNTIF($D8:BE8,"&gt;0"),"")</f>
        <v/>
      </c>
      <c r="BG8" s="15" t="str">
        <f>IF(AND(COUNTIF($E$5:BF8,"&gt;0")&gt;=SUM($D$4:$D7),COUNTIF($E8:BF8,"&gt;0")&lt;$D8,ISERR(FIND(MID("СбВсПнВтСрЧтПт",MOD(BG$4,7)*2+1,2)&amp;".",$E8))),COUNTIF($D8:BF8,"&gt;0"),"")</f>
        <v/>
      </c>
      <c r="BH8" s="15" t="str">
        <f>IF(AND(COUNTIF($E$5:BG8,"&gt;0")&gt;=SUM($D$4:$D7),COUNTIF($E8:BG8,"&gt;0")&lt;$D8,ISERR(FIND(MID("СбВсПнВтСрЧтПт",MOD(BH$4,7)*2+1,2)&amp;".",$E8))),COUNTIF($D8:BG8,"&gt;0"),"")</f>
        <v/>
      </c>
      <c r="BI8" s="15" t="str">
        <f>IF(AND(COUNTIF($E$5:BH8,"&gt;0")&gt;=SUM($D$4:$D7),COUNTIF($E8:BH8,"&gt;0")&lt;$D8,ISERR(FIND(MID("СбВсПнВтСрЧтПт",MOD(BI$4,7)*2+1,2)&amp;".",$E8))),COUNTIF($D8:BH8,"&gt;0"),"")</f>
        <v/>
      </c>
      <c r="BJ8" s="15" t="str">
        <f>IF(AND(COUNTIF($E$5:BI8,"&gt;0")&gt;=SUM($D$4:$D7),COUNTIF($E8:BI8,"&gt;0")&lt;$D8,ISERR(FIND(MID("СбВсПнВтСрЧтПт",MOD(BJ$4,7)*2+1,2)&amp;".",$E8))),COUNTIF($D8:BI8,"&gt;0"),"")</f>
        <v/>
      </c>
      <c r="BK8" s="15" t="str">
        <f>IF(AND(COUNTIF($E$5:BJ8,"&gt;0")&gt;=SUM($D$4:$D7),COUNTIF($E8:BJ8,"&gt;0")&lt;$D8,ISERR(FIND(MID("СбВсПнВтСрЧтПт",MOD(BK$4,7)*2+1,2)&amp;".",$E8))),COUNTIF($D8:BJ8,"&gt;0"),"")</f>
        <v/>
      </c>
      <c r="BL8" s="15" t="str">
        <f>IF(AND(COUNTIF($E$5:BK8,"&gt;0")&gt;=SUM($D$4:$D7),COUNTIF($E8:BK8,"&gt;0")&lt;$D8,ISERR(FIND(MID("СбВсПнВтСрЧтПт",MOD(BL$4,7)*2+1,2)&amp;".",$E8))),COUNTIF($D8:BK8,"&gt;0"),"")</f>
        <v/>
      </c>
      <c r="BM8" s="15" t="str">
        <f>IF(AND(COUNTIF($E$5:BL8,"&gt;0")&gt;=SUM($D$4:$D7),COUNTIF($E8:BL8,"&gt;0")&lt;$D8,ISERR(FIND(MID("СбВсПнВтСрЧтПт",MOD(BM$4,7)*2+1,2)&amp;".",$E8))),COUNTIF($D8:BL8,"&gt;0"),"")</f>
        <v/>
      </c>
      <c r="BN8" s="15" t="str">
        <f>IF(AND(COUNTIF($E$5:BM8,"&gt;0")&gt;=SUM($D$4:$D7),COUNTIF($E8:BM8,"&gt;0")&lt;$D8,ISERR(FIND(MID("СбВсПнВтСрЧтПт",MOD(BN$4,7)*2+1,2)&amp;".",$E8))),COUNTIF($D8:BM8,"&gt;0"),"")</f>
        <v/>
      </c>
      <c r="BO8" s="15" t="str">
        <f>IF(AND(COUNTIF($E$5:BN8,"&gt;0")&gt;=SUM($D$4:$D7),COUNTIF($E8:BN8,"&gt;0")&lt;$D8,ISERR(FIND(MID("СбВсПнВтСрЧтПт",MOD(BO$4,7)*2+1,2)&amp;".",$E8))),COUNTIF($D8:BN8,"&gt;0"),"")</f>
        <v/>
      </c>
      <c r="BP8" s="15" t="str">
        <f>IF(AND(COUNTIF($E$5:BO8,"&gt;0")&gt;=SUM($D$4:$D7),COUNTIF($E8:BO8,"&gt;0")&lt;$D8,ISERR(FIND(MID("СбВсПнВтСрЧтПт",MOD(BP$4,7)*2+1,2)&amp;".",$E8))),COUNTIF($D8:BO8,"&gt;0"),"")</f>
        <v/>
      </c>
      <c r="BQ8" s="15" t="str">
        <f>IF(AND(COUNTIF($E$5:BP8,"&gt;0")&gt;=SUM($D$4:$D7),COUNTIF($E8:BP8,"&gt;0")&lt;$D8,ISERR(FIND(MID("СбВсПнВтСрЧтПт",MOD(BQ$4,7)*2+1,2)&amp;".",$E8))),COUNTIF($D8:BP8,"&gt;0"),"")</f>
        <v/>
      </c>
      <c r="BR8" s="15" t="str">
        <f>IF(AND(COUNTIF($E$5:BQ8,"&gt;0")&gt;=SUM($D$4:$D7),COUNTIF($E8:BQ8,"&gt;0")&lt;$D8,ISERR(FIND(MID("СбВсПнВтСрЧтПт",MOD(BR$4,7)*2+1,2)&amp;".",$E8))),COUNTIF($D8:BQ8,"&gt;0"),"")</f>
        <v/>
      </c>
      <c r="BS8" s="15" t="str">
        <f>IF(AND(COUNTIF($E$5:BR8,"&gt;0")&gt;=SUM($D$4:$D7),COUNTIF($E8:BR8,"&gt;0")&lt;$D8,ISERR(FIND(MID("СбВсПнВтСрЧтПт",MOD(BS$4,7)*2+1,2)&amp;".",$E8))),COUNTIF($D8:BR8,"&gt;0"),"")</f>
        <v/>
      </c>
      <c r="BT8" s="15" t="str">
        <f>IF(AND(COUNTIF($E$5:BS8,"&gt;0")&gt;=SUM($D$4:$D7),COUNTIF($E8:BS8,"&gt;0")&lt;$D8,ISERR(FIND(MID("СбВсПнВтСрЧтПт",MOD(BT$4,7)*2+1,2)&amp;".",$E8))),COUNTIF($D8:BS8,"&gt;0"),"")</f>
        <v/>
      </c>
      <c r="BU8" s="15" t="str">
        <f>IF(AND(COUNTIF($E$5:BT8,"&gt;0")&gt;=SUM($D$4:$D7),COUNTIF($E8:BT8,"&gt;0")&lt;$D8,ISERR(FIND(MID("СбВсПнВтСрЧтПт",MOD(BU$4,7)*2+1,2)&amp;".",$E8))),COUNTIF($D8:BT8,"&gt;0"),"")</f>
        <v/>
      </c>
      <c r="BV8" s="15" t="str">
        <f>IF(AND(COUNTIF($E$5:BU8,"&gt;0")&gt;=SUM($D$4:$D7),COUNTIF($E8:BU8,"&gt;0")&lt;$D8,ISERR(FIND(MID("СбВсПнВтСрЧтПт",MOD(BV$4,7)*2+1,2)&amp;".",$E8))),COUNTIF($D8:BU8,"&gt;0"),"")</f>
        <v/>
      </c>
      <c r="BW8" s="15" t="str">
        <f>IF(AND(COUNTIF($E$5:BV8,"&gt;0")&gt;=SUM($D$4:$D7),COUNTIF($E8:BV8,"&gt;0")&lt;$D8,ISERR(FIND(MID("СбВсПнВтСрЧтПт",MOD(BW$4,7)*2+1,2)&amp;".",$E8))),COUNTIF($D8:BV8,"&gt;0"),"")</f>
        <v/>
      </c>
      <c r="BX8" s="15" t="str">
        <f>IF(AND(COUNTIF($E$5:BW8,"&gt;0")&gt;=SUM($D$4:$D7),COUNTIF($E8:BW8,"&gt;0")&lt;$D8,ISERR(FIND(MID("СбВсПнВтСрЧтПт",MOD(BX$4,7)*2+1,2)&amp;".",$E8))),COUNTIF($D8:BW8,"&gt;0"),"")</f>
        <v/>
      </c>
      <c r="BY8" s="15" t="str">
        <f>IF(AND(COUNTIF($E$5:BX8,"&gt;0")&gt;=SUM($D$4:$D7),COUNTIF($E8:BX8,"&gt;0")&lt;$D8,ISERR(FIND(MID("СбВсПнВтСрЧтПт",MOD(BY$4,7)*2+1,2)&amp;".",$E8))),COUNTIF($D8:BX8,"&gt;0"),"")</f>
        <v/>
      </c>
      <c r="BZ8" s="15" t="str">
        <f>IF(AND(COUNTIF($E$5:BY8,"&gt;0")&gt;=SUM($D$4:$D7),COUNTIF($E8:BY8,"&gt;0")&lt;$D8,ISERR(FIND(MID("СбВсПнВтСрЧтПт",MOD(BZ$4,7)*2+1,2)&amp;".",$E8))),COUNTIF($D8:BY8,"&gt;0"),"")</f>
        <v/>
      </c>
      <c r="CA8" s="15" t="str">
        <f>IF(AND(COUNTIF($E$5:BZ8,"&gt;0")&gt;=SUM($D$4:$D7),COUNTIF($E8:BZ8,"&gt;0")&lt;$D8,ISERR(FIND(MID("СбВсПнВтСрЧтПт",MOD(CA$4,7)*2+1,2)&amp;".",$E8))),COUNTIF($D8:BZ8,"&gt;0"),"")</f>
        <v/>
      </c>
      <c r="CB8" s="15" t="str">
        <f>IF(AND(COUNTIF($E$5:CA8,"&gt;0")&gt;=SUM($D$4:$D7),COUNTIF($E8:CA8,"&gt;0")&lt;$D8,ISERR(FIND(MID("СбВсПнВтСрЧтПт",MOD(CB$4,7)*2+1,2)&amp;".",$E8))),COUNTIF($D8:CA8,"&gt;0"),"")</f>
        <v/>
      </c>
      <c r="CC8" s="15" t="str">
        <f>IF(AND(COUNTIF($E$5:CB8,"&gt;0")&gt;=SUM($D$4:$D7),COUNTIF($E8:CB8,"&gt;0")&lt;$D8,ISERR(FIND(MID("СбВсПнВтСрЧтПт",MOD(CC$4,7)*2+1,2)&amp;".",$E8))),COUNTIF($D8:CB8,"&gt;0"),"")</f>
        <v/>
      </c>
      <c r="CD8" s="15" t="str">
        <f>IF(AND(COUNTIF($E$5:CC8,"&gt;0")&gt;=SUM($D$4:$D7),COUNTIF($E8:CC8,"&gt;0")&lt;$D8,ISERR(FIND(MID("СбВсПнВтСрЧтПт",MOD(CD$4,7)*2+1,2)&amp;".",$E8))),COUNTIF($D8:CC8,"&gt;0"),"")</f>
        <v/>
      </c>
      <c r="CE8" s="15" t="str">
        <f>IF(AND(COUNTIF($E$5:CD8,"&gt;0")&gt;=SUM($D$4:$D7),COUNTIF($E8:CD8,"&gt;0")&lt;$D8,ISERR(FIND(MID("СбВсПнВтСрЧтПт",MOD(CE$4,7)*2+1,2)&amp;".",$E8))),COUNTIF($D8:CD8,"&gt;0"),"")</f>
        <v/>
      </c>
      <c r="CF8" s="15" t="str">
        <f>IF(AND(COUNTIF($E$5:CE8,"&gt;0")&gt;=SUM($D$4:$D7),COUNTIF($E8:CE8,"&gt;0")&lt;$D8,ISERR(FIND(MID("СбВсПнВтСрЧтПт",MOD(CF$4,7)*2+1,2)&amp;".",$E8))),COUNTIF($D8:CE8,"&gt;0"),"")</f>
        <v/>
      </c>
      <c r="CG8" s="15" t="str">
        <f>IF(AND(COUNTIF($E$5:CF8,"&gt;0")&gt;=SUM($D$4:$D7),COUNTIF($E8:CF8,"&gt;0")&lt;$D8,ISERR(FIND(MID("СбВсПнВтСрЧтПт",MOD(CG$4,7)*2+1,2)&amp;".",$E8))),COUNTIF($D8:CF8,"&gt;0"),"")</f>
        <v/>
      </c>
      <c r="CH8" s="15" t="str">
        <f>IF(AND(COUNTIF($E$5:CG8,"&gt;0")&gt;=SUM($D$4:$D7),COUNTIF($E8:CG8,"&gt;0")&lt;$D8,ISERR(FIND(MID("СбВсПнВтСрЧтПт",MOD(CH$4,7)*2+1,2)&amp;".",$E8))),COUNTIF($D8:CG8,"&gt;0"),"")</f>
        <v/>
      </c>
      <c r="CI8" s="15" t="str">
        <f>IF(AND(COUNTIF($E$5:CH8,"&gt;0")&gt;=SUM($D$4:$D7),COUNTIF($E8:CH8,"&gt;0")&lt;$D8,ISERR(FIND(MID("СбВсПнВтСрЧтПт",MOD(CI$4,7)*2+1,2)&amp;".",$E8))),COUNTIF($D8:CH8,"&gt;0"),"")</f>
        <v/>
      </c>
      <c r="CJ8" s="15" t="str">
        <f>IF(AND(COUNTIF($E$5:CI8,"&gt;0")&gt;=SUM($D$4:$D7),COUNTIF($E8:CI8,"&gt;0")&lt;$D8,ISERR(FIND(MID("СбВсПнВтСрЧтПт",MOD(CJ$4,7)*2+1,2)&amp;".",$E8))),COUNTIF($D8:CI8,"&gt;0"),"")</f>
        <v/>
      </c>
      <c r="CK8" s="15" t="str">
        <f>IF(AND(COUNTIF($E$5:CJ8,"&gt;0")&gt;=SUM($D$4:$D7),COUNTIF($E8:CJ8,"&gt;0")&lt;$D8,ISERR(FIND(MID("СбВсПнВтСрЧтПт",MOD(CK$4,7)*2+1,2)&amp;".",$E8))),COUNTIF($D8:CJ8,"&gt;0"),"")</f>
        <v/>
      </c>
      <c r="CL8" s="15" t="str">
        <f>IF(AND(COUNTIF($E$5:CK8,"&gt;0")&gt;=SUM($D$4:$D7),COUNTIF($E8:CK8,"&gt;0")&lt;$D8,ISERR(FIND(MID("СбВсПнВтСрЧтПт",MOD(CL$4,7)*2+1,2)&amp;".",$E8))),COUNTIF($D8:CK8,"&gt;0"),"")</f>
        <v/>
      </c>
      <c r="CM8" s="15" t="str">
        <f>IF(AND(COUNTIF($E$5:CL8,"&gt;0")&gt;=SUM($D$4:$D7),COUNTIF($E8:CL8,"&gt;0")&lt;$D8,ISERR(FIND(MID("СбВсПнВтСрЧтПт",MOD(CM$4,7)*2+1,2)&amp;".",$E8))),COUNTIF($D8:CL8,"&gt;0"),"")</f>
        <v/>
      </c>
      <c r="CN8" s="15" t="str">
        <f>IF(AND(COUNTIF($E$5:CM8,"&gt;0")&gt;=SUM($D$4:$D7),COUNTIF($E8:CM8,"&gt;0")&lt;$D8,ISERR(FIND(MID("СбВсПнВтСрЧтПт",MOD(CN$4,7)*2+1,2)&amp;".",$E8))),COUNTIF($D8:CM8,"&gt;0"),"")</f>
        <v/>
      </c>
      <c r="CO8" s="15" t="str">
        <f>IF(AND(COUNTIF($E$5:CN8,"&gt;0")&gt;=SUM($D$4:$D7),COUNTIF($E8:CN8,"&gt;0")&lt;$D8,ISERR(FIND(MID("СбВсПнВтСрЧтПт",MOD(CO$4,7)*2+1,2)&amp;".",$E8))),COUNTIF($D8:CN8,"&gt;0"),"")</f>
        <v/>
      </c>
      <c r="CP8" s="15" t="str">
        <f>IF(AND(COUNTIF($E$5:CO8,"&gt;0")&gt;=SUM($D$4:$D7),COUNTIF($E8:CO8,"&gt;0")&lt;$D8,ISERR(FIND(MID("СбВсПнВтСрЧтПт",MOD(CP$4,7)*2+1,2)&amp;".",$E8))),COUNTIF($D8:CO8,"&gt;0"),"")</f>
        <v/>
      </c>
      <c r="CQ8" s="15" t="str">
        <f>IF(AND(COUNTIF($E$5:CP8,"&gt;0")&gt;=SUM($D$4:$D7),COUNTIF($E8:CP8,"&gt;0")&lt;$D8,ISERR(FIND(MID("СбВсПнВтСрЧтПт",MOD(CQ$4,7)*2+1,2)&amp;".",$E8))),COUNTIF($D8:CP8,"&gt;0"),"")</f>
        <v/>
      </c>
      <c r="CR8" s="15" t="str">
        <f>IF(AND(COUNTIF($E$5:CQ8,"&gt;0")&gt;=SUM($D$4:$D7),COUNTIF($E8:CQ8,"&gt;0")&lt;$D8,ISERR(FIND(MID("СбВсПнВтСрЧтПт",MOD(CR$4,7)*2+1,2)&amp;".",$E8))),COUNTIF($D8:CQ8,"&gt;0"),"")</f>
        <v/>
      </c>
      <c r="CS8" s="15" t="str">
        <f>IF(AND(COUNTIF($E$5:CR8,"&gt;0")&gt;=SUM($D$4:$D7),COUNTIF($E8:CR8,"&gt;0")&lt;$D8,ISERR(FIND(MID("СбВсПнВтСрЧтПт",MOD(CS$4,7)*2+1,2)&amp;".",$E8))),COUNTIF($D8:CR8,"&gt;0"),"")</f>
        <v/>
      </c>
      <c r="CT8" s="15" t="str">
        <f>IF(AND(COUNTIF($E$5:CS8,"&gt;0")&gt;=SUM($D$4:$D7),COUNTIF($E8:CS8,"&gt;0")&lt;$D8,ISERR(FIND(MID("СбВсПнВтСрЧтПт",MOD(CT$4,7)*2+1,2)&amp;".",$E8))),COUNTIF($D8:CS8,"&gt;0"),"")</f>
        <v/>
      </c>
      <c r="CU8" s="15" t="str">
        <f>IF(AND(COUNTIF($E$5:CT8,"&gt;0")&gt;=SUM($D$4:$D7),COUNTIF($E8:CT8,"&gt;0")&lt;$D8,ISERR(FIND(MID("СбВсПнВтСрЧтПт",MOD(CU$4,7)*2+1,2)&amp;".",$E8))),COUNTIF($D8:CT8,"&gt;0"),"")</f>
        <v/>
      </c>
      <c r="CV8" s="15" t="str">
        <f>IF(AND(COUNTIF($E$5:CU8,"&gt;0")&gt;=SUM($D$4:$D7),COUNTIF($E8:CU8,"&gt;0")&lt;$D8,ISERR(FIND(MID("СбВсПнВтСрЧтПт",MOD(CV$4,7)*2+1,2)&amp;".",$E8))),COUNTIF($D8:CU8,"&gt;0"),"")</f>
        <v/>
      </c>
      <c r="CW8" s="15" t="str">
        <f>IF(AND(COUNTIF($E$5:CV8,"&gt;0")&gt;=SUM($D$4:$D7),COUNTIF($E8:CV8,"&gt;0")&lt;$D8,ISERR(FIND(MID("СбВсПнВтСрЧтПт",MOD(CW$4,7)*2+1,2)&amp;".",$E8))),COUNTIF($D8:CV8,"&gt;0"),"")</f>
        <v/>
      </c>
      <c r="CX8" s="15" t="str">
        <f>IF(AND(COUNTIF($E$5:CW8,"&gt;0")&gt;=SUM($D$4:$D7),COUNTIF($E8:CW8,"&gt;0")&lt;$D8,ISERR(FIND(MID("СбВсПнВтСрЧтПт",MOD(CX$4,7)*2+1,2)&amp;".",$E8))),COUNTIF($D8:CW8,"&gt;0"),"")</f>
        <v/>
      </c>
      <c r="CY8" s="15" t="str">
        <f>IF(AND(COUNTIF($E$5:CX8,"&gt;0")&gt;=SUM($D$4:$D7),COUNTIF($E8:CX8,"&gt;0")&lt;$D8,ISERR(FIND(MID("СбВсПнВтСрЧтПт",MOD(CY$4,7)*2+1,2)&amp;".",$E8))),COUNTIF($D8:CX8,"&gt;0"),"")</f>
        <v/>
      </c>
      <c r="CZ8" s="15" t="str">
        <f>IF(AND(COUNTIF($E$5:CY8,"&gt;0")&gt;=SUM($D$4:$D7),COUNTIF($E8:CY8,"&gt;0")&lt;$D8,ISERR(FIND(MID("СбВсПнВтСрЧтПт",MOD(CZ$4,7)*2+1,2)&amp;".",$E8))),COUNTIF($D8:CY8,"&gt;0"),"")</f>
        <v/>
      </c>
      <c r="DA8" s="15" t="str">
        <f>IF(AND(COUNTIF($E$5:CZ8,"&gt;0")&gt;=SUM($D$4:$D7),COUNTIF($E8:CZ8,"&gt;0")&lt;$D8,ISERR(FIND(MID("СбВсПнВтСрЧтПт",MOD(DA$4,7)*2+1,2)&amp;".",$E8))),COUNTIF($D8:CZ8,"&gt;0"),"")</f>
        <v/>
      </c>
      <c r="DB8" s="15" t="str">
        <f>IF(AND(COUNTIF($E$5:DA8,"&gt;0")&gt;=SUM($D$4:$D7),COUNTIF($E8:DA8,"&gt;0")&lt;$D8,ISERR(FIND(MID("СбВсПнВтСрЧтПт",MOD(DB$4,7)*2+1,2)&amp;".",$E8))),COUNTIF($D8:DA8,"&gt;0"),"")</f>
        <v/>
      </c>
      <c r="DC8" s="15" t="str">
        <f>IF(AND(COUNTIF($E$5:DB8,"&gt;0")&gt;=SUM($D$4:$D7),COUNTIF($E8:DB8,"&gt;0")&lt;$D8,ISERR(FIND(MID("СбВсПнВтСрЧтПт",MOD(DC$4,7)*2+1,2)&amp;".",$E8))),COUNTIF($D8:DB8,"&gt;0"),"")</f>
        <v/>
      </c>
      <c r="DD8" s="15" t="str">
        <f>IF(AND(COUNTIF($E$5:DC8,"&gt;0")&gt;=SUM($D$4:$D7),COUNTIF($E8:DC8,"&gt;0")&lt;$D8,ISERR(FIND(MID("СбВсПнВтСрЧтПт",MOD(DD$4,7)*2+1,2)&amp;".",$E8))),COUNTIF($D8:DC8,"&gt;0"),"")</f>
        <v/>
      </c>
      <c r="DE8" s="15" t="str">
        <f>IF(AND(COUNTIF($E$5:DD8,"&gt;0")&gt;=SUM($D$4:$D7),COUNTIF($E8:DD8,"&gt;0")&lt;$D8,ISERR(FIND(MID("СбВсПнВтСрЧтПт",MOD(DE$4,7)*2+1,2)&amp;".",$E8))),COUNTIF($D8:DD8,"&gt;0"),"")</f>
        <v/>
      </c>
      <c r="DF8" s="15" t="str">
        <f>IF(AND(COUNTIF($E$5:DE8,"&gt;0")&gt;=SUM($D$4:$D7),COUNTIF($E8:DE8,"&gt;0")&lt;$D8,ISERR(FIND(MID("СбВсПнВтСрЧтПт",MOD(DF$4,7)*2+1,2)&amp;".",$E8))),COUNTIF($D8:DE8,"&gt;0"),"")</f>
        <v/>
      </c>
      <c r="DG8" s="15" t="str">
        <f>IF(AND(COUNTIF($E$5:DF8,"&gt;0")&gt;=SUM($D$4:$D7),COUNTIF($E8:DF8,"&gt;0")&lt;$D8,ISERR(FIND(MID("СбВсПнВтСрЧтПт",MOD(DG$4,7)*2+1,2)&amp;".",$E8))),COUNTIF($D8:DF8,"&gt;0"),"")</f>
        <v/>
      </c>
      <c r="DH8" s="15" t="str">
        <f>IF(AND(COUNTIF($E$5:DG8,"&gt;0")&gt;=SUM($D$4:$D7),COUNTIF($E8:DG8,"&gt;0")&lt;$D8,ISERR(FIND(MID("СбВсПнВтСрЧтПт",MOD(DH$4,7)*2+1,2)&amp;".",$E8))),COUNTIF($D8:DG8,"&gt;0"),"")</f>
        <v/>
      </c>
      <c r="DI8" s="15" t="str">
        <f>IF(AND(COUNTIF($E$5:DH8,"&gt;0")&gt;=SUM($D$4:$D7),COUNTIF($E8:DH8,"&gt;0")&lt;$D8,ISERR(FIND(MID("СбВсПнВтСрЧтПт",MOD(DI$4,7)*2+1,2)&amp;".",$E8))),COUNTIF($D8:DH8,"&gt;0"),"")</f>
        <v/>
      </c>
      <c r="DJ8" s="15" t="str">
        <f>IF(AND(COUNTIF($E$5:DI8,"&gt;0")&gt;=SUM($D$4:$D7),COUNTIF($E8:DI8,"&gt;0")&lt;$D8,ISERR(FIND(MID("СбВсПнВтСрЧтПт",MOD(DJ$4,7)*2+1,2)&amp;".",$E8))),COUNTIF($D8:DI8,"&gt;0"),"")</f>
        <v/>
      </c>
      <c r="DK8" s="15" t="str">
        <f>IF(AND(COUNTIF($E$5:DJ8,"&gt;0")&gt;=SUM($D$4:$D7),COUNTIF($E8:DJ8,"&gt;0")&lt;$D8,ISERR(FIND(MID("СбВсПнВтСрЧтПт",MOD(DK$4,7)*2+1,2)&amp;".",$E8))),COUNTIF($D8:DJ8,"&gt;0"),"")</f>
        <v/>
      </c>
      <c r="DL8" s="15" t="str">
        <f>IF(AND(COUNTIF($E$5:DK8,"&gt;0")&gt;=SUM($D$4:$D7),COUNTIF($E8:DK8,"&gt;0")&lt;$D8,ISERR(FIND(MID("СбВсПнВтСрЧтПт",MOD(DL$4,7)*2+1,2)&amp;".",$E8))),COUNTIF($D8:DK8,"&gt;0"),"")</f>
        <v/>
      </c>
      <c r="DM8" s="15" t="str">
        <f>IF(AND(COUNTIF($E$5:DL8,"&gt;0")&gt;=SUM($D$4:$D7),COUNTIF($E8:DL8,"&gt;0")&lt;$D8,ISERR(FIND(MID("СбВсПнВтСрЧтПт",MOD(DM$4,7)*2+1,2)&amp;".",$E8))),COUNTIF($D8:DL8,"&gt;0"),"")</f>
        <v/>
      </c>
      <c r="DN8" s="15" t="str">
        <f>IF(AND(COUNTIF($E$5:DM8,"&gt;0")&gt;=SUM($D$4:$D7),COUNTIF($E8:DM8,"&gt;0")&lt;$D8,ISERR(FIND(MID("СбВсПнВтСрЧтПт",MOD(DN$4,7)*2+1,2)&amp;".",$E8))),COUNTIF($D8:DM8,"&gt;0"),"")</f>
        <v/>
      </c>
      <c r="DO8" s="15" t="str">
        <f>IF(AND(COUNTIF($E$5:DN8,"&gt;0")&gt;=SUM($D$4:$D7),COUNTIF($E8:DN8,"&gt;0")&lt;$D8,ISERR(FIND(MID("СбВсПнВтСрЧтПт",MOD(DO$4,7)*2+1,2)&amp;".",$E8))),COUNTIF($D8:DN8,"&gt;0"),"")</f>
        <v/>
      </c>
      <c r="DP8" s="15" t="str">
        <f>IF(AND(COUNTIF($E$5:DO8,"&gt;0")&gt;=SUM($D$4:$D7),COUNTIF($E8:DO8,"&gt;0")&lt;$D8,ISERR(FIND(MID("СбВсПнВтСрЧтПт",MOD(DP$4,7)*2+1,2)&amp;".",$E8))),COUNTIF($D8:DO8,"&gt;0"),"")</f>
        <v/>
      </c>
      <c r="DQ8" s="15" t="str">
        <f>IF(AND(COUNTIF($E$5:DP8,"&gt;0")&gt;=SUM($D$4:$D7),COUNTIF($E8:DP8,"&gt;0")&lt;$D8,ISERR(FIND(MID("СбВсПнВтСрЧтПт",MOD(DQ$4,7)*2+1,2)&amp;".",$E8))),COUNTIF($D8:DP8,"&gt;0"),"")</f>
        <v/>
      </c>
      <c r="DR8" s="15" t="str">
        <f>IF(AND(COUNTIF($E$5:DQ8,"&gt;0")&gt;=SUM($D$4:$D7),COUNTIF($E8:DQ8,"&gt;0")&lt;$D8,ISERR(FIND(MID("СбВсПнВтСрЧтПт",MOD(DR$4,7)*2+1,2)&amp;".",$E8))),COUNTIF($D8:DQ8,"&gt;0"),"")</f>
        <v/>
      </c>
      <c r="DS8" s="15" t="str">
        <f>IF(AND(COUNTIF($E$5:DR8,"&gt;0")&gt;=SUM($D$4:$D7),COUNTIF($E8:DR8,"&gt;0")&lt;$D8,ISERR(FIND(MID("СбВсПнВтСрЧтПт",MOD(DS$4,7)*2+1,2)&amp;".",$E8))),COUNTIF($D8:DR8,"&gt;0"),"")</f>
        <v/>
      </c>
      <c r="DT8" s="15" t="str">
        <f>IF(AND(COUNTIF($E$5:DS8,"&gt;0")&gt;=SUM($D$4:$D7),COUNTIF($E8:DS8,"&gt;0")&lt;$D8,ISERR(FIND(MID("СбВсПнВтСрЧтПт",MOD(DT$4,7)*2+1,2)&amp;".",$E8))),COUNTIF($D8:DS8,"&gt;0"),"")</f>
        <v/>
      </c>
      <c r="DU8" s="15" t="str">
        <f>IF(AND(COUNTIF($E$5:DT8,"&gt;0")&gt;=SUM($D$4:$D7),COUNTIF($E8:DT8,"&gt;0")&lt;$D8,ISERR(FIND(MID("СбВсПнВтСрЧтПт",MOD(DU$4,7)*2+1,2)&amp;".",$E8))),COUNTIF($D8:DT8,"&gt;0"),"")</f>
        <v/>
      </c>
      <c r="DV8" s="15" t="str">
        <f>IF(AND(COUNTIF($E$5:DU8,"&gt;0")&gt;=SUM($D$4:$D7),COUNTIF($E8:DU8,"&gt;0")&lt;$D8,ISERR(FIND(MID("СбВсПнВтСрЧтПт",MOD(DV$4,7)*2+1,2)&amp;".",$E8))),COUNTIF($D8:DU8,"&gt;0"),"")</f>
        <v/>
      </c>
      <c r="DW8" s="15" t="str">
        <f>IF(AND(COUNTIF($E$5:DV8,"&gt;0")&gt;=SUM($D$4:$D7),COUNTIF($E8:DV8,"&gt;0")&lt;$D8,ISERR(FIND(MID("СбВсПнВтСрЧтПт",MOD(DW$4,7)*2+1,2)&amp;".",$E8))),COUNTIF($D8:DV8,"&gt;0"),"")</f>
        <v/>
      </c>
      <c r="DX8" s="15" t="str">
        <f>IF(AND(COUNTIF($E$5:DW8,"&gt;0")&gt;=SUM($D$4:$D7),COUNTIF($E8:DW8,"&gt;0")&lt;$D8,ISERR(FIND(MID("СбВсПнВтСрЧтПт",MOD(DX$4,7)*2+1,2)&amp;".",$E8))),COUNTIF($D8:DW8,"&gt;0"),"")</f>
        <v/>
      </c>
      <c r="DY8" s="15" t="str">
        <f>IF(AND(COUNTIF($E$5:DX8,"&gt;0")&gt;=SUM($D$4:$D7),COUNTIF($E8:DX8,"&gt;0")&lt;$D8,ISERR(FIND(MID("СбВсПнВтСрЧтПт",MOD(DY$4,7)*2+1,2)&amp;".",$E8))),COUNTIF($D8:DX8,"&gt;0"),"")</f>
        <v/>
      </c>
      <c r="DZ8" s="15" t="str">
        <f>IF(AND(COUNTIF($E$5:DY8,"&gt;0")&gt;=SUM($D$4:$D7),COUNTIF($E8:DY8,"&gt;0")&lt;$D8,ISERR(FIND(MID("СбВсПнВтСрЧтПт",MOD(DZ$4,7)*2+1,2)&amp;".",$E8))),COUNTIF($D8:DY8,"&gt;0"),"")</f>
        <v/>
      </c>
      <c r="EA8" s="15" t="str">
        <f>IF(AND(COUNTIF($E$5:DZ8,"&gt;0")&gt;=SUM($D$4:$D7),COUNTIF($E8:DZ8,"&gt;0")&lt;$D8,ISERR(FIND(MID("СбВсПнВтСрЧтПт",MOD(EA$4,7)*2+1,2)&amp;".",$E8))),COUNTIF($D8:DZ8,"&gt;0"),"")</f>
        <v/>
      </c>
      <c r="EB8" s="15" t="str">
        <f>IF(AND(COUNTIF($E$5:EA8,"&gt;0")&gt;=SUM($D$4:$D7),COUNTIF($E8:EA8,"&gt;0")&lt;$D8,ISERR(FIND(MID("СбВсПнВтСрЧтПт",MOD(EB$4,7)*2+1,2)&amp;".",$E8))),COUNTIF($D8:EA8,"&gt;0"),"")</f>
        <v/>
      </c>
      <c r="EC8" s="15" t="str">
        <f>IF(AND(COUNTIF($E$5:EB8,"&gt;0")&gt;=SUM($D$4:$D7),COUNTIF($E8:EB8,"&gt;0")&lt;$D8,ISERR(FIND(MID("СбВсПнВтСрЧтПт",MOD(EC$4,7)*2+1,2)&amp;".",$E8))),COUNTIF($D8:EB8,"&gt;0"),"")</f>
        <v/>
      </c>
      <c r="ED8" s="15" t="str">
        <f>IF(AND(COUNTIF($E$5:EC8,"&gt;0")&gt;=SUM($D$4:$D7),COUNTIF($E8:EC8,"&gt;0")&lt;$D8,ISERR(FIND(MID("СбВсПнВтСрЧтПт",MOD(ED$4,7)*2+1,2)&amp;".",$E8))),COUNTIF($D8:EC8,"&gt;0"),"")</f>
        <v/>
      </c>
      <c r="EE8" s="15" t="str">
        <f>IF(AND(COUNTIF($E$5:ED8,"&gt;0")&gt;=SUM($D$4:$D7),COUNTIF($E8:ED8,"&gt;0")&lt;$D8,ISERR(FIND(MID("СбВсПнВтСрЧтПт",MOD(EE$4,7)*2+1,2)&amp;".",$E8))),COUNTIF($D8:ED8,"&gt;0"),"")</f>
        <v/>
      </c>
      <c r="EF8" s="15" t="str">
        <f>IF(AND(COUNTIF($E$5:EE8,"&gt;0")&gt;=SUM($D$4:$D7),COUNTIF($E8:EE8,"&gt;0")&lt;$D8,ISERR(FIND(MID("СбВсПнВтСрЧтПт",MOD(EF$4,7)*2+1,2)&amp;".",$E8))),COUNTIF($D8:EE8,"&gt;0"),"")</f>
        <v/>
      </c>
      <c r="EG8" s="15" t="str">
        <f>IF(AND(COUNTIF($E$5:EF8,"&gt;0")&gt;=SUM($D$4:$D7),COUNTIF($E8:EF8,"&gt;0")&lt;$D8,ISERR(FIND(MID("СбВсПнВтСрЧтПт",MOD(EG$4,7)*2+1,2)&amp;".",$E8))),COUNTIF($D8:EF8,"&gt;0"),"")</f>
        <v/>
      </c>
      <c r="EH8" s="15" t="str">
        <f>IF(AND(COUNTIF($E$5:EG8,"&gt;0")&gt;=SUM($D$4:$D7),COUNTIF($E8:EG8,"&gt;0")&lt;$D8,ISERR(FIND(MID("СбВсПнВтСрЧтПт",MOD(EH$4,7)*2+1,2)&amp;".",$E8))),COUNTIF($D8:EG8,"&gt;0"),"")</f>
        <v/>
      </c>
      <c r="EI8" s="15" t="str">
        <f>IF(AND(COUNTIF($E$5:EH8,"&gt;0")&gt;=SUM($D$4:$D7),COUNTIF($E8:EH8,"&gt;0")&lt;$D8,ISERR(FIND(MID("СбВсПнВтСрЧтПт",MOD(EI$4,7)*2+1,2)&amp;".",$E8))),COUNTIF($D8:EH8,"&gt;0"),"")</f>
        <v/>
      </c>
      <c r="EJ8" s="15" t="str">
        <f>IF(AND(COUNTIF($E$5:EI8,"&gt;0")&gt;=SUM($D$4:$D7),COUNTIF($E8:EI8,"&gt;0")&lt;$D8,ISERR(FIND(MID("СбВсПнВтСрЧтПт",MOD(EJ$4,7)*2+1,2)&amp;".",$E8))),COUNTIF($D8:EI8,"&gt;0"),"")</f>
        <v/>
      </c>
      <c r="EK8" s="15" t="str">
        <f>IF(AND(COUNTIF($E$5:EJ8,"&gt;0")&gt;=SUM($D$4:$D7),COUNTIF($E8:EJ8,"&gt;0")&lt;$D8,ISERR(FIND(MID("СбВсПнВтСрЧтПт",MOD(EK$4,7)*2+1,2)&amp;".",$E8))),COUNTIF($D8:EJ8,"&gt;0"),"")</f>
        <v/>
      </c>
      <c r="EL8" s="15" t="str">
        <f>IF(AND(COUNTIF($E$5:EK8,"&gt;0")&gt;=SUM($D$4:$D7),COUNTIF($E8:EK8,"&gt;0")&lt;$D8,ISERR(FIND(MID("СбВсПнВтСрЧтПт",MOD(EL$4,7)*2+1,2)&amp;".",$E8))),COUNTIF($D8:EK8,"&gt;0"),"")</f>
        <v/>
      </c>
      <c r="EM8" s="15" t="str">
        <f>IF(AND(COUNTIF($E$5:EL8,"&gt;0")&gt;=SUM($D$4:$D7),COUNTIF($E8:EL8,"&gt;0")&lt;$D8,ISERR(FIND(MID("СбВсПнВтСрЧтПт",MOD(EM$4,7)*2+1,2)&amp;".",$E8))),COUNTIF($D8:EL8,"&gt;0"),"")</f>
        <v/>
      </c>
      <c r="EN8" s="15" t="str">
        <f>IF(AND(COUNTIF($E$5:EM8,"&gt;0")&gt;=SUM($D$4:$D7),COUNTIF($E8:EM8,"&gt;0")&lt;$D8,ISERR(FIND(MID("СбВсПнВтСрЧтПт",MOD(EN$4,7)*2+1,2)&amp;".",$E8))),COUNTIF($D8:EM8,"&gt;0"),"")</f>
        <v/>
      </c>
      <c r="EO8" s="15" t="str">
        <f>IF(AND(COUNTIF($E$5:EN8,"&gt;0")&gt;=SUM($D$4:$D7),COUNTIF($E8:EN8,"&gt;0")&lt;$D8,ISERR(FIND(MID("СбВсПнВтСрЧтПт",MOD(EO$4,7)*2+1,2)&amp;".",$E8))),COUNTIF($D8:EN8,"&gt;0"),"")</f>
        <v/>
      </c>
      <c r="EP8" s="15" t="str">
        <f>IF(AND(COUNTIF($E$5:EO8,"&gt;0")&gt;=SUM($D$4:$D7),COUNTIF($E8:EO8,"&gt;0")&lt;$D8,ISERR(FIND(MID("СбВсПнВтСрЧтПт",MOD(EP$4,7)*2+1,2)&amp;".",$E8))),COUNTIF($D8:EO8,"&gt;0"),"")</f>
        <v/>
      </c>
      <c r="EQ8" s="15" t="str">
        <f>IF(AND(COUNTIF($E$5:EP8,"&gt;0")&gt;=SUM($D$4:$D7),COUNTIF($E8:EP8,"&gt;0")&lt;$D8,ISERR(FIND(MID("СбВсПнВтСрЧтПт",MOD(EQ$4,7)*2+1,2)&amp;".",$E8))),COUNTIF($D8:EP8,"&gt;0"),"")</f>
        <v/>
      </c>
      <c r="ER8" s="15" t="str">
        <f>IF(AND(COUNTIF($E$5:EQ8,"&gt;0")&gt;=SUM($D$4:$D7),COUNTIF($E8:EQ8,"&gt;0")&lt;$D8,ISERR(FIND(MID("СбВсПнВтСрЧтПт",MOD(ER$4,7)*2+1,2)&amp;".",$E8))),COUNTIF($D8:EQ8,"&gt;0"),"")</f>
        <v/>
      </c>
      <c r="ES8" s="15" t="str">
        <f>IF(AND(COUNTIF($E$5:ER8,"&gt;0")&gt;=SUM($D$4:$D7),COUNTIF($E8:ER8,"&gt;0")&lt;$D8,ISERR(FIND(MID("СбВсПнВтСрЧтПт",MOD(ES$4,7)*2+1,2)&amp;".",$E8))),COUNTIF($D8:ER8,"&gt;0"),"")</f>
        <v/>
      </c>
      <c r="ET8" s="15" t="str">
        <f>IF(AND(COUNTIF($E$5:ES8,"&gt;0")&gt;=SUM($D$4:$D7),COUNTIF($E8:ES8,"&gt;0")&lt;$D8,ISERR(FIND(MID("СбВсПнВтСрЧтПт",MOD(ET$4,7)*2+1,2)&amp;".",$E8))),COUNTIF($D8:ES8,"&gt;0"),"")</f>
        <v/>
      </c>
      <c r="EU8" s="15" t="str">
        <f>IF(AND(COUNTIF($E$5:ET8,"&gt;0")&gt;=SUM($D$4:$D7),COUNTIF($E8:ET8,"&gt;0")&lt;$D8,ISERR(FIND(MID("СбВсПнВтСрЧтПт",MOD(EU$4,7)*2+1,2)&amp;".",$E8))),COUNTIF($D8:ET8,"&gt;0"),"")</f>
        <v/>
      </c>
      <c r="EV8" s="15" t="str">
        <f>IF(AND(COUNTIF($E$5:EU8,"&gt;0")&gt;=SUM($D$4:$D7),COUNTIF($E8:EU8,"&gt;0")&lt;$D8,ISERR(FIND(MID("СбВсПнВтСрЧтПт",MOD(EV$4,7)*2+1,2)&amp;".",$E8))),COUNTIF($D8:EU8,"&gt;0"),"")</f>
        <v/>
      </c>
      <c r="EW8" s="15" t="str">
        <f>IF(AND(COUNTIF($E$5:EV8,"&gt;0")&gt;=SUM($D$4:$D7),COUNTIF($E8:EV8,"&gt;0")&lt;$D8,ISERR(FIND(MID("СбВсПнВтСрЧтПт",MOD(EW$4,7)*2+1,2)&amp;".",$E8))),COUNTIF($D8:EV8,"&gt;0"),"")</f>
        <v/>
      </c>
      <c r="EX8" s="15" t="str">
        <f>IF(AND(COUNTIF($E$5:EW8,"&gt;0")&gt;=SUM($D$4:$D7),COUNTIF($E8:EW8,"&gt;0")&lt;$D8,ISERR(FIND(MID("СбВсПнВтСрЧтПт",MOD(EX$4,7)*2+1,2)&amp;".",$E8))),COUNTIF($D8:EW8,"&gt;0"),"")</f>
        <v/>
      </c>
      <c r="EY8" s="15" t="str">
        <f>IF(AND(COUNTIF($E$5:EX8,"&gt;0")&gt;=SUM($D$4:$D7),COUNTIF($E8:EX8,"&gt;0")&lt;$D8,ISERR(FIND(MID("СбВсПнВтСрЧтПт",MOD(EY$4,7)*2+1,2)&amp;".",$E8))),COUNTIF($D8:EX8,"&gt;0"),"")</f>
        <v/>
      </c>
      <c r="EZ8" s="15" t="str">
        <f>IF(AND(COUNTIF($E$5:EY8,"&gt;0")&gt;=SUM($D$4:$D7),COUNTIF($E8:EY8,"&gt;0")&lt;$D8,ISERR(FIND(MID("СбВсПнВтСрЧтПт",MOD(EZ$4,7)*2+1,2)&amp;".",$E8))),COUNTIF($D8:EY8,"&gt;0"),"")</f>
        <v/>
      </c>
      <c r="FA8" s="15" t="str">
        <f>IF(AND(COUNTIF($E$5:EZ8,"&gt;0")&gt;=SUM($D$4:$D7),COUNTIF($E8:EZ8,"&gt;0")&lt;$D8,ISERR(FIND(MID("СбВсПнВтСрЧтПт",MOD(FA$4,7)*2+1,2)&amp;".",$E8))),COUNTIF($D8:EZ8,"&gt;0"),"")</f>
        <v/>
      </c>
      <c r="FB8" s="15" t="str">
        <f>IF(AND(COUNTIF($E$5:FA8,"&gt;0")&gt;=SUM($D$4:$D7),COUNTIF($E8:FA8,"&gt;0")&lt;$D8,ISERR(FIND(MID("СбВсПнВтСрЧтПт",MOD(FB$4,7)*2+1,2)&amp;".",$E8))),COUNTIF($D8:FA8,"&gt;0"),"")</f>
        <v/>
      </c>
      <c r="FC8" s="15" t="str">
        <f>IF(AND(COUNTIF($E$5:FB8,"&gt;0")&gt;=SUM($D$4:$D7),COUNTIF($E8:FB8,"&gt;0")&lt;$D8,ISERR(FIND(MID("СбВсПнВтСрЧтПт",MOD(FC$4,7)*2+1,2)&amp;".",$E8))),COUNTIF($D8:FB8,"&gt;0"),"")</f>
        <v/>
      </c>
      <c r="FD8" s="15" t="str">
        <f>IF(AND(COUNTIF($E$5:FC8,"&gt;0")&gt;=SUM($D$4:$D7),COUNTIF($E8:FC8,"&gt;0")&lt;$D8,ISERR(FIND(MID("СбВсПнВтСрЧтПт",MOD(FD$4,7)*2+1,2)&amp;".",$E8))),COUNTIF($D8:FC8,"&gt;0"),"")</f>
        <v/>
      </c>
      <c r="FE8" s="15" t="str">
        <f>IF(AND(COUNTIF($E$5:FD8,"&gt;0")&gt;=SUM($D$4:$D7),COUNTIF($E8:FD8,"&gt;0")&lt;$D8,ISERR(FIND(MID("СбВсПнВтСрЧтПт",MOD(FE$4,7)*2+1,2)&amp;".",$E8))),COUNTIF($D8:FD8,"&gt;0"),"")</f>
        <v/>
      </c>
      <c r="FF8" s="15" t="str">
        <f>IF(AND(COUNTIF($E$5:FE8,"&gt;0")&gt;=SUM($D$4:$D7),COUNTIF($E8:FE8,"&gt;0")&lt;$D8,ISERR(FIND(MID("СбВсПнВтСрЧтПт",MOD(FF$4,7)*2+1,2)&amp;".",$E8))),COUNTIF($D8:FE8,"&gt;0"),"")</f>
        <v/>
      </c>
      <c r="FG8" s="15" t="str">
        <f>IF(AND(COUNTIF($E$5:FF8,"&gt;0")&gt;=SUM($D$4:$D7),COUNTIF($E8:FF8,"&gt;0")&lt;$D8,ISERR(FIND(MID("СбВсПнВтСрЧтПт",MOD(FG$4,7)*2+1,2)&amp;".",$E8))),COUNTIF($D8:FF8,"&gt;0"),"")</f>
        <v/>
      </c>
      <c r="FH8" s="15" t="str">
        <f>IF(AND(COUNTIF($E$5:FG8,"&gt;0")&gt;=SUM($D$4:$D7),COUNTIF($E8:FG8,"&gt;0")&lt;$D8,ISERR(FIND(MID("СбВсПнВтСрЧтПт",MOD(FH$4,7)*2+1,2)&amp;".",$E8))),COUNTIF($D8:FG8,"&gt;0"),"")</f>
        <v/>
      </c>
      <c r="FI8" s="15" t="str">
        <f>IF(AND(COUNTIF($E$5:FH8,"&gt;0")&gt;=SUM($D$4:$D7),COUNTIF($E8:FH8,"&gt;0")&lt;$D8,ISERR(FIND(MID("СбВсПнВтСрЧтПт",MOD(FI$4,7)*2+1,2)&amp;".",$E8))),COUNTIF($D8:FH8,"&gt;0"),"")</f>
        <v/>
      </c>
      <c r="FJ8" s="15" t="str">
        <f>IF(AND(COUNTIF($E$5:FI8,"&gt;0")&gt;=SUM($D$4:$D7),COUNTIF($E8:FI8,"&gt;0")&lt;$D8,ISERR(FIND(MID("СбВсПнВтСрЧтПт",MOD(FJ$4,7)*2+1,2)&amp;".",$E8))),COUNTIF($D8:FI8,"&gt;0"),"")</f>
        <v/>
      </c>
      <c r="FK8" s="15" t="str">
        <f>IF(AND(COUNTIF($E$5:FJ8,"&gt;0")&gt;=SUM($D$4:$D7),COUNTIF($E8:FJ8,"&gt;0")&lt;$D8,ISERR(FIND(MID("СбВсПнВтСрЧтПт",MOD(FK$4,7)*2+1,2)&amp;".",$E8))),COUNTIF($D8:FJ8,"&gt;0"),"")</f>
        <v/>
      </c>
      <c r="FL8" s="15" t="str">
        <f>IF(AND(COUNTIF($E$5:FK8,"&gt;0")&gt;=SUM($D$4:$D7),COUNTIF($E8:FK8,"&gt;0")&lt;$D8,ISERR(FIND(MID("СбВсПнВтСрЧтПт",MOD(FL$4,7)*2+1,2)&amp;".",$E8))),COUNTIF($D8:FK8,"&gt;0"),"")</f>
        <v/>
      </c>
      <c r="FM8" s="15" t="str">
        <f>IF(AND(COUNTIF($E$5:FL8,"&gt;0")&gt;=SUM($D$4:$D7),COUNTIF($E8:FL8,"&gt;0")&lt;$D8,ISERR(FIND(MID("СбВсПнВтСрЧтПт",MOD(FM$4,7)*2+1,2)&amp;".",$E8))),COUNTIF($D8:FL8,"&gt;0"),"")</f>
        <v/>
      </c>
      <c r="FN8" s="15" t="str">
        <f>IF(AND(COUNTIF($E$5:FM8,"&gt;0")&gt;=SUM($D$4:$D7),COUNTIF($E8:FM8,"&gt;0")&lt;$D8,ISERR(FIND(MID("СбВсПнВтСрЧтПт",MOD(FN$4,7)*2+1,2)&amp;".",$E8))),COUNTIF($D8:FM8,"&gt;0"),"")</f>
        <v/>
      </c>
      <c r="FO8" s="15" t="str">
        <f>IF(AND(COUNTIF($E$5:FN8,"&gt;0")&gt;=SUM($D$4:$D7),COUNTIF($E8:FN8,"&gt;0")&lt;$D8,ISERR(FIND(MID("СбВсПнВтСрЧтПт",MOD(FO$4,7)*2+1,2)&amp;".",$E8))),COUNTIF($D8:FN8,"&gt;0"),"")</f>
        <v/>
      </c>
      <c r="FP8" s="15" t="str">
        <f>IF(AND(COUNTIF($E$5:FO8,"&gt;0")&gt;=SUM($D$4:$D7),COUNTIF($E8:FO8,"&gt;0")&lt;$D8,ISERR(FIND(MID("СбВсПнВтСрЧтПт",MOD(FP$4,7)*2+1,2)&amp;".",$E8))),COUNTIF($D8:FO8,"&gt;0"),"")</f>
        <v/>
      </c>
      <c r="FQ8" s="15" t="str">
        <f>IF(AND(COUNTIF($E$5:FP8,"&gt;0")&gt;=SUM($D$4:$D7),COUNTIF($E8:FP8,"&gt;0")&lt;$D8,ISERR(FIND(MID("СбВсПнВтСрЧтПт",MOD(FQ$4,7)*2+1,2)&amp;".",$E8))),COUNTIF($D8:FP8,"&gt;0"),"")</f>
        <v/>
      </c>
      <c r="FR8" s="15" t="str">
        <f>IF(AND(COUNTIF($E$5:FQ8,"&gt;0")&gt;=SUM($D$4:$D7),COUNTIF($E8:FQ8,"&gt;0")&lt;$D8,ISERR(FIND(MID("СбВсПнВтСрЧтПт",MOD(FR$4,7)*2+1,2)&amp;".",$E8))),COUNTIF($D8:FQ8,"&gt;0"),"")</f>
        <v/>
      </c>
      <c r="FS8" s="20" t="str">
        <f>IF(AND(COUNTIF($E$5:FR8,"&gt;0")&gt;=SUM($D$4:$D7),COUNTIF($E8:FR8,"&gt;0")&lt;$D8,ISERR(FIND(MID("СбВсПнВтСрЧтПт",MOD(FS$4,7)*2+1,2)&amp;".",$E8))),COUNTIF($D8:FR8,"&gt;0"),"")</f>
        <v/>
      </c>
    </row>
    <row r="9" spans="1:175" ht="15" thickBot="1" x14ac:dyDescent="0.4">
      <c r="A9" s="5" t="s">
        <v>4</v>
      </c>
      <c r="B9" s="22">
        <f>HLOOKUP(1,$F$9:$FS$21,13,0)</f>
        <v>44385</v>
      </c>
      <c r="C9" s="22">
        <f>HLOOKUP($D9,$F$9:$FS$21,13,0)</f>
        <v>44394</v>
      </c>
      <c r="D9" s="6">
        <v>10</v>
      </c>
      <c r="E9" s="12" t="s">
        <v>20</v>
      </c>
      <c r="F9" s="15" t="str">
        <f>IF(AND(COUNTIF($E$5:E9,"&gt;0")&gt;=SUM($D$4:$D8),COUNTIF($E9:E9,"&gt;0")&lt;$D9,ISERR(FIND(MID("СбВсПнВтСрЧтПт",MOD(F$4,7)*2+1,2)&amp;".",$E9))),COUNTIF($D9:E9,"&gt;0"),"")</f>
        <v/>
      </c>
      <c r="G9" s="15" t="str">
        <f>IF(AND(COUNTIF($E$5:F9,"&gt;0")&gt;=SUM($D$4:$D8),COUNTIF($E9:F9,"&gt;0")&lt;$D9,ISERR(FIND(MID("СбВсПнВтСрЧтПт",MOD(G$4,7)*2+1,2)&amp;".",$E9))),COUNTIF($D9:F9,"&gt;0"),"")</f>
        <v/>
      </c>
      <c r="H9" s="15" t="str">
        <f>IF(AND(COUNTIF($E$5:G9,"&gt;0")&gt;=SUM($D$4:$D8),COUNTIF($E9:G9,"&gt;0")&lt;$D9,ISERR(FIND(MID("СбВсПнВтСрЧтПт",MOD(H$4,7)*2+1,2)&amp;".",$E9))),COUNTIF($D9:G9,"&gt;0"),"")</f>
        <v/>
      </c>
      <c r="I9" s="15" t="str">
        <f>IF(AND(COUNTIF($E$5:H9,"&gt;0")&gt;=SUM($D$4:$D8),COUNTIF($E9:H9,"&gt;0")&lt;$D9,ISERR(FIND(MID("СбВсПнВтСрЧтПт",MOD(I$4,7)*2+1,2)&amp;".",$E9))),COUNTIF($D9:H9,"&gt;0"),"")</f>
        <v/>
      </c>
      <c r="J9" s="15" t="str">
        <f>IF(AND(COUNTIF($E$5:I9,"&gt;0")&gt;=SUM($D$4:$D8),COUNTIF($E9:I9,"&gt;0")&lt;$D9,ISERR(FIND(MID("СбВсПнВтСрЧтПт",MOD(J$4,7)*2+1,2)&amp;".",$E9))),COUNTIF($D9:I9,"&gt;0"),"")</f>
        <v/>
      </c>
      <c r="K9" s="15" t="str">
        <f>IF(AND(COUNTIF($E$5:J9,"&gt;0")&gt;=SUM($D$4:$D8),COUNTIF($E9:J9,"&gt;0")&lt;$D9,ISERR(FIND(MID("СбВсПнВтСрЧтПт",MOD(K$4,7)*2+1,2)&amp;".",$E9))),COUNTIF($D9:J9,"&gt;0"),"")</f>
        <v/>
      </c>
      <c r="L9" s="15" t="str">
        <f>IF(AND(COUNTIF($E$5:K9,"&gt;0")&gt;=SUM($D$4:$D8),COUNTIF($E9:K9,"&gt;0")&lt;$D9,ISERR(FIND(MID("СбВсПнВтСрЧтПт",MOD(L$4,7)*2+1,2)&amp;".",$E9))),COUNTIF($D9:K9,"&gt;0"),"")</f>
        <v/>
      </c>
      <c r="M9" s="15" t="str">
        <f>IF(AND(COUNTIF($E$5:L9,"&gt;0")&gt;=SUM($D$4:$D8),COUNTIF($E9:L9,"&gt;0")&lt;$D9,ISERR(FIND(MID("СбВсПнВтСрЧтПт",MOD(M$4,7)*2+1,2)&amp;".",$E9))),COUNTIF($D9:L9,"&gt;0"),"")</f>
        <v/>
      </c>
      <c r="N9" s="15" t="str">
        <f>IF(AND(COUNTIF($E$5:M9,"&gt;0")&gt;=SUM($D$4:$D8),COUNTIF($E9:M9,"&gt;0")&lt;$D9,ISERR(FIND(MID("СбВсПнВтСрЧтПт",MOD(N$4,7)*2+1,2)&amp;".",$E9))),COUNTIF($D9:M9,"&gt;0"),"")</f>
        <v/>
      </c>
      <c r="O9" s="15" t="str">
        <f>IF(AND(COUNTIF($E$5:N9,"&gt;0")&gt;=SUM($D$4:$D8),COUNTIF($E9:N9,"&gt;0")&lt;$D9,ISERR(FIND(MID("СбВсПнВтСрЧтПт",MOD(O$4,7)*2+1,2)&amp;".",$E9))),COUNTIF($D9:N9,"&gt;0"),"")</f>
        <v/>
      </c>
      <c r="P9" s="15" t="str">
        <f>IF(AND(COUNTIF($E$5:O9,"&gt;0")&gt;=SUM($D$4:$D8),COUNTIF($E9:O9,"&gt;0")&lt;$D9,ISERR(FIND(MID("СбВсПнВтСрЧтПт",MOD(P$4,7)*2+1,2)&amp;".",$E9))),COUNTIF($D9:O9,"&gt;0"),"")</f>
        <v/>
      </c>
      <c r="Q9" s="15" t="str">
        <f>IF(AND(COUNTIF($E$5:P9,"&gt;0")&gt;=SUM($D$4:$D8),COUNTIF($E9:P9,"&gt;0")&lt;$D9,ISERR(FIND(MID("СбВсПнВтСрЧтПт",MOD(Q$4,7)*2+1,2)&amp;".",$E9))),COUNTIF($D9:P9,"&gt;0"),"")</f>
        <v/>
      </c>
      <c r="R9" s="15" t="str">
        <f>IF(AND(COUNTIF($E$5:Q9,"&gt;0")&gt;=SUM($D$4:$D8),COUNTIF($E9:Q9,"&gt;0")&lt;$D9,ISERR(FIND(MID("СбВсПнВтСрЧтПт",MOD(R$4,7)*2+1,2)&amp;".",$E9))),COUNTIF($D9:Q9,"&gt;0"),"")</f>
        <v/>
      </c>
      <c r="S9" s="15" t="str">
        <f>IF(AND(COUNTIF($E$5:R9,"&gt;0")&gt;=SUM($D$4:$D8),COUNTIF($E9:R9,"&gt;0")&lt;$D9,ISERR(FIND(MID("СбВсПнВтСрЧтПт",MOD(S$4,7)*2+1,2)&amp;".",$E9))),COUNTIF($D9:R9,"&gt;0"),"")</f>
        <v/>
      </c>
      <c r="T9" s="15" t="str">
        <f>IF(AND(COUNTIF($E$5:S9,"&gt;0")&gt;=SUM($D$4:$D8),COUNTIF($E9:S9,"&gt;0")&lt;$D9,ISERR(FIND(MID("СбВсПнВтСрЧтПт",MOD(T$4,7)*2+1,2)&amp;".",$E9))),COUNTIF($D9:S9,"&gt;0"),"")</f>
        <v/>
      </c>
      <c r="U9" s="15" t="str">
        <f>IF(AND(COUNTIF($E$5:T9,"&gt;0")&gt;=SUM($D$4:$D8),COUNTIF($E9:T9,"&gt;0")&lt;$D9,ISERR(FIND(MID("СбВсПнВтСрЧтПт",MOD(U$4,7)*2+1,2)&amp;".",$E9))),COUNTIF($D9:T9,"&gt;0"),"")</f>
        <v/>
      </c>
      <c r="V9" s="15" t="str">
        <f>IF(AND(COUNTIF($E$5:U9,"&gt;0")&gt;=SUM($D$4:$D8),COUNTIF($E9:U9,"&gt;0")&lt;$D9,ISERR(FIND(MID("СбВсПнВтСрЧтПт",MOD(V$4,7)*2+1,2)&amp;".",$E9))),COUNTIF($D9:U9,"&gt;0"),"")</f>
        <v/>
      </c>
      <c r="W9" s="15" t="str">
        <f>IF(AND(COUNTIF($E$5:V9,"&gt;0")&gt;=SUM($D$4:$D8),COUNTIF($E9:V9,"&gt;0")&lt;$D9,ISERR(FIND(MID("СбВсПнВтСрЧтПт",MOD(W$4,7)*2+1,2)&amp;".",$E9))),COUNTIF($D9:V9,"&gt;0"),"")</f>
        <v/>
      </c>
      <c r="X9" s="15" t="str">
        <f>IF(AND(COUNTIF($E$5:W9,"&gt;0")&gt;=SUM($D$4:$D8),COUNTIF($E9:W9,"&gt;0")&lt;$D9,ISERR(FIND(MID("СбВсПнВтСрЧтПт",MOD(X$4,7)*2+1,2)&amp;".",$E9))),COUNTIF($D9:W9,"&gt;0"),"")</f>
        <v/>
      </c>
      <c r="Y9" s="15" t="str">
        <f>IF(AND(COUNTIF($E$5:X9,"&gt;0")&gt;=SUM($D$4:$D8),COUNTIF($E9:X9,"&gt;0")&lt;$D9,ISERR(FIND(MID("СбВсПнВтСрЧтПт",MOD(Y$4,7)*2+1,2)&amp;".",$E9))),COUNTIF($D9:X9,"&gt;0"),"")</f>
        <v/>
      </c>
      <c r="Z9" s="15" t="str">
        <f>IF(AND(COUNTIF($E$5:Y9,"&gt;0")&gt;=SUM($D$4:$D8),COUNTIF($E9:Y9,"&gt;0")&lt;$D9,ISERR(FIND(MID("СбВсПнВтСрЧтПт",MOD(Z$4,7)*2+1,2)&amp;".",$E9))),COUNTIF($D9:Y9,"&gt;0"),"")</f>
        <v/>
      </c>
      <c r="AA9" s="15" t="str">
        <f>IF(AND(COUNTIF($E$5:Z9,"&gt;0")&gt;=SUM($D$4:$D8),COUNTIF($E9:Z9,"&gt;0")&lt;$D9,ISERR(FIND(MID("СбВсПнВтСрЧтПт",MOD(AA$4,7)*2+1,2)&amp;".",$E9))),COUNTIF($D9:Z9,"&gt;0"),"")</f>
        <v/>
      </c>
      <c r="AB9" s="15">
        <f>IF(AND(COUNTIF($E$5:AA9,"&gt;0")&gt;=SUM($D$4:$D8),COUNTIF($E9:AA9,"&gt;0")&lt;$D9,ISERR(FIND(MID("СбВсПнВтСрЧтПт",MOD(AB$4,7)*2+1,2)&amp;".",$E9))),COUNTIF($D9:AA9,"&gt;0"),"")</f>
        <v>1</v>
      </c>
      <c r="AC9" s="15">
        <f>IF(AND(COUNTIF($E$5:AB9,"&gt;0")&gt;=SUM($D$4:$D8),COUNTIF($E9:AB9,"&gt;0")&lt;$D9,ISERR(FIND(MID("СбВсПнВтСрЧтПт",MOD(AC$4,7)*2+1,2)&amp;".",$E9))),COUNTIF($D9:AB9,"&gt;0"),"")</f>
        <v>2</v>
      </c>
      <c r="AD9" s="15">
        <f>IF(AND(COUNTIF($E$5:AC9,"&gt;0")&gt;=SUM($D$4:$D8),COUNTIF($E9:AC9,"&gt;0")&lt;$D9,ISERR(FIND(MID("СбВсПнВтСрЧтПт",MOD(AD$4,7)*2+1,2)&amp;".",$E9))),COUNTIF($D9:AC9,"&gt;0"),"")</f>
        <v>3</v>
      </c>
      <c r="AE9" s="15">
        <f>IF(AND(COUNTIF($E$5:AD9,"&gt;0")&gt;=SUM($D$4:$D8),COUNTIF($E9:AD9,"&gt;0")&lt;$D9,ISERR(FIND(MID("СбВсПнВтСрЧтПт",MOD(AE$4,7)*2+1,2)&amp;".",$E9))),COUNTIF($D9:AD9,"&gt;0"),"")</f>
        <v>4</v>
      </c>
      <c r="AF9" s="15">
        <f>IF(AND(COUNTIF($E$5:AE9,"&gt;0")&gt;=SUM($D$4:$D8),COUNTIF($E9:AE9,"&gt;0")&lt;$D9,ISERR(FIND(MID("СбВсПнВтСрЧтПт",MOD(AF$4,7)*2+1,2)&amp;".",$E9))),COUNTIF($D9:AE9,"&gt;0"),"")</f>
        <v>5</v>
      </c>
      <c r="AG9" s="15">
        <f>IF(AND(COUNTIF($E$5:AF9,"&gt;0")&gt;=SUM($D$4:$D8),COUNTIF($E9:AF9,"&gt;0")&lt;$D9,ISERR(FIND(MID("СбВсПнВтСрЧтПт",MOD(AG$4,7)*2+1,2)&amp;".",$E9))),COUNTIF($D9:AF9,"&gt;0"),"")</f>
        <v>6</v>
      </c>
      <c r="AH9" s="15">
        <f>IF(AND(COUNTIF($E$5:AG9,"&gt;0")&gt;=SUM($D$4:$D8),COUNTIF($E9:AG9,"&gt;0")&lt;$D9,ISERR(FIND(MID("СбВсПнВтСрЧтПт",MOD(AH$4,7)*2+1,2)&amp;".",$E9))),COUNTIF($D9:AG9,"&gt;0"),"")</f>
        <v>7</v>
      </c>
      <c r="AI9" s="15">
        <f>IF(AND(COUNTIF($E$5:AH9,"&gt;0")&gt;=SUM($D$4:$D8),COUNTIF($E9:AH9,"&gt;0")&lt;$D9,ISERR(FIND(MID("СбВсПнВтСрЧтПт",MOD(AI$4,7)*2+1,2)&amp;".",$E9))),COUNTIF($D9:AH9,"&gt;0"),"")</f>
        <v>8</v>
      </c>
      <c r="AJ9" s="15">
        <f>IF(AND(COUNTIF($E$5:AI9,"&gt;0")&gt;=SUM($D$4:$D8),COUNTIF($E9:AI9,"&gt;0")&lt;$D9,ISERR(FIND(MID("СбВсПнВтСрЧтПт",MOD(AJ$4,7)*2+1,2)&amp;".",$E9))),COUNTIF($D9:AI9,"&gt;0"),"")</f>
        <v>9</v>
      </c>
      <c r="AK9" s="15">
        <f>IF(AND(COUNTIF($E$5:AJ9,"&gt;0")&gt;=SUM($D$4:$D8),COUNTIF($E9:AJ9,"&gt;0")&lt;$D9,ISERR(FIND(MID("СбВсПнВтСрЧтПт",MOD(AK$4,7)*2+1,2)&amp;".",$E9))),COUNTIF($D9:AJ9,"&gt;0"),"")</f>
        <v>10</v>
      </c>
      <c r="AL9" s="15" t="str">
        <f>IF(AND(COUNTIF($E$5:AK9,"&gt;0")&gt;=SUM($D$4:$D8),COUNTIF($E9:AK9,"&gt;0")&lt;$D9,ISERR(FIND(MID("СбВсПнВтСрЧтПт",MOD(AL$4,7)*2+1,2)&amp;".",$E9))),COUNTIF($D9:AK9,"&gt;0"),"")</f>
        <v/>
      </c>
      <c r="AM9" s="15" t="str">
        <f>IF(AND(COUNTIF($E$5:AL9,"&gt;0")&gt;=SUM($D$4:$D8),COUNTIF($E9:AL9,"&gt;0")&lt;$D9,ISERR(FIND(MID("СбВсПнВтСрЧтПт",MOD(AM$4,7)*2+1,2)&amp;".",$E9))),COUNTIF($D9:AL9,"&gt;0"),"")</f>
        <v/>
      </c>
      <c r="AN9" s="15" t="str">
        <f>IF(AND(COUNTIF($E$5:AM9,"&gt;0")&gt;=SUM($D$4:$D8),COUNTIF($E9:AM9,"&gt;0")&lt;$D9,ISERR(FIND(MID("СбВсПнВтСрЧтПт",MOD(AN$4,7)*2+1,2)&amp;".",$E9))),COUNTIF($D9:AM9,"&gt;0"),"")</f>
        <v/>
      </c>
      <c r="AO9" s="15" t="str">
        <f>IF(AND(COUNTIF($E$5:AN9,"&gt;0")&gt;=SUM($D$4:$D8),COUNTIF($E9:AN9,"&gt;0")&lt;$D9,ISERR(FIND(MID("СбВсПнВтСрЧтПт",MOD(AO$4,7)*2+1,2)&amp;".",$E9))),COUNTIF($D9:AN9,"&gt;0"),"")</f>
        <v/>
      </c>
      <c r="AP9" s="15" t="str">
        <f>IF(AND(COUNTIF($E$5:AO9,"&gt;0")&gt;=SUM($D$4:$D8),COUNTIF($E9:AO9,"&gt;0")&lt;$D9,ISERR(FIND(MID("СбВсПнВтСрЧтПт",MOD(AP$4,7)*2+1,2)&amp;".",$E9))),COUNTIF($D9:AO9,"&gt;0"),"")</f>
        <v/>
      </c>
      <c r="AQ9" s="15" t="str">
        <f>IF(AND(COUNTIF($E$5:AP9,"&gt;0")&gt;=SUM($D$4:$D8),COUNTIF($E9:AP9,"&gt;0")&lt;$D9,ISERR(FIND(MID("СбВсПнВтСрЧтПт",MOD(AQ$4,7)*2+1,2)&amp;".",$E9))),COUNTIF($D9:AP9,"&gt;0"),"")</f>
        <v/>
      </c>
      <c r="AR9" s="15" t="str">
        <f>IF(AND(COUNTIF($E$5:AQ9,"&gt;0")&gt;=SUM($D$4:$D8),COUNTIF($E9:AQ9,"&gt;0")&lt;$D9,ISERR(FIND(MID("СбВсПнВтСрЧтПт",MOD(AR$4,7)*2+1,2)&amp;".",$E9))),COUNTIF($D9:AQ9,"&gt;0"),"")</f>
        <v/>
      </c>
      <c r="AS9" s="15" t="str">
        <f>IF(AND(COUNTIF($E$5:AR9,"&gt;0")&gt;=SUM($D$4:$D8),COUNTIF($E9:AR9,"&gt;0")&lt;$D9,ISERR(FIND(MID("СбВсПнВтСрЧтПт",MOD(AS$4,7)*2+1,2)&amp;".",$E9))),COUNTIF($D9:AR9,"&gt;0"),"")</f>
        <v/>
      </c>
      <c r="AT9" s="15" t="str">
        <f>IF(AND(COUNTIF($E$5:AS9,"&gt;0")&gt;=SUM($D$4:$D8),COUNTIF($E9:AS9,"&gt;0")&lt;$D9,ISERR(FIND(MID("СбВсПнВтСрЧтПт",MOD(AT$4,7)*2+1,2)&amp;".",$E9))),COUNTIF($D9:AS9,"&gt;0"),"")</f>
        <v/>
      </c>
      <c r="AU9" s="15" t="str">
        <f>IF(AND(COUNTIF($E$5:AT9,"&gt;0")&gt;=SUM($D$4:$D8),COUNTIF($E9:AT9,"&gt;0")&lt;$D9,ISERR(FIND(MID("СбВсПнВтСрЧтПт",MOD(AU$4,7)*2+1,2)&amp;".",$E9))),COUNTIF($D9:AT9,"&gt;0"),"")</f>
        <v/>
      </c>
      <c r="AV9" s="15" t="str">
        <f>IF(AND(COUNTIF($E$5:AU9,"&gt;0")&gt;=SUM($D$4:$D8),COUNTIF($E9:AU9,"&gt;0")&lt;$D9,ISERR(FIND(MID("СбВсПнВтСрЧтПт",MOD(AV$4,7)*2+1,2)&amp;".",$E9))),COUNTIF($D9:AU9,"&gt;0"),"")</f>
        <v/>
      </c>
      <c r="AW9" s="15" t="str">
        <f>IF(AND(COUNTIF($E$5:AV9,"&gt;0")&gt;=SUM($D$4:$D8),COUNTIF($E9:AV9,"&gt;0")&lt;$D9,ISERR(FIND(MID("СбВсПнВтСрЧтПт",MOD(AW$4,7)*2+1,2)&amp;".",$E9))),COUNTIF($D9:AV9,"&gt;0"),"")</f>
        <v/>
      </c>
      <c r="AX9" s="15" t="str">
        <f>IF(AND(COUNTIF($E$5:AW9,"&gt;0")&gt;=SUM($D$4:$D8),COUNTIF($E9:AW9,"&gt;0")&lt;$D9,ISERR(FIND(MID("СбВсПнВтСрЧтПт",MOD(AX$4,7)*2+1,2)&amp;".",$E9))),COUNTIF($D9:AW9,"&gt;0"),"")</f>
        <v/>
      </c>
      <c r="AY9" s="15" t="str">
        <f>IF(AND(COUNTIF($E$5:AX9,"&gt;0")&gt;=SUM($D$4:$D8),COUNTIF($E9:AX9,"&gt;0")&lt;$D9,ISERR(FIND(MID("СбВсПнВтСрЧтПт",MOD(AY$4,7)*2+1,2)&amp;".",$E9))),COUNTIF($D9:AX9,"&gt;0"),"")</f>
        <v/>
      </c>
      <c r="AZ9" s="15" t="str">
        <f>IF(AND(COUNTIF($E$5:AY9,"&gt;0")&gt;=SUM($D$4:$D8),COUNTIF($E9:AY9,"&gt;0")&lt;$D9,ISERR(FIND(MID("СбВсПнВтСрЧтПт",MOD(AZ$4,7)*2+1,2)&amp;".",$E9))),COUNTIF($D9:AY9,"&gt;0"),"")</f>
        <v/>
      </c>
      <c r="BA9" s="15" t="str">
        <f>IF(AND(COUNTIF($E$5:AZ9,"&gt;0")&gt;=SUM($D$4:$D8),COUNTIF($E9:AZ9,"&gt;0")&lt;$D9,ISERR(FIND(MID("СбВсПнВтСрЧтПт",MOD(BA$4,7)*2+1,2)&amp;".",$E9))),COUNTIF($D9:AZ9,"&gt;0"),"")</f>
        <v/>
      </c>
      <c r="BB9" s="15" t="str">
        <f>IF(AND(COUNTIF($E$5:BA9,"&gt;0")&gt;=SUM($D$4:$D8),COUNTIF($E9:BA9,"&gt;0")&lt;$D9,ISERR(FIND(MID("СбВсПнВтСрЧтПт",MOD(BB$4,7)*2+1,2)&amp;".",$E9))),COUNTIF($D9:BA9,"&gt;0"),"")</f>
        <v/>
      </c>
      <c r="BC9" s="15" t="str">
        <f>IF(AND(COUNTIF($E$5:BB9,"&gt;0")&gt;=SUM($D$4:$D8),COUNTIF($E9:BB9,"&gt;0")&lt;$D9,ISERR(FIND(MID("СбВсПнВтСрЧтПт",MOD(BC$4,7)*2+1,2)&amp;".",$E9))),COUNTIF($D9:BB9,"&gt;0"),"")</f>
        <v/>
      </c>
      <c r="BD9" s="15" t="str">
        <f>IF(AND(COUNTIF($E$5:BC9,"&gt;0")&gt;=SUM($D$4:$D8),COUNTIF($E9:BC9,"&gt;0")&lt;$D9,ISERR(FIND(MID("СбВсПнВтСрЧтПт",MOD(BD$4,7)*2+1,2)&amp;".",$E9))),COUNTIF($D9:BC9,"&gt;0"),"")</f>
        <v/>
      </c>
      <c r="BE9" s="15" t="str">
        <f>IF(AND(COUNTIF($E$5:BD9,"&gt;0")&gt;=SUM($D$4:$D8),COUNTIF($E9:BD9,"&gt;0")&lt;$D9,ISERR(FIND(MID("СбВсПнВтСрЧтПт",MOD(BE$4,7)*2+1,2)&amp;".",$E9))),COUNTIF($D9:BD9,"&gt;0"),"")</f>
        <v/>
      </c>
      <c r="BF9" s="15" t="str">
        <f>IF(AND(COUNTIF($E$5:BE9,"&gt;0")&gt;=SUM($D$4:$D8),COUNTIF($E9:BE9,"&gt;0")&lt;$D9,ISERR(FIND(MID("СбВсПнВтСрЧтПт",MOD(BF$4,7)*2+1,2)&amp;".",$E9))),COUNTIF($D9:BE9,"&gt;0"),"")</f>
        <v/>
      </c>
      <c r="BG9" s="15" t="str">
        <f>IF(AND(COUNTIF($E$5:BF9,"&gt;0")&gt;=SUM($D$4:$D8),COUNTIF($E9:BF9,"&gt;0")&lt;$D9,ISERR(FIND(MID("СбВсПнВтСрЧтПт",MOD(BG$4,7)*2+1,2)&amp;".",$E9))),COUNTIF($D9:BF9,"&gt;0"),"")</f>
        <v/>
      </c>
      <c r="BH9" s="15" t="str">
        <f>IF(AND(COUNTIF($E$5:BG9,"&gt;0")&gt;=SUM($D$4:$D8),COUNTIF($E9:BG9,"&gt;0")&lt;$D9,ISERR(FIND(MID("СбВсПнВтСрЧтПт",MOD(BH$4,7)*2+1,2)&amp;".",$E9))),COUNTIF($D9:BG9,"&gt;0"),"")</f>
        <v/>
      </c>
      <c r="BI9" s="15" t="str">
        <f>IF(AND(COUNTIF($E$5:BH9,"&gt;0")&gt;=SUM($D$4:$D8),COUNTIF($E9:BH9,"&gt;0")&lt;$D9,ISERR(FIND(MID("СбВсПнВтСрЧтПт",MOD(BI$4,7)*2+1,2)&amp;".",$E9))),COUNTIF($D9:BH9,"&gt;0"),"")</f>
        <v/>
      </c>
      <c r="BJ9" s="15" t="str">
        <f>IF(AND(COUNTIF($E$5:BI9,"&gt;0")&gt;=SUM($D$4:$D8),COUNTIF($E9:BI9,"&gt;0")&lt;$D9,ISERR(FIND(MID("СбВсПнВтСрЧтПт",MOD(BJ$4,7)*2+1,2)&amp;".",$E9))),COUNTIF($D9:BI9,"&gt;0"),"")</f>
        <v/>
      </c>
      <c r="BK9" s="15" t="str">
        <f>IF(AND(COUNTIF($E$5:BJ9,"&gt;0")&gt;=SUM($D$4:$D8),COUNTIF($E9:BJ9,"&gt;0")&lt;$D9,ISERR(FIND(MID("СбВсПнВтСрЧтПт",MOD(BK$4,7)*2+1,2)&amp;".",$E9))),COUNTIF($D9:BJ9,"&gt;0"),"")</f>
        <v/>
      </c>
      <c r="BL9" s="15" t="str">
        <f>IF(AND(COUNTIF($E$5:BK9,"&gt;0")&gt;=SUM($D$4:$D8),COUNTIF($E9:BK9,"&gt;0")&lt;$D9,ISERR(FIND(MID("СбВсПнВтСрЧтПт",MOD(BL$4,7)*2+1,2)&amp;".",$E9))),COUNTIF($D9:BK9,"&gt;0"),"")</f>
        <v/>
      </c>
      <c r="BM9" s="15" t="str">
        <f>IF(AND(COUNTIF($E$5:BL9,"&gt;0")&gt;=SUM($D$4:$D8),COUNTIF($E9:BL9,"&gt;0")&lt;$D9,ISERR(FIND(MID("СбВсПнВтСрЧтПт",MOD(BM$4,7)*2+1,2)&amp;".",$E9))),COUNTIF($D9:BL9,"&gt;0"),"")</f>
        <v/>
      </c>
      <c r="BN9" s="15" t="str">
        <f>IF(AND(COUNTIF($E$5:BM9,"&gt;0")&gt;=SUM($D$4:$D8),COUNTIF($E9:BM9,"&gt;0")&lt;$D9,ISERR(FIND(MID("СбВсПнВтСрЧтПт",MOD(BN$4,7)*2+1,2)&amp;".",$E9))),COUNTIF($D9:BM9,"&gt;0"),"")</f>
        <v/>
      </c>
      <c r="BO9" s="15" t="str">
        <f>IF(AND(COUNTIF($E$5:BN9,"&gt;0")&gt;=SUM($D$4:$D8),COUNTIF($E9:BN9,"&gt;0")&lt;$D9,ISERR(FIND(MID("СбВсПнВтСрЧтПт",MOD(BO$4,7)*2+1,2)&amp;".",$E9))),COUNTIF($D9:BN9,"&gt;0"),"")</f>
        <v/>
      </c>
      <c r="BP9" s="15" t="str">
        <f>IF(AND(COUNTIF($E$5:BO9,"&gt;0")&gt;=SUM($D$4:$D8),COUNTIF($E9:BO9,"&gt;0")&lt;$D9,ISERR(FIND(MID("СбВсПнВтСрЧтПт",MOD(BP$4,7)*2+1,2)&amp;".",$E9))),COUNTIF($D9:BO9,"&gt;0"),"")</f>
        <v/>
      </c>
      <c r="BQ9" s="15" t="str">
        <f>IF(AND(COUNTIF($E$5:BP9,"&gt;0")&gt;=SUM($D$4:$D8),COUNTIF($E9:BP9,"&gt;0")&lt;$D9,ISERR(FIND(MID("СбВсПнВтСрЧтПт",MOD(BQ$4,7)*2+1,2)&amp;".",$E9))),COUNTIF($D9:BP9,"&gt;0"),"")</f>
        <v/>
      </c>
      <c r="BR9" s="15" t="str">
        <f>IF(AND(COUNTIF($E$5:BQ9,"&gt;0")&gt;=SUM($D$4:$D8),COUNTIF($E9:BQ9,"&gt;0")&lt;$D9,ISERR(FIND(MID("СбВсПнВтСрЧтПт",MOD(BR$4,7)*2+1,2)&amp;".",$E9))),COUNTIF($D9:BQ9,"&gt;0"),"")</f>
        <v/>
      </c>
      <c r="BS9" s="15" t="str">
        <f>IF(AND(COUNTIF($E$5:BR9,"&gt;0")&gt;=SUM($D$4:$D8),COUNTIF($E9:BR9,"&gt;0")&lt;$D9,ISERR(FIND(MID("СбВсПнВтСрЧтПт",MOD(BS$4,7)*2+1,2)&amp;".",$E9))),COUNTIF($D9:BR9,"&gt;0"),"")</f>
        <v/>
      </c>
      <c r="BT9" s="15" t="str">
        <f>IF(AND(COUNTIF($E$5:BS9,"&gt;0")&gt;=SUM($D$4:$D8),COUNTIF($E9:BS9,"&gt;0")&lt;$D9,ISERR(FIND(MID("СбВсПнВтСрЧтПт",MOD(BT$4,7)*2+1,2)&amp;".",$E9))),COUNTIF($D9:BS9,"&gt;0"),"")</f>
        <v/>
      </c>
      <c r="BU9" s="15" t="str">
        <f>IF(AND(COUNTIF($E$5:BT9,"&gt;0")&gt;=SUM($D$4:$D8),COUNTIF($E9:BT9,"&gt;0")&lt;$D9,ISERR(FIND(MID("СбВсПнВтСрЧтПт",MOD(BU$4,7)*2+1,2)&amp;".",$E9))),COUNTIF($D9:BT9,"&gt;0"),"")</f>
        <v/>
      </c>
      <c r="BV9" s="15" t="str">
        <f>IF(AND(COUNTIF($E$5:BU9,"&gt;0")&gt;=SUM($D$4:$D8),COUNTIF($E9:BU9,"&gt;0")&lt;$D9,ISERR(FIND(MID("СбВсПнВтСрЧтПт",MOD(BV$4,7)*2+1,2)&amp;".",$E9))),COUNTIF($D9:BU9,"&gt;0"),"")</f>
        <v/>
      </c>
      <c r="BW9" s="15" t="str">
        <f>IF(AND(COUNTIF($E$5:BV9,"&gt;0")&gt;=SUM($D$4:$D8),COUNTIF($E9:BV9,"&gt;0")&lt;$D9,ISERR(FIND(MID("СбВсПнВтСрЧтПт",MOD(BW$4,7)*2+1,2)&amp;".",$E9))),COUNTIF($D9:BV9,"&gt;0"),"")</f>
        <v/>
      </c>
      <c r="BX9" s="15" t="str">
        <f>IF(AND(COUNTIF($E$5:BW9,"&gt;0")&gt;=SUM($D$4:$D8),COUNTIF($E9:BW9,"&gt;0")&lt;$D9,ISERR(FIND(MID("СбВсПнВтСрЧтПт",MOD(BX$4,7)*2+1,2)&amp;".",$E9))),COUNTIF($D9:BW9,"&gt;0"),"")</f>
        <v/>
      </c>
      <c r="BY9" s="15" t="str">
        <f>IF(AND(COUNTIF($E$5:BX9,"&gt;0")&gt;=SUM($D$4:$D8),COUNTIF($E9:BX9,"&gt;0")&lt;$D9,ISERR(FIND(MID("СбВсПнВтСрЧтПт",MOD(BY$4,7)*2+1,2)&amp;".",$E9))),COUNTIF($D9:BX9,"&gt;0"),"")</f>
        <v/>
      </c>
      <c r="BZ9" s="15" t="str">
        <f>IF(AND(COUNTIF($E$5:BY9,"&gt;0")&gt;=SUM($D$4:$D8),COUNTIF($E9:BY9,"&gt;0")&lt;$D9,ISERR(FIND(MID("СбВсПнВтСрЧтПт",MOD(BZ$4,7)*2+1,2)&amp;".",$E9))),COUNTIF($D9:BY9,"&gt;0"),"")</f>
        <v/>
      </c>
      <c r="CA9" s="15" t="str">
        <f>IF(AND(COUNTIF($E$5:BZ9,"&gt;0")&gt;=SUM($D$4:$D8),COUNTIF($E9:BZ9,"&gt;0")&lt;$D9,ISERR(FIND(MID("СбВсПнВтСрЧтПт",MOD(CA$4,7)*2+1,2)&amp;".",$E9))),COUNTIF($D9:BZ9,"&gt;0"),"")</f>
        <v/>
      </c>
      <c r="CB9" s="15" t="str">
        <f>IF(AND(COUNTIF($E$5:CA9,"&gt;0")&gt;=SUM($D$4:$D8),COUNTIF($E9:CA9,"&gt;0")&lt;$D9,ISERR(FIND(MID("СбВсПнВтСрЧтПт",MOD(CB$4,7)*2+1,2)&amp;".",$E9))),COUNTIF($D9:CA9,"&gt;0"),"")</f>
        <v/>
      </c>
      <c r="CC9" s="15" t="str">
        <f>IF(AND(COUNTIF($E$5:CB9,"&gt;0")&gt;=SUM($D$4:$D8),COUNTIF($E9:CB9,"&gt;0")&lt;$D9,ISERR(FIND(MID("СбВсПнВтСрЧтПт",MOD(CC$4,7)*2+1,2)&amp;".",$E9))),COUNTIF($D9:CB9,"&gt;0"),"")</f>
        <v/>
      </c>
      <c r="CD9" s="15" t="str">
        <f>IF(AND(COUNTIF($E$5:CC9,"&gt;0")&gt;=SUM($D$4:$D8),COUNTIF($E9:CC9,"&gt;0")&lt;$D9,ISERR(FIND(MID("СбВсПнВтСрЧтПт",MOD(CD$4,7)*2+1,2)&amp;".",$E9))),COUNTIF($D9:CC9,"&gt;0"),"")</f>
        <v/>
      </c>
      <c r="CE9" s="15" t="str">
        <f>IF(AND(COUNTIF($E$5:CD9,"&gt;0")&gt;=SUM($D$4:$D8),COUNTIF($E9:CD9,"&gt;0")&lt;$D9,ISERR(FIND(MID("СбВсПнВтСрЧтПт",MOD(CE$4,7)*2+1,2)&amp;".",$E9))),COUNTIF($D9:CD9,"&gt;0"),"")</f>
        <v/>
      </c>
      <c r="CF9" s="15" t="str">
        <f>IF(AND(COUNTIF($E$5:CE9,"&gt;0")&gt;=SUM($D$4:$D8),COUNTIF($E9:CE9,"&gt;0")&lt;$D9,ISERR(FIND(MID("СбВсПнВтСрЧтПт",MOD(CF$4,7)*2+1,2)&amp;".",$E9))),COUNTIF($D9:CE9,"&gt;0"),"")</f>
        <v/>
      </c>
      <c r="CG9" s="15" t="str">
        <f>IF(AND(COUNTIF($E$5:CF9,"&gt;0")&gt;=SUM($D$4:$D8),COUNTIF($E9:CF9,"&gt;0")&lt;$D9,ISERR(FIND(MID("СбВсПнВтСрЧтПт",MOD(CG$4,7)*2+1,2)&amp;".",$E9))),COUNTIF($D9:CF9,"&gt;0"),"")</f>
        <v/>
      </c>
      <c r="CH9" s="15" t="str">
        <f>IF(AND(COUNTIF($E$5:CG9,"&gt;0")&gt;=SUM($D$4:$D8),COUNTIF($E9:CG9,"&gt;0")&lt;$D9,ISERR(FIND(MID("СбВсПнВтСрЧтПт",MOD(CH$4,7)*2+1,2)&amp;".",$E9))),COUNTIF($D9:CG9,"&gt;0"),"")</f>
        <v/>
      </c>
      <c r="CI9" s="15" t="str">
        <f>IF(AND(COUNTIF($E$5:CH9,"&gt;0")&gt;=SUM($D$4:$D8),COUNTIF($E9:CH9,"&gt;0")&lt;$D9,ISERR(FIND(MID("СбВсПнВтСрЧтПт",MOD(CI$4,7)*2+1,2)&amp;".",$E9))),COUNTIF($D9:CH9,"&gt;0"),"")</f>
        <v/>
      </c>
      <c r="CJ9" s="15" t="str">
        <f>IF(AND(COUNTIF($E$5:CI9,"&gt;0")&gt;=SUM($D$4:$D8),COUNTIF($E9:CI9,"&gt;0")&lt;$D9,ISERR(FIND(MID("СбВсПнВтСрЧтПт",MOD(CJ$4,7)*2+1,2)&amp;".",$E9))),COUNTIF($D9:CI9,"&gt;0"),"")</f>
        <v/>
      </c>
      <c r="CK9" s="15" t="str">
        <f>IF(AND(COUNTIF($E$5:CJ9,"&gt;0")&gt;=SUM($D$4:$D8),COUNTIF($E9:CJ9,"&gt;0")&lt;$D9,ISERR(FIND(MID("СбВсПнВтСрЧтПт",MOD(CK$4,7)*2+1,2)&amp;".",$E9))),COUNTIF($D9:CJ9,"&gt;0"),"")</f>
        <v/>
      </c>
      <c r="CL9" s="15" t="str">
        <f>IF(AND(COUNTIF($E$5:CK9,"&gt;0")&gt;=SUM($D$4:$D8),COUNTIF($E9:CK9,"&gt;0")&lt;$D9,ISERR(FIND(MID("СбВсПнВтСрЧтПт",MOD(CL$4,7)*2+1,2)&amp;".",$E9))),COUNTIF($D9:CK9,"&gt;0"),"")</f>
        <v/>
      </c>
      <c r="CM9" s="15" t="str">
        <f>IF(AND(COUNTIF($E$5:CL9,"&gt;0")&gt;=SUM($D$4:$D8),COUNTIF($E9:CL9,"&gt;0")&lt;$D9,ISERR(FIND(MID("СбВсПнВтСрЧтПт",MOD(CM$4,7)*2+1,2)&amp;".",$E9))),COUNTIF($D9:CL9,"&gt;0"),"")</f>
        <v/>
      </c>
      <c r="CN9" s="15" t="str">
        <f>IF(AND(COUNTIF($E$5:CM9,"&gt;0")&gt;=SUM($D$4:$D8),COUNTIF($E9:CM9,"&gt;0")&lt;$D9,ISERR(FIND(MID("СбВсПнВтСрЧтПт",MOD(CN$4,7)*2+1,2)&amp;".",$E9))),COUNTIF($D9:CM9,"&gt;0"),"")</f>
        <v/>
      </c>
      <c r="CO9" s="15" t="str">
        <f>IF(AND(COUNTIF($E$5:CN9,"&gt;0")&gt;=SUM($D$4:$D8),COUNTIF($E9:CN9,"&gt;0")&lt;$D9,ISERR(FIND(MID("СбВсПнВтСрЧтПт",MOD(CO$4,7)*2+1,2)&amp;".",$E9))),COUNTIF($D9:CN9,"&gt;0"),"")</f>
        <v/>
      </c>
      <c r="CP9" s="15" t="str">
        <f>IF(AND(COUNTIF($E$5:CO9,"&gt;0")&gt;=SUM($D$4:$D8),COUNTIF($E9:CO9,"&gt;0")&lt;$D9,ISERR(FIND(MID("СбВсПнВтСрЧтПт",MOD(CP$4,7)*2+1,2)&amp;".",$E9))),COUNTIF($D9:CO9,"&gt;0"),"")</f>
        <v/>
      </c>
      <c r="CQ9" s="15" t="str">
        <f>IF(AND(COUNTIF($E$5:CP9,"&gt;0")&gt;=SUM($D$4:$D8),COUNTIF($E9:CP9,"&gt;0")&lt;$D9,ISERR(FIND(MID("СбВсПнВтСрЧтПт",MOD(CQ$4,7)*2+1,2)&amp;".",$E9))),COUNTIF($D9:CP9,"&gt;0"),"")</f>
        <v/>
      </c>
      <c r="CR9" s="15" t="str">
        <f>IF(AND(COUNTIF($E$5:CQ9,"&gt;0")&gt;=SUM($D$4:$D8),COUNTIF($E9:CQ9,"&gt;0")&lt;$D9,ISERR(FIND(MID("СбВсПнВтСрЧтПт",MOD(CR$4,7)*2+1,2)&amp;".",$E9))),COUNTIF($D9:CQ9,"&gt;0"),"")</f>
        <v/>
      </c>
      <c r="CS9" s="15" t="str">
        <f>IF(AND(COUNTIF($E$5:CR9,"&gt;0")&gt;=SUM($D$4:$D8),COUNTIF($E9:CR9,"&gt;0")&lt;$D9,ISERR(FIND(MID("СбВсПнВтСрЧтПт",MOD(CS$4,7)*2+1,2)&amp;".",$E9))),COUNTIF($D9:CR9,"&gt;0"),"")</f>
        <v/>
      </c>
      <c r="CT9" s="15" t="str">
        <f>IF(AND(COUNTIF($E$5:CS9,"&gt;0")&gt;=SUM($D$4:$D8),COUNTIF($E9:CS9,"&gt;0")&lt;$D9,ISERR(FIND(MID("СбВсПнВтСрЧтПт",MOD(CT$4,7)*2+1,2)&amp;".",$E9))),COUNTIF($D9:CS9,"&gt;0"),"")</f>
        <v/>
      </c>
      <c r="CU9" s="15" t="str">
        <f>IF(AND(COUNTIF($E$5:CT9,"&gt;0")&gt;=SUM($D$4:$D8),COUNTIF($E9:CT9,"&gt;0")&lt;$D9,ISERR(FIND(MID("СбВсПнВтСрЧтПт",MOD(CU$4,7)*2+1,2)&amp;".",$E9))),COUNTIF($D9:CT9,"&gt;0"),"")</f>
        <v/>
      </c>
      <c r="CV9" s="15" t="str">
        <f>IF(AND(COUNTIF($E$5:CU9,"&gt;0")&gt;=SUM($D$4:$D8),COUNTIF($E9:CU9,"&gt;0")&lt;$D9,ISERR(FIND(MID("СбВсПнВтСрЧтПт",MOD(CV$4,7)*2+1,2)&amp;".",$E9))),COUNTIF($D9:CU9,"&gt;0"),"")</f>
        <v/>
      </c>
      <c r="CW9" s="15" t="str">
        <f>IF(AND(COUNTIF($E$5:CV9,"&gt;0")&gt;=SUM($D$4:$D8),COUNTIF($E9:CV9,"&gt;0")&lt;$D9,ISERR(FIND(MID("СбВсПнВтСрЧтПт",MOD(CW$4,7)*2+1,2)&amp;".",$E9))),COUNTIF($D9:CV9,"&gt;0"),"")</f>
        <v/>
      </c>
      <c r="CX9" s="15" t="str">
        <f>IF(AND(COUNTIF($E$5:CW9,"&gt;0")&gt;=SUM($D$4:$D8),COUNTIF($E9:CW9,"&gt;0")&lt;$D9,ISERR(FIND(MID("СбВсПнВтСрЧтПт",MOD(CX$4,7)*2+1,2)&amp;".",$E9))),COUNTIF($D9:CW9,"&gt;0"),"")</f>
        <v/>
      </c>
      <c r="CY9" s="15" t="str">
        <f>IF(AND(COUNTIF($E$5:CX9,"&gt;0")&gt;=SUM($D$4:$D8),COUNTIF($E9:CX9,"&gt;0")&lt;$D9,ISERR(FIND(MID("СбВсПнВтСрЧтПт",MOD(CY$4,7)*2+1,2)&amp;".",$E9))),COUNTIF($D9:CX9,"&gt;0"),"")</f>
        <v/>
      </c>
      <c r="CZ9" s="15" t="str">
        <f>IF(AND(COUNTIF($E$5:CY9,"&gt;0")&gt;=SUM($D$4:$D8),COUNTIF($E9:CY9,"&gt;0")&lt;$D9,ISERR(FIND(MID("СбВсПнВтСрЧтПт",MOD(CZ$4,7)*2+1,2)&amp;".",$E9))),COUNTIF($D9:CY9,"&gt;0"),"")</f>
        <v/>
      </c>
      <c r="DA9" s="15" t="str">
        <f>IF(AND(COUNTIF($E$5:CZ9,"&gt;0")&gt;=SUM($D$4:$D8),COUNTIF($E9:CZ9,"&gt;0")&lt;$D9,ISERR(FIND(MID("СбВсПнВтСрЧтПт",MOD(DA$4,7)*2+1,2)&amp;".",$E9))),COUNTIF($D9:CZ9,"&gt;0"),"")</f>
        <v/>
      </c>
      <c r="DB9" s="15" t="str">
        <f>IF(AND(COUNTIF($E$5:DA9,"&gt;0")&gt;=SUM($D$4:$D8),COUNTIF($E9:DA9,"&gt;0")&lt;$D9,ISERR(FIND(MID("СбВсПнВтСрЧтПт",MOD(DB$4,7)*2+1,2)&amp;".",$E9))),COUNTIF($D9:DA9,"&gt;0"),"")</f>
        <v/>
      </c>
      <c r="DC9" s="15" t="str">
        <f>IF(AND(COUNTIF($E$5:DB9,"&gt;0")&gt;=SUM($D$4:$D8),COUNTIF($E9:DB9,"&gt;0")&lt;$D9,ISERR(FIND(MID("СбВсПнВтСрЧтПт",MOD(DC$4,7)*2+1,2)&amp;".",$E9))),COUNTIF($D9:DB9,"&gt;0"),"")</f>
        <v/>
      </c>
      <c r="DD9" s="15" t="str">
        <f>IF(AND(COUNTIF($E$5:DC9,"&gt;0")&gt;=SUM($D$4:$D8),COUNTIF($E9:DC9,"&gt;0")&lt;$D9,ISERR(FIND(MID("СбВсПнВтСрЧтПт",MOD(DD$4,7)*2+1,2)&amp;".",$E9))),COUNTIF($D9:DC9,"&gt;0"),"")</f>
        <v/>
      </c>
      <c r="DE9" s="15" t="str">
        <f>IF(AND(COUNTIF($E$5:DD9,"&gt;0")&gt;=SUM($D$4:$D8),COUNTIF($E9:DD9,"&gt;0")&lt;$D9,ISERR(FIND(MID("СбВсПнВтСрЧтПт",MOD(DE$4,7)*2+1,2)&amp;".",$E9))),COUNTIF($D9:DD9,"&gt;0"),"")</f>
        <v/>
      </c>
      <c r="DF9" s="15" t="str">
        <f>IF(AND(COUNTIF($E$5:DE9,"&gt;0")&gt;=SUM($D$4:$D8),COUNTIF($E9:DE9,"&gt;0")&lt;$D9,ISERR(FIND(MID("СбВсПнВтСрЧтПт",MOD(DF$4,7)*2+1,2)&amp;".",$E9))),COUNTIF($D9:DE9,"&gt;0"),"")</f>
        <v/>
      </c>
      <c r="DG9" s="15" t="str">
        <f>IF(AND(COUNTIF($E$5:DF9,"&gt;0")&gt;=SUM($D$4:$D8),COUNTIF($E9:DF9,"&gt;0")&lt;$D9,ISERR(FIND(MID("СбВсПнВтСрЧтПт",MOD(DG$4,7)*2+1,2)&amp;".",$E9))),COUNTIF($D9:DF9,"&gt;0"),"")</f>
        <v/>
      </c>
      <c r="DH9" s="15" t="str">
        <f>IF(AND(COUNTIF($E$5:DG9,"&gt;0")&gt;=SUM($D$4:$D8),COUNTIF($E9:DG9,"&gt;0")&lt;$D9,ISERR(FIND(MID("СбВсПнВтСрЧтПт",MOD(DH$4,7)*2+1,2)&amp;".",$E9))),COUNTIF($D9:DG9,"&gt;0"),"")</f>
        <v/>
      </c>
      <c r="DI9" s="15" t="str">
        <f>IF(AND(COUNTIF($E$5:DH9,"&gt;0")&gt;=SUM($D$4:$D8),COUNTIF($E9:DH9,"&gt;0")&lt;$D9,ISERR(FIND(MID("СбВсПнВтСрЧтПт",MOD(DI$4,7)*2+1,2)&amp;".",$E9))),COUNTIF($D9:DH9,"&gt;0"),"")</f>
        <v/>
      </c>
      <c r="DJ9" s="15" t="str">
        <f>IF(AND(COUNTIF($E$5:DI9,"&gt;0")&gt;=SUM($D$4:$D8),COUNTIF($E9:DI9,"&gt;0")&lt;$D9,ISERR(FIND(MID("СбВсПнВтСрЧтПт",MOD(DJ$4,7)*2+1,2)&amp;".",$E9))),COUNTIF($D9:DI9,"&gt;0"),"")</f>
        <v/>
      </c>
      <c r="DK9" s="15" t="str">
        <f>IF(AND(COUNTIF($E$5:DJ9,"&gt;0")&gt;=SUM($D$4:$D8),COUNTIF($E9:DJ9,"&gt;0")&lt;$D9,ISERR(FIND(MID("СбВсПнВтСрЧтПт",MOD(DK$4,7)*2+1,2)&amp;".",$E9))),COUNTIF($D9:DJ9,"&gt;0"),"")</f>
        <v/>
      </c>
      <c r="DL9" s="15" t="str">
        <f>IF(AND(COUNTIF($E$5:DK9,"&gt;0")&gt;=SUM($D$4:$D8),COUNTIF($E9:DK9,"&gt;0")&lt;$D9,ISERR(FIND(MID("СбВсПнВтСрЧтПт",MOD(DL$4,7)*2+1,2)&amp;".",$E9))),COUNTIF($D9:DK9,"&gt;0"),"")</f>
        <v/>
      </c>
      <c r="DM9" s="15" t="str">
        <f>IF(AND(COUNTIF($E$5:DL9,"&gt;0")&gt;=SUM($D$4:$D8),COUNTIF($E9:DL9,"&gt;0")&lt;$D9,ISERR(FIND(MID("СбВсПнВтСрЧтПт",MOD(DM$4,7)*2+1,2)&amp;".",$E9))),COUNTIF($D9:DL9,"&gt;0"),"")</f>
        <v/>
      </c>
      <c r="DN9" s="15" t="str">
        <f>IF(AND(COUNTIF($E$5:DM9,"&gt;0")&gt;=SUM($D$4:$D8),COUNTIF($E9:DM9,"&gt;0")&lt;$D9,ISERR(FIND(MID("СбВсПнВтСрЧтПт",MOD(DN$4,7)*2+1,2)&amp;".",$E9))),COUNTIF($D9:DM9,"&gt;0"),"")</f>
        <v/>
      </c>
      <c r="DO9" s="15" t="str">
        <f>IF(AND(COUNTIF($E$5:DN9,"&gt;0")&gt;=SUM($D$4:$D8),COUNTIF($E9:DN9,"&gt;0")&lt;$D9,ISERR(FIND(MID("СбВсПнВтСрЧтПт",MOD(DO$4,7)*2+1,2)&amp;".",$E9))),COUNTIF($D9:DN9,"&gt;0"),"")</f>
        <v/>
      </c>
      <c r="DP9" s="15" t="str">
        <f>IF(AND(COUNTIF($E$5:DO9,"&gt;0")&gt;=SUM($D$4:$D8),COUNTIF($E9:DO9,"&gt;0")&lt;$D9,ISERR(FIND(MID("СбВсПнВтСрЧтПт",MOD(DP$4,7)*2+1,2)&amp;".",$E9))),COUNTIF($D9:DO9,"&gt;0"),"")</f>
        <v/>
      </c>
      <c r="DQ9" s="15" t="str">
        <f>IF(AND(COUNTIF($E$5:DP9,"&gt;0")&gt;=SUM($D$4:$D8),COUNTIF($E9:DP9,"&gt;0")&lt;$D9,ISERR(FIND(MID("СбВсПнВтСрЧтПт",MOD(DQ$4,7)*2+1,2)&amp;".",$E9))),COUNTIF($D9:DP9,"&gt;0"),"")</f>
        <v/>
      </c>
      <c r="DR9" s="15" t="str">
        <f>IF(AND(COUNTIF($E$5:DQ9,"&gt;0")&gt;=SUM($D$4:$D8),COUNTIF($E9:DQ9,"&gt;0")&lt;$D9,ISERR(FIND(MID("СбВсПнВтСрЧтПт",MOD(DR$4,7)*2+1,2)&amp;".",$E9))),COUNTIF($D9:DQ9,"&gt;0"),"")</f>
        <v/>
      </c>
      <c r="DS9" s="15" t="str">
        <f>IF(AND(COUNTIF($E$5:DR9,"&gt;0")&gt;=SUM($D$4:$D8),COUNTIF($E9:DR9,"&gt;0")&lt;$D9,ISERR(FIND(MID("СбВсПнВтСрЧтПт",MOD(DS$4,7)*2+1,2)&amp;".",$E9))),COUNTIF($D9:DR9,"&gt;0"),"")</f>
        <v/>
      </c>
      <c r="DT9" s="15" t="str">
        <f>IF(AND(COUNTIF($E$5:DS9,"&gt;0")&gt;=SUM($D$4:$D8),COUNTIF($E9:DS9,"&gt;0")&lt;$D9,ISERR(FIND(MID("СбВсПнВтСрЧтПт",MOD(DT$4,7)*2+1,2)&amp;".",$E9))),COUNTIF($D9:DS9,"&gt;0"),"")</f>
        <v/>
      </c>
      <c r="DU9" s="15" t="str">
        <f>IF(AND(COUNTIF($E$5:DT9,"&gt;0")&gt;=SUM($D$4:$D8),COUNTIF($E9:DT9,"&gt;0")&lt;$D9,ISERR(FIND(MID("СбВсПнВтСрЧтПт",MOD(DU$4,7)*2+1,2)&amp;".",$E9))),COUNTIF($D9:DT9,"&gt;0"),"")</f>
        <v/>
      </c>
      <c r="DV9" s="15" t="str">
        <f>IF(AND(COUNTIF($E$5:DU9,"&gt;0")&gt;=SUM($D$4:$D8),COUNTIF($E9:DU9,"&gt;0")&lt;$D9,ISERR(FIND(MID("СбВсПнВтСрЧтПт",MOD(DV$4,7)*2+1,2)&amp;".",$E9))),COUNTIF($D9:DU9,"&gt;0"),"")</f>
        <v/>
      </c>
      <c r="DW9" s="15" t="str">
        <f>IF(AND(COUNTIF($E$5:DV9,"&gt;0")&gt;=SUM($D$4:$D8),COUNTIF($E9:DV9,"&gt;0")&lt;$D9,ISERR(FIND(MID("СбВсПнВтСрЧтПт",MOD(DW$4,7)*2+1,2)&amp;".",$E9))),COUNTIF($D9:DV9,"&gt;0"),"")</f>
        <v/>
      </c>
      <c r="DX9" s="15" t="str">
        <f>IF(AND(COUNTIF($E$5:DW9,"&gt;0")&gt;=SUM($D$4:$D8),COUNTIF($E9:DW9,"&gt;0")&lt;$D9,ISERR(FIND(MID("СбВсПнВтСрЧтПт",MOD(DX$4,7)*2+1,2)&amp;".",$E9))),COUNTIF($D9:DW9,"&gt;0"),"")</f>
        <v/>
      </c>
      <c r="DY9" s="15" t="str">
        <f>IF(AND(COUNTIF($E$5:DX9,"&gt;0")&gt;=SUM($D$4:$D8),COUNTIF($E9:DX9,"&gt;0")&lt;$D9,ISERR(FIND(MID("СбВсПнВтСрЧтПт",MOD(DY$4,7)*2+1,2)&amp;".",$E9))),COUNTIF($D9:DX9,"&gt;0"),"")</f>
        <v/>
      </c>
      <c r="DZ9" s="15" t="str">
        <f>IF(AND(COUNTIF($E$5:DY9,"&gt;0")&gt;=SUM($D$4:$D8),COUNTIF($E9:DY9,"&gt;0")&lt;$D9,ISERR(FIND(MID("СбВсПнВтСрЧтПт",MOD(DZ$4,7)*2+1,2)&amp;".",$E9))),COUNTIF($D9:DY9,"&gt;0"),"")</f>
        <v/>
      </c>
      <c r="EA9" s="15" t="str">
        <f>IF(AND(COUNTIF($E$5:DZ9,"&gt;0")&gt;=SUM($D$4:$D8),COUNTIF($E9:DZ9,"&gt;0")&lt;$D9,ISERR(FIND(MID("СбВсПнВтСрЧтПт",MOD(EA$4,7)*2+1,2)&amp;".",$E9))),COUNTIF($D9:DZ9,"&gt;0"),"")</f>
        <v/>
      </c>
      <c r="EB9" s="15" t="str">
        <f>IF(AND(COUNTIF($E$5:EA9,"&gt;0")&gt;=SUM($D$4:$D8),COUNTIF($E9:EA9,"&gt;0")&lt;$D9,ISERR(FIND(MID("СбВсПнВтСрЧтПт",MOD(EB$4,7)*2+1,2)&amp;".",$E9))),COUNTIF($D9:EA9,"&gt;0"),"")</f>
        <v/>
      </c>
      <c r="EC9" s="15" t="str">
        <f>IF(AND(COUNTIF($E$5:EB9,"&gt;0")&gt;=SUM($D$4:$D8),COUNTIF($E9:EB9,"&gt;0")&lt;$D9,ISERR(FIND(MID("СбВсПнВтСрЧтПт",MOD(EC$4,7)*2+1,2)&amp;".",$E9))),COUNTIF($D9:EB9,"&gt;0"),"")</f>
        <v/>
      </c>
      <c r="ED9" s="15" t="str">
        <f>IF(AND(COUNTIF($E$5:EC9,"&gt;0")&gt;=SUM($D$4:$D8),COUNTIF($E9:EC9,"&gt;0")&lt;$D9,ISERR(FIND(MID("СбВсПнВтСрЧтПт",MOD(ED$4,7)*2+1,2)&amp;".",$E9))),COUNTIF($D9:EC9,"&gt;0"),"")</f>
        <v/>
      </c>
      <c r="EE9" s="15" t="str">
        <f>IF(AND(COUNTIF($E$5:ED9,"&gt;0")&gt;=SUM($D$4:$D8),COUNTIF($E9:ED9,"&gt;0")&lt;$D9,ISERR(FIND(MID("СбВсПнВтСрЧтПт",MOD(EE$4,7)*2+1,2)&amp;".",$E9))),COUNTIF($D9:ED9,"&gt;0"),"")</f>
        <v/>
      </c>
      <c r="EF9" s="15" t="str">
        <f>IF(AND(COUNTIF($E$5:EE9,"&gt;0")&gt;=SUM($D$4:$D8),COUNTIF($E9:EE9,"&gt;0")&lt;$D9,ISERR(FIND(MID("СбВсПнВтСрЧтПт",MOD(EF$4,7)*2+1,2)&amp;".",$E9))),COUNTIF($D9:EE9,"&gt;0"),"")</f>
        <v/>
      </c>
      <c r="EG9" s="15" t="str">
        <f>IF(AND(COUNTIF($E$5:EF9,"&gt;0")&gt;=SUM($D$4:$D8),COUNTIF($E9:EF9,"&gt;0")&lt;$D9,ISERR(FIND(MID("СбВсПнВтСрЧтПт",MOD(EG$4,7)*2+1,2)&amp;".",$E9))),COUNTIF($D9:EF9,"&gt;0"),"")</f>
        <v/>
      </c>
      <c r="EH9" s="15" t="str">
        <f>IF(AND(COUNTIF($E$5:EG9,"&gt;0")&gt;=SUM($D$4:$D8),COUNTIF($E9:EG9,"&gt;0")&lt;$D9,ISERR(FIND(MID("СбВсПнВтСрЧтПт",MOD(EH$4,7)*2+1,2)&amp;".",$E9))),COUNTIF($D9:EG9,"&gt;0"),"")</f>
        <v/>
      </c>
      <c r="EI9" s="15" t="str">
        <f>IF(AND(COUNTIF($E$5:EH9,"&gt;0")&gt;=SUM($D$4:$D8),COUNTIF($E9:EH9,"&gt;0")&lt;$D9,ISERR(FIND(MID("СбВсПнВтСрЧтПт",MOD(EI$4,7)*2+1,2)&amp;".",$E9))),COUNTIF($D9:EH9,"&gt;0"),"")</f>
        <v/>
      </c>
      <c r="EJ9" s="15" t="str">
        <f>IF(AND(COUNTIF($E$5:EI9,"&gt;0")&gt;=SUM($D$4:$D8),COUNTIF($E9:EI9,"&gt;0")&lt;$D9,ISERR(FIND(MID("СбВсПнВтСрЧтПт",MOD(EJ$4,7)*2+1,2)&amp;".",$E9))),COUNTIF($D9:EI9,"&gt;0"),"")</f>
        <v/>
      </c>
      <c r="EK9" s="15" t="str">
        <f>IF(AND(COUNTIF($E$5:EJ9,"&gt;0")&gt;=SUM($D$4:$D8),COUNTIF($E9:EJ9,"&gt;0")&lt;$D9,ISERR(FIND(MID("СбВсПнВтСрЧтПт",MOD(EK$4,7)*2+1,2)&amp;".",$E9))),COUNTIF($D9:EJ9,"&gt;0"),"")</f>
        <v/>
      </c>
      <c r="EL9" s="15" t="str">
        <f>IF(AND(COUNTIF($E$5:EK9,"&gt;0")&gt;=SUM($D$4:$D8),COUNTIF($E9:EK9,"&gt;0")&lt;$D9,ISERR(FIND(MID("СбВсПнВтСрЧтПт",MOD(EL$4,7)*2+1,2)&amp;".",$E9))),COUNTIF($D9:EK9,"&gt;0"),"")</f>
        <v/>
      </c>
      <c r="EM9" s="15" t="str">
        <f>IF(AND(COUNTIF($E$5:EL9,"&gt;0")&gt;=SUM($D$4:$D8),COUNTIF($E9:EL9,"&gt;0")&lt;$D9,ISERR(FIND(MID("СбВсПнВтСрЧтПт",MOD(EM$4,7)*2+1,2)&amp;".",$E9))),COUNTIF($D9:EL9,"&gt;0"),"")</f>
        <v/>
      </c>
      <c r="EN9" s="15" t="str">
        <f>IF(AND(COUNTIF($E$5:EM9,"&gt;0")&gt;=SUM($D$4:$D8),COUNTIF($E9:EM9,"&gt;0")&lt;$D9,ISERR(FIND(MID("СбВсПнВтСрЧтПт",MOD(EN$4,7)*2+1,2)&amp;".",$E9))),COUNTIF($D9:EM9,"&gt;0"),"")</f>
        <v/>
      </c>
      <c r="EO9" s="15" t="str">
        <f>IF(AND(COUNTIF($E$5:EN9,"&gt;0")&gt;=SUM($D$4:$D8),COUNTIF($E9:EN9,"&gt;0")&lt;$D9,ISERR(FIND(MID("СбВсПнВтСрЧтПт",MOD(EO$4,7)*2+1,2)&amp;".",$E9))),COUNTIF($D9:EN9,"&gt;0"),"")</f>
        <v/>
      </c>
      <c r="EP9" s="15" t="str">
        <f>IF(AND(COUNTIF($E$5:EO9,"&gt;0")&gt;=SUM($D$4:$D8),COUNTIF($E9:EO9,"&gt;0")&lt;$D9,ISERR(FIND(MID("СбВсПнВтСрЧтПт",MOD(EP$4,7)*2+1,2)&amp;".",$E9))),COUNTIF($D9:EO9,"&gt;0"),"")</f>
        <v/>
      </c>
      <c r="EQ9" s="15" t="str">
        <f>IF(AND(COUNTIF($E$5:EP9,"&gt;0")&gt;=SUM($D$4:$D8),COUNTIF($E9:EP9,"&gt;0")&lt;$D9,ISERR(FIND(MID("СбВсПнВтСрЧтПт",MOD(EQ$4,7)*2+1,2)&amp;".",$E9))),COUNTIF($D9:EP9,"&gt;0"),"")</f>
        <v/>
      </c>
      <c r="ER9" s="15" t="str">
        <f>IF(AND(COUNTIF($E$5:EQ9,"&gt;0")&gt;=SUM($D$4:$D8),COUNTIF($E9:EQ9,"&gt;0")&lt;$D9,ISERR(FIND(MID("СбВсПнВтСрЧтПт",MOD(ER$4,7)*2+1,2)&amp;".",$E9))),COUNTIF($D9:EQ9,"&gt;0"),"")</f>
        <v/>
      </c>
      <c r="ES9" s="15" t="str">
        <f>IF(AND(COUNTIF($E$5:ER9,"&gt;0")&gt;=SUM($D$4:$D8),COUNTIF($E9:ER9,"&gt;0")&lt;$D9,ISERR(FIND(MID("СбВсПнВтСрЧтПт",MOD(ES$4,7)*2+1,2)&amp;".",$E9))),COUNTIF($D9:ER9,"&gt;0"),"")</f>
        <v/>
      </c>
      <c r="ET9" s="15" t="str">
        <f>IF(AND(COUNTIF($E$5:ES9,"&gt;0")&gt;=SUM($D$4:$D8),COUNTIF($E9:ES9,"&gt;0")&lt;$D9,ISERR(FIND(MID("СбВсПнВтСрЧтПт",MOD(ET$4,7)*2+1,2)&amp;".",$E9))),COUNTIF($D9:ES9,"&gt;0"),"")</f>
        <v/>
      </c>
      <c r="EU9" s="15" t="str">
        <f>IF(AND(COUNTIF($E$5:ET9,"&gt;0")&gt;=SUM($D$4:$D8),COUNTIF($E9:ET9,"&gt;0")&lt;$D9,ISERR(FIND(MID("СбВсПнВтСрЧтПт",MOD(EU$4,7)*2+1,2)&amp;".",$E9))),COUNTIF($D9:ET9,"&gt;0"),"")</f>
        <v/>
      </c>
      <c r="EV9" s="15" t="str">
        <f>IF(AND(COUNTIF($E$5:EU9,"&gt;0")&gt;=SUM($D$4:$D8),COUNTIF($E9:EU9,"&gt;0")&lt;$D9,ISERR(FIND(MID("СбВсПнВтСрЧтПт",MOD(EV$4,7)*2+1,2)&amp;".",$E9))),COUNTIF($D9:EU9,"&gt;0"),"")</f>
        <v/>
      </c>
      <c r="EW9" s="15" t="str">
        <f>IF(AND(COUNTIF($E$5:EV9,"&gt;0")&gt;=SUM($D$4:$D8),COUNTIF($E9:EV9,"&gt;0")&lt;$D9,ISERR(FIND(MID("СбВсПнВтСрЧтПт",MOD(EW$4,7)*2+1,2)&amp;".",$E9))),COUNTIF($D9:EV9,"&gt;0"),"")</f>
        <v/>
      </c>
      <c r="EX9" s="15" t="str">
        <f>IF(AND(COUNTIF($E$5:EW9,"&gt;0")&gt;=SUM($D$4:$D8),COUNTIF($E9:EW9,"&gt;0")&lt;$D9,ISERR(FIND(MID("СбВсПнВтСрЧтПт",MOD(EX$4,7)*2+1,2)&amp;".",$E9))),COUNTIF($D9:EW9,"&gt;0"),"")</f>
        <v/>
      </c>
      <c r="EY9" s="15" t="str">
        <f>IF(AND(COUNTIF($E$5:EX9,"&gt;0")&gt;=SUM($D$4:$D8),COUNTIF($E9:EX9,"&gt;0")&lt;$D9,ISERR(FIND(MID("СбВсПнВтСрЧтПт",MOD(EY$4,7)*2+1,2)&amp;".",$E9))),COUNTIF($D9:EX9,"&gt;0"),"")</f>
        <v/>
      </c>
      <c r="EZ9" s="15" t="str">
        <f>IF(AND(COUNTIF($E$5:EY9,"&gt;0")&gt;=SUM($D$4:$D8),COUNTIF($E9:EY9,"&gt;0")&lt;$D9,ISERR(FIND(MID("СбВсПнВтСрЧтПт",MOD(EZ$4,7)*2+1,2)&amp;".",$E9))),COUNTIF($D9:EY9,"&gt;0"),"")</f>
        <v/>
      </c>
      <c r="FA9" s="15" t="str">
        <f>IF(AND(COUNTIF($E$5:EZ9,"&gt;0")&gt;=SUM($D$4:$D8),COUNTIF($E9:EZ9,"&gt;0")&lt;$D9,ISERR(FIND(MID("СбВсПнВтСрЧтПт",MOD(FA$4,7)*2+1,2)&amp;".",$E9))),COUNTIF($D9:EZ9,"&gt;0"),"")</f>
        <v/>
      </c>
      <c r="FB9" s="15" t="str">
        <f>IF(AND(COUNTIF($E$5:FA9,"&gt;0")&gt;=SUM($D$4:$D8),COUNTIF($E9:FA9,"&gt;0")&lt;$D9,ISERR(FIND(MID("СбВсПнВтСрЧтПт",MOD(FB$4,7)*2+1,2)&amp;".",$E9))),COUNTIF($D9:FA9,"&gt;0"),"")</f>
        <v/>
      </c>
      <c r="FC9" s="15" t="str">
        <f>IF(AND(COUNTIF($E$5:FB9,"&gt;0")&gt;=SUM($D$4:$D8),COUNTIF($E9:FB9,"&gt;0")&lt;$D9,ISERR(FIND(MID("СбВсПнВтСрЧтПт",MOD(FC$4,7)*2+1,2)&amp;".",$E9))),COUNTIF($D9:FB9,"&gt;0"),"")</f>
        <v/>
      </c>
      <c r="FD9" s="15" t="str">
        <f>IF(AND(COUNTIF($E$5:FC9,"&gt;0")&gt;=SUM($D$4:$D8),COUNTIF($E9:FC9,"&gt;0")&lt;$D9,ISERR(FIND(MID("СбВсПнВтСрЧтПт",MOD(FD$4,7)*2+1,2)&amp;".",$E9))),COUNTIF($D9:FC9,"&gt;0"),"")</f>
        <v/>
      </c>
      <c r="FE9" s="15" t="str">
        <f>IF(AND(COUNTIF($E$5:FD9,"&gt;0")&gt;=SUM($D$4:$D8),COUNTIF($E9:FD9,"&gt;0")&lt;$D9,ISERR(FIND(MID("СбВсПнВтСрЧтПт",MOD(FE$4,7)*2+1,2)&amp;".",$E9))),COUNTIF($D9:FD9,"&gt;0"),"")</f>
        <v/>
      </c>
      <c r="FF9" s="15" t="str">
        <f>IF(AND(COUNTIF($E$5:FE9,"&gt;0")&gt;=SUM($D$4:$D8),COUNTIF($E9:FE9,"&gt;0")&lt;$D9,ISERR(FIND(MID("СбВсПнВтСрЧтПт",MOD(FF$4,7)*2+1,2)&amp;".",$E9))),COUNTIF($D9:FE9,"&gt;0"),"")</f>
        <v/>
      </c>
      <c r="FG9" s="15" t="str">
        <f>IF(AND(COUNTIF($E$5:FF9,"&gt;0")&gt;=SUM($D$4:$D8),COUNTIF($E9:FF9,"&gt;0")&lt;$D9,ISERR(FIND(MID("СбВсПнВтСрЧтПт",MOD(FG$4,7)*2+1,2)&amp;".",$E9))),COUNTIF($D9:FF9,"&gt;0"),"")</f>
        <v/>
      </c>
      <c r="FH9" s="15" t="str">
        <f>IF(AND(COUNTIF($E$5:FG9,"&gt;0")&gt;=SUM($D$4:$D8),COUNTIF($E9:FG9,"&gt;0")&lt;$D9,ISERR(FIND(MID("СбВсПнВтСрЧтПт",MOD(FH$4,7)*2+1,2)&amp;".",$E9))),COUNTIF($D9:FG9,"&gt;0"),"")</f>
        <v/>
      </c>
      <c r="FI9" s="15" t="str">
        <f>IF(AND(COUNTIF($E$5:FH9,"&gt;0")&gt;=SUM($D$4:$D8),COUNTIF($E9:FH9,"&gt;0")&lt;$D9,ISERR(FIND(MID("СбВсПнВтСрЧтПт",MOD(FI$4,7)*2+1,2)&amp;".",$E9))),COUNTIF($D9:FH9,"&gt;0"),"")</f>
        <v/>
      </c>
      <c r="FJ9" s="15" t="str">
        <f>IF(AND(COUNTIF($E$5:FI9,"&gt;0")&gt;=SUM($D$4:$D8),COUNTIF($E9:FI9,"&gt;0")&lt;$D9,ISERR(FIND(MID("СбВсПнВтСрЧтПт",MOD(FJ$4,7)*2+1,2)&amp;".",$E9))),COUNTIF($D9:FI9,"&gt;0"),"")</f>
        <v/>
      </c>
      <c r="FK9" s="15" t="str">
        <f>IF(AND(COUNTIF($E$5:FJ9,"&gt;0")&gt;=SUM($D$4:$D8),COUNTIF($E9:FJ9,"&gt;0")&lt;$D9,ISERR(FIND(MID("СбВсПнВтСрЧтПт",MOD(FK$4,7)*2+1,2)&amp;".",$E9))),COUNTIF($D9:FJ9,"&gt;0"),"")</f>
        <v/>
      </c>
      <c r="FL9" s="15" t="str">
        <f>IF(AND(COUNTIF($E$5:FK9,"&gt;0")&gt;=SUM($D$4:$D8),COUNTIF($E9:FK9,"&gt;0")&lt;$D9,ISERR(FIND(MID("СбВсПнВтСрЧтПт",MOD(FL$4,7)*2+1,2)&amp;".",$E9))),COUNTIF($D9:FK9,"&gt;0"),"")</f>
        <v/>
      </c>
      <c r="FM9" s="15" t="str">
        <f>IF(AND(COUNTIF($E$5:FL9,"&gt;0")&gt;=SUM($D$4:$D8),COUNTIF($E9:FL9,"&gt;0")&lt;$D9,ISERR(FIND(MID("СбВсПнВтСрЧтПт",MOD(FM$4,7)*2+1,2)&amp;".",$E9))),COUNTIF($D9:FL9,"&gt;0"),"")</f>
        <v/>
      </c>
      <c r="FN9" s="15" t="str">
        <f>IF(AND(COUNTIF($E$5:FM9,"&gt;0")&gt;=SUM($D$4:$D8),COUNTIF($E9:FM9,"&gt;0")&lt;$D9,ISERR(FIND(MID("СбВсПнВтСрЧтПт",MOD(FN$4,7)*2+1,2)&amp;".",$E9))),COUNTIF($D9:FM9,"&gt;0"),"")</f>
        <v/>
      </c>
      <c r="FO9" s="15" t="str">
        <f>IF(AND(COUNTIF($E$5:FN9,"&gt;0")&gt;=SUM($D$4:$D8),COUNTIF($E9:FN9,"&gt;0")&lt;$D9,ISERR(FIND(MID("СбВсПнВтСрЧтПт",MOD(FO$4,7)*2+1,2)&amp;".",$E9))),COUNTIF($D9:FN9,"&gt;0"),"")</f>
        <v/>
      </c>
      <c r="FP9" s="15" t="str">
        <f>IF(AND(COUNTIF($E$5:FO9,"&gt;0")&gt;=SUM($D$4:$D8),COUNTIF($E9:FO9,"&gt;0")&lt;$D9,ISERR(FIND(MID("СбВсПнВтСрЧтПт",MOD(FP$4,7)*2+1,2)&amp;".",$E9))),COUNTIF($D9:FO9,"&gt;0"),"")</f>
        <v/>
      </c>
      <c r="FQ9" s="15" t="str">
        <f>IF(AND(COUNTIF($E$5:FP9,"&gt;0")&gt;=SUM($D$4:$D8),COUNTIF($E9:FP9,"&gt;0")&lt;$D9,ISERR(FIND(MID("СбВсПнВтСрЧтПт",MOD(FQ$4,7)*2+1,2)&amp;".",$E9))),COUNTIF($D9:FP9,"&gt;0"),"")</f>
        <v/>
      </c>
      <c r="FR9" s="15" t="str">
        <f>IF(AND(COUNTIF($E$5:FQ9,"&gt;0")&gt;=SUM($D$4:$D8),COUNTIF($E9:FQ9,"&gt;0")&lt;$D9,ISERR(FIND(MID("СбВсПнВтСрЧтПт",MOD(FR$4,7)*2+1,2)&amp;".",$E9))),COUNTIF($D9:FQ9,"&gt;0"),"")</f>
        <v/>
      </c>
      <c r="FS9" s="20" t="str">
        <f>IF(AND(COUNTIF($E$5:FR9,"&gt;0")&gt;=SUM($D$4:$D8),COUNTIF($E9:FR9,"&gt;0")&lt;$D9,ISERR(FIND(MID("СбВсПнВтСрЧтПт",MOD(FS$4,7)*2+1,2)&amp;".",$E9))),COUNTIF($D9:FR9,"&gt;0"),"")</f>
        <v/>
      </c>
    </row>
    <row r="10" spans="1:175" ht="15" thickBot="1" x14ac:dyDescent="0.4">
      <c r="A10" s="5" t="s">
        <v>5</v>
      </c>
      <c r="B10" s="22">
        <f>HLOOKUP(1,$F$10:$FS$21,12,0)</f>
        <v>44395</v>
      </c>
      <c r="C10" s="22">
        <f>HLOOKUP($D10,$F$10:$FS$21,12,0)</f>
        <v>44430</v>
      </c>
      <c r="D10" s="6">
        <v>26</v>
      </c>
      <c r="E10" s="12" t="s">
        <v>32</v>
      </c>
      <c r="F10" s="15" t="str">
        <f>IF(AND(COUNTIF($E$5:E10,"&gt;0")&gt;=SUM($D$4:$D$9),COUNTIF($E10:E10,"&gt;0")&lt;$D10,ISERR(FIND(MID("СбВсПнВтСрЧтПт",MOD(F$4,7)*2+1,2)&amp;".",$E10))),COUNTIF($D10:E10,"&gt;0"),"")</f>
        <v/>
      </c>
      <c r="G10" s="15" t="str">
        <f>IF(AND(COUNTIF($E$5:F10,"&gt;0")&gt;=SUM($D$4:$D$9),COUNTIF($E10:F10,"&gt;0")&lt;$D10,ISERR(FIND(MID("СбВсПнВтСрЧтПт",MOD(G$4,7)*2+1,2)&amp;".",$E10))),COUNTIF($D10:F10,"&gt;0"),"")</f>
        <v/>
      </c>
      <c r="H10" s="15" t="str">
        <f>IF(AND(COUNTIF($E$5:G10,"&gt;0")&gt;=SUM($D$4:$D$9),COUNTIF($E10:G10,"&gt;0")&lt;$D10,ISERR(FIND(MID("СбВсПнВтСрЧтПт",MOD(H$4,7)*2+1,2)&amp;".",$E10))),COUNTIF($D10:G10,"&gt;0"),"")</f>
        <v/>
      </c>
      <c r="I10" s="15" t="str">
        <f>IF(AND(COUNTIF($E$5:H10,"&gt;0")&gt;=SUM($D$4:$D$9),COUNTIF($E10:H10,"&gt;0")&lt;$D10,ISERR(FIND(MID("СбВсПнВтСрЧтПт",MOD(I$4,7)*2+1,2)&amp;".",$E10))),COUNTIF($D10:H10,"&gt;0"),"")</f>
        <v/>
      </c>
      <c r="J10" s="15" t="str">
        <f>IF(AND(COUNTIF($E$5:I10,"&gt;0")&gt;=SUM($D$4:$D$9),COUNTIF($E10:I10,"&gt;0")&lt;$D10,ISERR(FIND(MID("СбВсПнВтСрЧтПт",MOD(J$4,7)*2+1,2)&amp;".",$E10))),COUNTIF($D10:I10,"&gt;0"),"")</f>
        <v/>
      </c>
      <c r="K10" s="15" t="str">
        <f>IF(AND(COUNTIF($E$5:J10,"&gt;0")&gt;=SUM($D$4:$D$9),COUNTIF($E10:J10,"&gt;0")&lt;$D10,ISERR(FIND(MID("СбВсПнВтСрЧтПт",MOD(K$4,7)*2+1,2)&amp;".",$E10))),COUNTIF($D10:J10,"&gt;0"),"")</f>
        <v/>
      </c>
      <c r="L10" s="15" t="str">
        <f>IF(AND(COUNTIF($E$5:K10,"&gt;0")&gt;=SUM($D$4:$D$9),COUNTIF($E10:K10,"&gt;0")&lt;$D10,ISERR(FIND(MID("СбВсПнВтСрЧтПт",MOD(L$4,7)*2+1,2)&amp;".",$E10))),COUNTIF($D10:K10,"&gt;0"),"")</f>
        <v/>
      </c>
      <c r="M10" s="15" t="str">
        <f>IF(AND(COUNTIF($E$5:L10,"&gt;0")&gt;=SUM($D$4:$D$9),COUNTIF($E10:L10,"&gt;0")&lt;$D10,ISERR(FIND(MID("СбВсПнВтСрЧтПт",MOD(M$4,7)*2+1,2)&amp;".",$E10))),COUNTIF($D10:L10,"&gt;0"),"")</f>
        <v/>
      </c>
      <c r="N10" s="15" t="str">
        <f>IF(AND(COUNTIF($E$5:M10,"&gt;0")&gt;=SUM($D$4:$D$9),COUNTIF($E10:M10,"&gt;0")&lt;$D10,ISERR(FIND(MID("СбВсПнВтСрЧтПт",MOD(N$4,7)*2+1,2)&amp;".",$E10))),COUNTIF($D10:M10,"&gt;0"),"")</f>
        <v/>
      </c>
      <c r="O10" s="15" t="str">
        <f>IF(AND(COUNTIF($E$5:N10,"&gt;0")&gt;=SUM($D$4:$D$9),COUNTIF($E10:N10,"&gt;0")&lt;$D10,ISERR(FIND(MID("СбВсПнВтСрЧтПт",MOD(O$4,7)*2+1,2)&amp;".",$E10))),COUNTIF($D10:N10,"&gt;0"),"")</f>
        <v/>
      </c>
      <c r="P10" s="15" t="str">
        <f>IF(AND(COUNTIF($E$5:O10,"&gt;0")&gt;=SUM($D$4:$D$9),COUNTIF($E10:O10,"&gt;0")&lt;$D10,ISERR(FIND(MID("СбВсПнВтСрЧтПт",MOD(P$4,7)*2+1,2)&amp;".",$E10))),COUNTIF($D10:O10,"&gt;0"),"")</f>
        <v/>
      </c>
      <c r="Q10" s="15" t="str">
        <f>IF(AND(COUNTIF($E$5:P10,"&gt;0")&gt;=SUM($D$4:$D$9),COUNTIF($E10:P10,"&gt;0")&lt;$D10,ISERR(FIND(MID("СбВсПнВтСрЧтПт",MOD(Q$4,7)*2+1,2)&amp;".",$E10))),COUNTIF($D10:P10,"&gt;0"),"")</f>
        <v/>
      </c>
      <c r="R10" s="15" t="str">
        <f>IF(AND(COUNTIF($E$5:Q10,"&gt;0")&gt;=SUM($D$4:$D$9),COUNTIF($E10:Q10,"&gt;0")&lt;$D10,ISERR(FIND(MID("СбВсПнВтСрЧтПт",MOD(R$4,7)*2+1,2)&amp;".",$E10))),COUNTIF($D10:Q10,"&gt;0"),"")</f>
        <v/>
      </c>
      <c r="S10" s="15" t="str">
        <f>IF(AND(COUNTIF($E$5:R10,"&gt;0")&gt;=SUM($D$4:$D$9),COUNTIF($E10:R10,"&gt;0")&lt;$D10,ISERR(FIND(MID("СбВсПнВтСрЧтПт",MOD(S$4,7)*2+1,2)&amp;".",$E10))),COUNTIF($D10:R10,"&gt;0"),"")</f>
        <v/>
      </c>
      <c r="T10" s="15" t="str">
        <f>IF(AND(COUNTIF($E$5:S10,"&gt;0")&gt;=SUM($D$4:$D$9),COUNTIF($E10:S10,"&gt;0")&lt;$D10,ISERR(FIND(MID("СбВсПнВтСрЧтПт",MOD(T$4,7)*2+1,2)&amp;".",$E10))),COUNTIF($D10:S10,"&gt;0"),"")</f>
        <v/>
      </c>
      <c r="U10" s="15" t="str">
        <f>IF(AND(COUNTIF($E$5:T10,"&gt;0")&gt;=SUM($D$4:$D$9),COUNTIF($E10:T10,"&gt;0")&lt;$D10,ISERR(FIND(MID("СбВсПнВтСрЧтПт",MOD(U$4,7)*2+1,2)&amp;".",$E10))),COUNTIF($D10:T10,"&gt;0"),"")</f>
        <v/>
      </c>
      <c r="V10" s="15" t="str">
        <f>IF(AND(COUNTIF($E$5:U10,"&gt;0")&gt;=SUM($D$4:$D$9),COUNTIF($E10:U10,"&gt;0")&lt;$D10,ISERR(FIND(MID("СбВсПнВтСрЧтПт",MOD(V$4,7)*2+1,2)&amp;".",$E10))),COUNTIF($D10:U10,"&gt;0"),"")</f>
        <v/>
      </c>
      <c r="W10" s="15" t="str">
        <f>IF(AND(COUNTIF($E$5:V10,"&gt;0")&gt;=SUM($D$4:$D$9),COUNTIF($E10:V10,"&gt;0")&lt;$D10,ISERR(FIND(MID("СбВсПнВтСрЧтПт",MOD(W$4,7)*2+1,2)&amp;".",$E10))),COUNTIF($D10:V10,"&gt;0"),"")</f>
        <v/>
      </c>
      <c r="X10" s="15" t="str">
        <f>IF(AND(COUNTIF($E$5:W10,"&gt;0")&gt;=SUM($D$4:$D$9),COUNTIF($E10:W10,"&gt;0")&lt;$D10,ISERR(FIND(MID("СбВсПнВтСрЧтПт",MOD(X$4,7)*2+1,2)&amp;".",$E10))),COUNTIF($D10:W10,"&gt;0"),"")</f>
        <v/>
      </c>
      <c r="Y10" s="15" t="str">
        <f>IF(AND(COUNTIF($E$5:X10,"&gt;0")&gt;=SUM($D$4:$D$9),COUNTIF($E10:X10,"&gt;0")&lt;$D10,ISERR(FIND(MID("СбВсПнВтСрЧтПт",MOD(Y$4,7)*2+1,2)&amp;".",$E10))),COUNTIF($D10:X10,"&gt;0"),"")</f>
        <v/>
      </c>
      <c r="Z10" s="15" t="str">
        <f>IF(AND(COUNTIF($E$5:Y10,"&gt;0")&gt;=SUM($D$4:$D$9),COUNTIF($E10:Y10,"&gt;0")&lt;$D10,ISERR(FIND(MID("СбВсПнВтСрЧтПт",MOD(Z$4,7)*2+1,2)&amp;".",$E10))),COUNTIF($D10:Y10,"&gt;0"),"")</f>
        <v/>
      </c>
      <c r="AA10" s="15" t="str">
        <f>IF(AND(COUNTIF($E$5:Z10,"&gt;0")&gt;=SUM($D$4:$D$9),COUNTIF($E10:Z10,"&gt;0")&lt;$D10,ISERR(FIND(MID("СбВсПнВтСрЧтПт",MOD(AA$4,7)*2+1,2)&amp;".",$E10))),COUNTIF($D10:Z10,"&gt;0"),"")</f>
        <v/>
      </c>
      <c r="AB10" s="15" t="str">
        <f>IF(AND(COUNTIF($E$5:AA10,"&gt;0")&gt;=SUM($D$4:$D$9),COUNTIF($E10:AA10,"&gt;0")&lt;$D10,ISERR(FIND(MID("СбВсПнВтСрЧтПт",MOD(AB$4,7)*2+1,2)&amp;".",$E10))),COUNTIF($D10:AA10,"&gt;0"),"")</f>
        <v/>
      </c>
      <c r="AC10" s="15" t="str">
        <f>IF(AND(COUNTIF($E$5:AB10,"&gt;0")&gt;=SUM($D$4:$D$9),COUNTIF($E10:AB10,"&gt;0")&lt;$D10,ISERR(FIND(MID("СбВсПнВтСрЧтПт",MOD(AC$4,7)*2+1,2)&amp;".",$E10))),COUNTIF($D10:AB10,"&gt;0"),"")</f>
        <v/>
      </c>
      <c r="AD10" s="15" t="str">
        <f>IF(AND(COUNTIF($E$5:AC10,"&gt;0")&gt;=SUM($D$4:$D$9),COUNTIF($E10:AC10,"&gt;0")&lt;$D10,ISERR(FIND(MID("СбВсПнВтСрЧтПт",MOD(AD$4,7)*2+1,2)&amp;".",$E10))),COUNTIF($D10:AC10,"&gt;0"),"")</f>
        <v/>
      </c>
      <c r="AE10" s="15" t="str">
        <f>IF(AND(COUNTIF($E$5:AD10,"&gt;0")&gt;=SUM($D$4:$D$9),COUNTIF($E10:AD10,"&gt;0")&lt;$D10,ISERR(FIND(MID("СбВсПнВтСрЧтПт",MOD(AE$4,7)*2+1,2)&amp;".",$E10))),COUNTIF($D10:AD10,"&gt;0"),"")</f>
        <v/>
      </c>
      <c r="AF10" s="15" t="str">
        <f>IF(AND(COUNTIF($E$5:AE10,"&gt;0")&gt;=SUM($D$4:$D$9),COUNTIF($E10:AE10,"&gt;0")&lt;$D10,ISERR(FIND(MID("СбВсПнВтСрЧтПт",MOD(AF$4,7)*2+1,2)&amp;".",$E10))),COUNTIF($D10:AE10,"&gt;0"),"")</f>
        <v/>
      </c>
      <c r="AG10" s="15" t="str">
        <f>IF(AND(COUNTIF($E$5:AF10,"&gt;0")&gt;=SUM($D$4:$D$9),COUNTIF($E10:AF10,"&gt;0")&lt;$D10,ISERR(FIND(MID("СбВсПнВтСрЧтПт",MOD(AG$4,7)*2+1,2)&amp;".",$E10))),COUNTIF($D10:AF10,"&gt;0"),"")</f>
        <v/>
      </c>
      <c r="AH10" s="15" t="str">
        <f>IF(AND(COUNTIF($E$5:AG10,"&gt;0")&gt;=SUM($D$4:$D$9),COUNTIF($E10:AG10,"&gt;0")&lt;$D10,ISERR(FIND(MID("СбВсПнВтСрЧтПт",MOD(AH$4,7)*2+1,2)&amp;".",$E10))),COUNTIF($D10:AG10,"&gt;0"),"")</f>
        <v/>
      </c>
      <c r="AI10" s="15" t="str">
        <f>IF(AND(COUNTIF($E$5:AH10,"&gt;0")&gt;=SUM($D$4:$D$9),COUNTIF($E10:AH10,"&gt;0")&lt;$D10,ISERR(FIND(MID("СбВсПнВтСрЧтПт",MOD(AI$4,7)*2+1,2)&amp;".",$E10))),COUNTIF($D10:AH10,"&gt;0"),"")</f>
        <v/>
      </c>
      <c r="AJ10" s="15" t="str">
        <f>IF(AND(COUNTIF($E$5:AI10,"&gt;0")&gt;=SUM($D$4:$D$9),COUNTIF($E10:AI10,"&gt;0")&lt;$D10,ISERR(FIND(MID("СбВсПнВтСрЧтПт",MOD(AJ$4,7)*2+1,2)&amp;".",$E10))),COUNTIF($D10:AI10,"&gt;0"),"")</f>
        <v/>
      </c>
      <c r="AK10" s="15" t="str">
        <f>IF(AND(COUNTIF($E$5:AJ10,"&gt;0")&gt;=SUM($D$4:$D$9),COUNTIF($E10:AJ10,"&gt;0")&lt;$D10,ISERR(FIND(MID("СбВсПнВтСрЧтПт",MOD(AK$4,7)*2+1,2)&amp;".",$E10))),COUNTIF($D10:AJ10,"&gt;0"),"")</f>
        <v/>
      </c>
      <c r="AL10" s="15">
        <f>IF(AND(COUNTIF($E$5:AK10,"&gt;0")&gt;=SUM($D$4:$D$9),COUNTIF($E10:AK10,"&gt;0")&lt;$D10,ISERR(FIND(MID("СбВсПнВтСрЧтПт",MOD(AL$4,7)*2+1,2)&amp;".",$E10))),COUNTIF($D10:AK10,"&gt;0"),"")</f>
        <v>1</v>
      </c>
      <c r="AM10" s="15">
        <f>IF(AND(COUNTIF($E$5:AL10,"&gt;0")&gt;=SUM($D$4:$D$9),COUNTIF($E10:AL10,"&gt;0")&lt;$D10,ISERR(FIND(MID("СбВсПнВтСрЧтПт",MOD(AM$4,7)*2+1,2)&amp;".",$E10))),COUNTIF($D10:AL10,"&gt;0"),"")</f>
        <v>2</v>
      </c>
      <c r="AN10" s="15">
        <f>IF(AND(COUNTIF($E$5:AM10,"&gt;0")&gt;=SUM($D$4:$D$9),COUNTIF($E10:AM10,"&gt;0")&lt;$D10,ISERR(FIND(MID("СбВсПнВтСрЧтПт",MOD(AN$4,7)*2+1,2)&amp;".",$E10))),COUNTIF($D10:AM10,"&gt;0"),"")</f>
        <v>3</v>
      </c>
      <c r="AO10" s="15">
        <f>IF(AND(COUNTIF($E$5:AN10,"&gt;0")&gt;=SUM($D$4:$D$9),COUNTIF($E10:AN10,"&gt;0")&lt;$D10,ISERR(FIND(MID("СбВсПнВтСрЧтПт",MOD(AO$4,7)*2+1,2)&amp;".",$E10))),COUNTIF($D10:AN10,"&gt;0"),"")</f>
        <v>4</v>
      </c>
      <c r="AP10" s="15">
        <f>IF(AND(COUNTIF($E$5:AO10,"&gt;0")&gt;=SUM($D$4:$D$9),COUNTIF($E10:AO10,"&gt;0")&lt;$D10,ISERR(FIND(MID("СбВсПнВтСрЧтПт",MOD(AP$4,7)*2+1,2)&amp;".",$E10))),COUNTIF($D10:AO10,"&gt;0"),"")</f>
        <v>5</v>
      </c>
      <c r="AQ10" s="15" t="str">
        <f>IF(AND(COUNTIF($E$5:AP10,"&gt;0")&gt;=SUM($D$4:$D$9),COUNTIF($E10:AP10,"&gt;0")&lt;$D10,ISERR(FIND(MID("СбВсПнВтСрЧтПт",MOD(AQ$4,7)*2+1,2)&amp;".",$E10))),COUNTIF($D10:AP10,"&gt;0"),"")</f>
        <v/>
      </c>
      <c r="AR10" s="15" t="str">
        <f>IF(AND(COUNTIF($E$5:AQ10,"&gt;0")&gt;=SUM($D$4:$D$9),COUNTIF($E10:AQ10,"&gt;0")&lt;$D10,ISERR(FIND(MID("СбВсПнВтСрЧтПт",MOD(AR$4,7)*2+1,2)&amp;".",$E10))),COUNTIF($D10:AQ10,"&gt;0"),"")</f>
        <v/>
      </c>
      <c r="AS10" s="15">
        <f>IF(AND(COUNTIF($E$5:AR10,"&gt;0")&gt;=SUM($D$4:$D$9),COUNTIF($E10:AR10,"&gt;0")&lt;$D10,ISERR(FIND(MID("СбВсПнВтСрЧтПт",MOD(AS$4,7)*2+1,2)&amp;".",$E10))),COUNTIF($D10:AR10,"&gt;0"),"")</f>
        <v>6</v>
      </c>
      <c r="AT10" s="15">
        <f>IF(AND(COUNTIF($E$5:AS10,"&gt;0")&gt;=SUM($D$4:$D$9),COUNTIF($E10:AS10,"&gt;0")&lt;$D10,ISERR(FIND(MID("СбВсПнВтСрЧтПт",MOD(AT$4,7)*2+1,2)&amp;".",$E10))),COUNTIF($D10:AS10,"&gt;0"),"")</f>
        <v>7</v>
      </c>
      <c r="AU10" s="15">
        <f>IF(AND(COUNTIF($E$5:AT10,"&gt;0")&gt;=SUM($D$4:$D$9),COUNTIF($E10:AT10,"&gt;0")&lt;$D10,ISERR(FIND(MID("СбВсПнВтСрЧтПт",MOD(AU$4,7)*2+1,2)&amp;".",$E10))),COUNTIF($D10:AT10,"&gt;0"),"")</f>
        <v>8</v>
      </c>
      <c r="AV10" s="15">
        <f>IF(AND(COUNTIF($E$5:AU10,"&gt;0")&gt;=SUM($D$4:$D$9),COUNTIF($E10:AU10,"&gt;0")&lt;$D10,ISERR(FIND(MID("СбВсПнВтСрЧтПт",MOD(AV$4,7)*2+1,2)&amp;".",$E10))),COUNTIF($D10:AU10,"&gt;0"),"")</f>
        <v>9</v>
      </c>
      <c r="AW10" s="15">
        <f>IF(AND(COUNTIF($E$5:AV10,"&gt;0")&gt;=SUM($D$4:$D$9),COUNTIF($E10:AV10,"&gt;0")&lt;$D10,ISERR(FIND(MID("СбВсПнВтСрЧтПт",MOD(AW$4,7)*2+1,2)&amp;".",$E10))),COUNTIF($D10:AV10,"&gt;0"),"")</f>
        <v>10</v>
      </c>
      <c r="AX10" s="15" t="str">
        <f>IF(AND(COUNTIF($E$5:AW10,"&gt;0")&gt;=SUM($D$4:$D$9),COUNTIF($E10:AW10,"&gt;0")&lt;$D10,ISERR(FIND(MID("СбВсПнВтСрЧтПт",MOD(AX$4,7)*2+1,2)&amp;".",$E10))),COUNTIF($D10:AW10,"&gt;0"),"")</f>
        <v/>
      </c>
      <c r="AY10" s="15" t="str">
        <f>IF(AND(COUNTIF($E$5:AX10,"&gt;0")&gt;=SUM($D$4:$D$9),COUNTIF($E10:AX10,"&gt;0")&lt;$D10,ISERR(FIND(MID("СбВсПнВтСрЧтПт",MOD(AY$4,7)*2+1,2)&amp;".",$E10))),COUNTIF($D10:AX10,"&gt;0"),"")</f>
        <v/>
      </c>
      <c r="AZ10" s="15">
        <f>IF(AND(COUNTIF($E$5:AY10,"&gt;0")&gt;=SUM($D$4:$D$9),COUNTIF($E10:AY10,"&gt;0")&lt;$D10,ISERR(FIND(MID("СбВсПнВтСрЧтПт",MOD(AZ$4,7)*2+1,2)&amp;".",$E10))),COUNTIF($D10:AY10,"&gt;0"),"")</f>
        <v>11</v>
      </c>
      <c r="BA10" s="15">
        <f>IF(AND(COUNTIF($E$5:AZ10,"&gt;0")&gt;=SUM($D$4:$D$9),COUNTIF($E10:AZ10,"&gt;0")&lt;$D10,ISERR(FIND(MID("СбВсПнВтСрЧтПт",MOD(BA$4,7)*2+1,2)&amp;".",$E10))),COUNTIF($D10:AZ10,"&gt;0"),"")</f>
        <v>12</v>
      </c>
      <c r="BB10" s="15">
        <f>IF(AND(COUNTIF($E$5:BA10,"&gt;0")&gt;=SUM($D$4:$D$9),COUNTIF($E10:BA10,"&gt;0")&lt;$D10,ISERR(FIND(MID("СбВсПнВтСрЧтПт",MOD(BB$4,7)*2+1,2)&amp;".",$E10))),COUNTIF($D10:BA10,"&gt;0"),"")</f>
        <v>13</v>
      </c>
      <c r="BC10" s="15">
        <f>IF(AND(COUNTIF($E$5:BB10,"&gt;0")&gt;=SUM($D$4:$D$9),COUNTIF($E10:BB10,"&gt;0")&lt;$D10,ISERR(FIND(MID("СбВсПнВтСрЧтПт",MOD(BC$4,7)*2+1,2)&amp;".",$E10))),COUNTIF($D10:BB10,"&gt;0"),"")</f>
        <v>14</v>
      </c>
      <c r="BD10" s="15">
        <f>IF(AND(COUNTIF($E$5:BC10,"&gt;0")&gt;=SUM($D$4:$D$9),COUNTIF($E10:BC10,"&gt;0")&lt;$D10,ISERR(FIND(MID("СбВсПнВтСрЧтПт",MOD(BD$4,7)*2+1,2)&amp;".",$E10))),COUNTIF($D10:BC10,"&gt;0"),"")</f>
        <v>15</v>
      </c>
      <c r="BE10" s="15" t="str">
        <f>IF(AND(COUNTIF($E$5:BD10,"&gt;0")&gt;=SUM($D$4:$D$9),COUNTIF($E10:BD10,"&gt;0")&lt;$D10,ISERR(FIND(MID("СбВсПнВтСрЧтПт",MOD(BE$4,7)*2+1,2)&amp;".",$E10))),COUNTIF($D10:BD10,"&gt;0"),"")</f>
        <v/>
      </c>
      <c r="BF10" s="15" t="str">
        <f>IF(AND(COUNTIF($E$5:BE10,"&gt;0")&gt;=SUM($D$4:$D$9),COUNTIF($E10:BE10,"&gt;0")&lt;$D10,ISERR(FIND(MID("СбВсПнВтСрЧтПт",MOD(BF$4,7)*2+1,2)&amp;".",$E10))),COUNTIF($D10:BE10,"&gt;0"),"")</f>
        <v/>
      </c>
      <c r="BG10" s="15">
        <f>IF(AND(COUNTIF($E$5:BF10,"&gt;0")&gt;=SUM($D$4:$D$9),COUNTIF($E10:BF10,"&gt;0")&lt;$D10,ISERR(FIND(MID("СбВсПнВтСрЧтПт",MOD(BG$4,7)*2+1,2)&amp;".",$E10))),COUNTIF($D10:BF10,"&gt;0"),"")</f>
        <v>16</v>
      </c>
      <c r="BH10" s="15">
        <f>IF(AND(COUNTIF($E$5:BG10,"&gt;0")&gt;=SUM($D$4:$D$9),COUNTIF($E10:BG10,"&gt;0")&lt;$D10,ISERR(FIND(MID("СбВсПнВтСрЧтПт",MOD(BH$4,7)*2+1,2)&amp;".",$E10))),COUNTIF($D10:BG10,"&gt;0"),"")</f>
        <v>17</v>
      </c>
      <c r="BI10" s="15">
        <f>IF(AND(COUNTIF($E$5:BH10,"&gt;0")&gt;=SUM($D$4:$D$9),COUNTIF($E10:BH10,"&gt;0")&lt;$D10,ISERR(FIND(MID("СбВсПнВтСрЧтПт",MOD(BI$4,7)*2+1,2)&amp;".",$E10))),COUNTIF($D10:BH10,"&gt;0"),"")</f>
        <v>18</v>
      </c>
      <c r="BJ10" s="15">
        <f>IF(AND(COUNTIF($E$5:BI10,"&gt;0")&gt;=SUM($D$4:$D$9),COUNTIF($E10:BI10,"&gt;0")&lt;$D10,ISERR(FIND(MID("СбВсПнВтСрЧтПт",MOD(BJ$4,7)*2+1,2)&amp;".",$E10))),COUNTIF($D10:BI10,"&gt;0"),"")</f>
        <v>19</v>
      </c>
      <c r="BK10" s="15">
        <f>IF(AND(COUNTIF($E$5:BJ10,"&gt;0")&gt;=SUM($D$4:$D$9),COUNTIF($E10:BJ10,"&gt;0")&lt;$D10,ISERR(FIND(MID("СбВсПнВтСрЧтПт",MOD(BK$4,7)*2+1,2)&amp;".",$E10))),COUNTIF($D10:BJ10,"&gt;0"),"")</f>
        <v>20</v>
      </c>
      <c r="BL10" s="15" t="str">
        <f>IF(AND(COUNTIF($E$5:BK10,"&gt;0")&gt;=SUM($D$4:$D$9),COUNTIF($E10:BK10,"&gt;0")&lt;$D10,ISERR(FIND(MID("СбВсПнВтСрЧтПт",MOD(BL$4,7)*2+1,2)&amp;".",$E10))),COUNTIF($D10:BK10,"&gt;0"),"")</f>
        <v/>
      </c>
      <c r="BM10" s="15" t="str">
        <f>IF(AND(COUNTIF($E$5:BL10,"&gt;0")&gt;=SUM($D$4:$D$9),COUNTIF($E10:BL10,"&gt;0")&lt;$D10,ISERR(FIND(MID("СбВсПнВтСрЧтПт",MOD(BM$4,7)*2+1,2)&amp;".",$E10))),COUNTIF($D10:BL10,"&gt;0"),"")</f>
        <v/>
      </c>
      <c r="BN10" s="15">
        <f>IF(AND(COUNTIF($E$5:BM10,"&gt;0")&gt;=SUM($D$4:$D$9),COUNTIF($E10:BM10,"&gt;0")&lt;$D10,ISERR(FIND(MID("СбВсПнВтСрЧтПт",MOD(BN$4,7)*2+1,2)&amp;".",$E10))),COUNTIF($D10:BM10,"&gt;0"),"")</f>
        <v>21</v>
      </c>
      <c r="BO10" s="15">
        <f>IF(AND(COUNTIF($E$5:BN10,"&gt;0")&gt;=SUM($D$4:$D$9),COUNTIF($E10:BN10,"&gt;0")&lt;$D10,ISERR(FIND(MID("СбВсПнВтСрЧтПт",MOD(BO$4,7)*2+1,2)&amp;".",$E10))),COUNTIF($D10:BN10,"&gt;0"),"")</f>
        <v>22</v>
      </c>
      <c r="BP10" s="15">
        <f>IF(AND(COUNTIF($E$5:BO10,"&gt;0")&gt;=SUM($D$4:$D$9),COUNTIF($E10:BO10,"&gt;0")&lt;$D10,ISERR(FIND(MID("СбВсПнВтСрЧтПт",MOD(BP$4,7)*2+1,2)&amp;".",$E10))),COUNTIF($D10:BO10,"&gt;0"),"")</f>
        <v>23</v>
      </c>
      <c r="BQ10" s="15">
        <f>IF(AND(COUNTIF($E$5:BP10,"&gt;0")&gt;=SUM($D$4:$D$9),COUNTIF($E10:BP10,"&gt;0")&lt;$D10,ISERR(FIND(MID("СбВсПнВтСрЧтПт",MOD(BQ$4,7)*2+1,2)&amp;".",$E10))),COUNTIF($D10:BP10,"&gt;0"),"")</f>
        <v>24</v>
      </c>
      <c r="BR10" s="15">
        <f>IF(AND(COUNTIF($E$5:BQ10,"&gt;0")&gt;=SUM($D$4:$D$9),COUNTIF($E10:BQ10,"&gt;0")&lt;$D10,ISERR(FIND(MID("СбВсПнВтСрЧтПт",MOD(BR$4,7)*2+1,2)&amp;".",$E10))),COUNTIF($D10:BQ10,"&gt;0"),"")</f>
        <v>25</v>
      </c>
      <c r="BS10" s="15" t="str">
        <f>IF(AND(COUNTIF($E$5:BR10,"&gt;0")&gt;=SUM($D$4:$D$9),COUNTIF($E10:BR10,"&gt;0")&lt;$D10,ISERR(FIND(MID("СбВсПнВтСрЧтПт",MOD(BS$4,7)*2+1,2)&amp;".",$E10))),COUNTIF($D10:BR10,"&gt;0"),"")</f>
        <v/>
      </c>
      <c r="BT10" s="15" t="str">
        <f>IF(AND(COUNTIF($E$5:BS10,"&gt;0")&gt;=SUM($D$4:$D$9),COUNTIF($E10:BS10,"&gt;0")&lt;$D10,ISERR(FIND(MID("СбВсПнВтСрЧтПт",MOD(BT$4,7)*2+1,2)&amp;".",$E10))),COUNTIF($D10:BS10,"&gt;0"),"")</f>
        <v/>
      </c>
      <c r="BU10" s="15">
        <f>IF(AND(COUNTIF($E$5:BT10,"&gt;0")&gt;=SUM($D$4:$D$9),COUNTIF($E10:BT10,"&gt;0")&lt;$D10,ISERR(FIND(MID("СбВсПнВтСрЧтПт",MOD(BU$4,7)*2+1,2)&amp;".",$E10))),COUNTIF($D10:BT10,"&gt;0"),"")</f>
        <v>26</v>
      </c>
      <c r="BV10" s="15" t="str">
        <f>IF(AND(COUNTIF($E$5:BU10,"&gt;0")&gt;=SUM($D$4:$D$9),COUNTIF($E10:BU10,"&gt;0")&lt;$D10,ISERR(FIND(MID("СбВсПнВтСрЧтПт",MOD(BV$4,7)*2+1,2)&amp;".",$E10))),COUNTIF($D10:BU10,"&gt;0"),"")</f>
        <v/>
      </c>
      <c r="BW10" s="15" t="str">
        <f>IF(AND(COUNTIF($E$5:BV10,"&gt;0")&gt;=SUM($D$4:$D$9),COUNTIF($E10:BV10,"&gt;0")&lt;$D10,ISERR(FIND(MID("СбВсПнВтСрЧтПт",MOD(BW$4,7)*2+1,2)&amp;".",$E10))),COUNTIF($D10:BV10,"&gt;0"),"")</f>
        <v/>
      </c>
      <c r="BX10" s="15" t="str">
        <f>IF(AND(COUNTIF($E$5:BW10,"&gt;0")&gt;=SUM($D$4:$D$9),COUNTIF($E10:BW10,"&gt;0")&lt;$D10,ISERR(FIND(MID("СбВсПнВтСрЧтПт",MOD(BX$4,7)*2+1,2)&amp;".",$E10))),COUNTIF($D10:BW10,"&gt;0"),"")</f>
        <v/>
      </c>
      <c r="BY10" s="15" t="str">
        <f>IF(AND(COUNTIF($E$5:BX10,"&gt;0")&gt;=SUM($D$4:$D$9),COUNTIF($E10:BX10,"&gt;0")&lt;$D10,ISERR(FIND(MID("СбВсПнВтСрЧтПт",MOD(BY$4,7)*2+1,2)&amp;".",$E10))),COUNTIF($D10:BX10,"&gt;0"),"")</f>
        <v/>
      </c>
      <c r="BZ10" s="15" t="str">
        <f>IF(AND(COUNTIF($E$5:BY10,"&gt;0")&gt;=SUM($D$4:$D$9),COUNTIF($E10:BY10,"&gt;0")&lt;$D10,ISERR(FIND(MID("СбВсПнВтСрЧтПт",MOD(BZ$4,7)*2+1,2)&amp;".",$E10))),COUNTIF($D10:BY10,"&gt;0"),"")</f>
        <v/>
      </c>
      <c r="CA10" s="15" t="str">
        <f>IF(AND(COUNTIF($E$5:BZ10,"&gt;0")&gt;=SUM($D$4:$D$9),COUNTIF($E10:BZ10,"&gt;0")&lt;$D10,ISERR(FIND(MID("СбВсПнВтСрЧтПт",MOD(CA$4,7)*2+1,2)&amp;".",$E10))),COUNTIF($D10:BZ10,"&gt;0"),"")</f>
        <v/>
      </c>
      <c r="CB10" s="15" t="str">
        <f>IF(AND(COUNTIF($E$5:CA10,"&gt;0")&gt;=SUM($D$4:$D$9),COUNTIF($E10:CA10,"&gt;0")&lt;$D10,ISERR(FIND(MID("СбВсПнВтСрЧтПт",MOD(CB$4,7)*2+1,2)&amp;".",$E10))),COUNTIF($D10:CA10,"&gt;0"),"")</f>
        <v/>
      </c>
      <c r="CC10" s="15" t="str">
        <f>IF(AND(COUNTIF($E$5:CB10,"&gt;0")&gt;=SUM($D$4:$D$9),COUNTIF($E10:CB10,"&gt;0")&lt;$D10,ISERR(FIND(MID("СбВсПнВтСрЧтПт",MOD(CC$4,7)*2+1,2)&amp;".",$E10))),COUNTIF($D10:CB10,"&gt;0"),"")</f>
        <v/>
      </c>
      <c r="CD10" s="15" t="str">
        <f>IF(AND(COUNTIF($E$5:CC10,"&gt;0")&gt;=SUM($D$4:$D$9),COUNTIF($E10:CC10,"&gt;0")&lt;$D10,ISERR(FIND(MID("СбВсПнВтСрЧтПт",MOD(CD$4,7)*2+1,2)&amp;".",$E10))),COUNTIF($D10:CC10,"&gt;0"),"")</f>
        <v/>
      </c>
      <c r="CE10" s="15" t="str">
        <f>IF(AND(COUNTIF($E$5:CD10,"&gt;0")&gt;=SUM($D$4:$D$9),COUNTIF($E10:CD10,"&gt;0")&lt;$D10,ISERR(FIND(MID("СбВсПнВтСрЧтПт",MOD(CE$4,7)*2+1,2)&amp;".",$E10))),COUNTIF($D10:CD10,"&gt;0"),"")</f>
        <v/>
      </c>
      <c r="CF10" s="15" t="str">
        <f>IF(AND(COUNTIF($E$5:CE10,"&gt;0")&gt;=SUM($D$4:$D$9),COUNTIF($E10:CE10,"&gt;0")&lt;$D10,ISERR(FIND(MID("СбВсПнВтСрЧтПт",MOD(CF$4,7)*2+1,2)&amp;".",$E10))),COUNTIF($D10:CE10,"&gt;0"),"")</f>
        <v/>
      </c>
      <c r="CG10" s="15" t="str">
        <f>IF(AND(COUNTIF($E$5:CF10,"&gt;0")&gt;=SUM($D$4:$D$9),COUNTIF($E10:CF10,"&gt;0")&lt;$D10,ISERR(FIND(MID("СбВсПнВтСрЧтПт",MOD(CG$4,7)*2+1,2)&amp;".",$E10))),COUNTIF($D10:CF10,"&gt;0"),"")</f>
        <v/>
      </c>
      <c r="CH10" s="15" t="str">
        <f>IF(AND(COUNTIF($E$5:CG10,"&gt;0")&gt;=SUM($D$4:$D$9),COUNTIF($E10:CG10,"&gt;0")&lt;$D10,ISERR(FIND(MID("СбВсПнВтСрЧтПт",MOD(CH$4,7)*2+1,2)&amp;".",$E10))),COUNTIF($D10:CG10,"&gt;0"),"")</f>
        <v/>
      </c>
      <c r="CI10" s="15" t="str">
        <f>IF(AND(COUNTIF($E$5:CH10,"&gt;0")&gt;=SUM($D$4:$D$9),COUNTIF($E10:CH10,"&gt;0")&lt;$D10,ISERR(FIND(MID("СбВсПнВтСрЧтПт",MOD(CI$4,7)*2+1,2)&amp;".",$E10))),COUNTIF($D10:CH10,"&gt;0"),"")</f>
        <v/>
      </c>
      <c r="CJ10" s="15" t="str">
        <f>IF(AND(COUNTIF($E$5:CI10,"&gt;0")&gt;=SUM($D$4:$D$9),COUNTIF($E10:CI10,"&gt;0")&lt;$D10,ISERR(FIND(MID("СбВсПнВтСрЧтПт",MOD(CJ$4,7)*2+1,2)&amp;".",$E10))),COUNTIF($D10:CI10,"&gt;0"),"")</f>
        <v/>
      </c>
      <c r="CK10" s="15" t="str">
        <f>IF(AND(COUNTIF($E$5:CJ10,"&gt;0")&gt;=SUM($D$4:$D$9),COUNTIF($E10:CJ10,"&gt;0")&lt;$D10,ISERR(FIND(MID("СбВсПнВтСрЧтПт",MOD(CK$4,7)*2+1,2)&amp;".",$E10))),COUNTIF($D10:CJ10,"&gt;0"),"")</f>
        <v/>
      </c>
      <c r="CL10" s="15" t="str">
        <f>IF(AND(COUNTIF($E$5:CK10,"&gt;0")&gt;=SUM($D$4:$D$9),COUNTIF($E10:CK10,"&gt;0")&lt;$D10,ISERR(FIND(MID("СбВсПнВтСрЧтПт",MOD(CL$4,7)*2+1,2)&amp;".",$E10))),COUNTIF($D10:CK10,"&gt;0"),"")</f>
        <v/>
      </c>
      <c r="CM10" s="15" t="str">
        <f>IF(AND(COUNTIF($E$5:CL10,"&gt;0")&gt;=SUM($D$4:$D$9),COUNTIF($E10:CL10,"&gt;0")&lt;$D10,ISERR(FIND(MID("СбВсПнВтСрЧтПт",MOD(CM$4,7)*2+1,2)&amp;".",$E10))),COUNTIF($D10:CL10,"&gt;0"),"")</f>
        <v/>
      </c>
      <c r="CN10" s="15" t="str">
        <f>IF(AND(COUNTIF($E$5:CM10,"&gt;0")&gt;=SUM($D$4:$D$9),COUNTIF($E10:CM10,"&gt;0")&lt;$D10,ISERR(FIND(MID("СбВсПнВтСрЧтПт",MOD(CN$4,7)*2+1,2)&amp;".",$E10))),COUNTIF($D10:CM10,"&gt;0"),"")</f>
        <v/>
      </c>
      <c r="CO10" s="15" t="str">
        <f>IF(AND(COUNTIF($E$5:CN10,"&gt;0")&gt;=SUM($D$4:$D$9),COUNTIF($E10:CN10,"&gt;0")&lt;$D10,ISERR(FIND(MID("СбВсПнВтСрЧтПт",MOD(CO$4,7)*2+1,2)&amp;".",$E10))),COUNTIF($D10:CN10,"&gt;0"),"")</f>
        <v/>
      </c>
      <c r="CP10" s="15" t="str">
        <f>IF(AND(COUNTIF($E$5:CO10,"&gt;0")&gt;=SUM($D$4:$D$9),COUNTIF($E10:CO10,"&gt;0")&lt;$D10,ISERR(FIND(MID("СбВсПнВтСрЧтПт",MOD(CP$4,7)*2+1,2)&amp;".",$E10))),COUNTIF($D10:CO10,"&gt;0"),"")</f>
        <v/>
      </c>
      <c r="CQ10" s="15" t="str">
        <f>IF(AND(COUNTIF($E$5:CP10,"&gt;0")&gt;=SUM($D$4:$D$9),COUNTIF($E10:CP10,"&gt;0")&lt;$D10,ISERR(FIND(MID("СбВсПнВтСрЧтПт",MOD(CQ$4,7)*2+1,2)&amp;".",$E10))),COUNTIF($D10:CP10,"&gt;0"),"")</f>
        <v/>
      </c>
      <c r="CR10" s="15" t="str">
        <f>IF(AND(COUNTIF($E$5:CQ10,"&gt;0")&gt;=SUM($D$4:$D$9),COUNTIF($E10:CQ10,"&gt;0")&lt;$D10,ISERR(FIND(MID("СбВсПнВтСрЧтПт",MOD(CR$4,7)*2+1,2)&amp;".",$E10))),COUNTIF($D10:CQ10,"&gt;0"),"")</f>
        <v/>
      </c>
      <c r="CS10" s="15" t="str">
        <f>IF(AND(COUNTIF($E$5:CR10,"&gt;0")&gt;=SUM($D$4:$D$9),COUNTIF($E10:CR10,"&gt;0")&lt;$D10,ISERR(FIND(MID("СбВсПнВтСрЧтПт",MOD(CS$4,7)*2+1,2)&amp;".",$E10))),COUNTIF($D10:CR10,"&gt;0"),"")</f>
        <v/>
      </c>
      <c r="CT10" s="15" t="str">
        <f>IF(AND(COUNTIF($E$5:CS10,"&gt;0")&gt;=SUM($D$4:$D$9),COUNTIF($E10:CS10,"&gt;0")&lt;$D10,ISERR(FIND(MID("СбВсПнВтСрЧтПт",MOD(CT$4,7)*2+1,2)&amp;".",$E10))),COUNTIF($D10:CS10,"&gt;0"),"")</f>
        <v/>
      </c>
      <c r="CU10" s="15" t="str">
        <f>IF(AND(COUNTIF($E$5:CT10,"&gt;0")&gt;=SUM($D$4:$D$9),COUNTIF($E10:CT10,"&gt;0")&lt;$D10,ISERR(FIND(MID("СбВсПнВтСрЧтПт",MOD(CU$4,7)*2+1,2)&amp;".",$E10))),COUNTIF($D10:CT10,"&gt;0"),"")</f>
        <v/>
      </c>
      <c r="CV10" s="15" t="str">
        <f>IF(AND(COUNTIF($E$5:CU10,"&gt;0")&gt;=SUM($D$4:$D$9),COUNTIF($E10:CU10,"&gt;0")&lt;$D10,ISERR(FIND(MID("СбВсПнВтСрЧтПт",MOD(CV$4,7)*2+1,2)&amp;".",$E10))),COUNTIF($D10:CU10,"&gt;0"),"")</f>
        <v/>
      </c>
      <c r="CW10" s="15" t="str">
        <f>IF(AND(COUNTIF($E$5:CV10,"&gt;0")&gt;=SUM($D$4:$D$9),COUNTIF($E10:CV10,"&gt;0")&lt;$D10,ISERR(FIND(MID("СбВсПнВтСрЧтПт",MOD(CW$4,7)*2+1,2)&amp;".",$E10))),COUNTIF($D10:CV10,"&gt;0"),"")</f>
        <v/>
      </c>
      <c r="CX10" s="15" t="str">
        <f>IF(AND(COUNTIF($E$5:CW10,"&gt;0")&gt;=SUM($D$4:$D$9),COUNTIF($E10:CW10,"&gt;0")&lt;$D10,ISERR(FIND(MID("СбВсПнВтСрЧтПт",MOD(CX$4,7)*2+1,2)&amp;".",$E10))),COUNTIF($D10:CW10,"&gt;0"),"")</f>
        <v/>
      </c>
      <c r="CY10" s="15" t="str">
        <f>IF(AND(COUNTIF($E$5:CX10,"&gt;0")&gt;=SUM($D$4:$D$9),COUNTIF($E10:CX10,"&gt;0")&lt;$D10,ISERR(FIND(MID("СбВсПнВтСрЧтПт",MOD(CY$4,7)*2+1,2)&amp;".",$E10))),COUNTIF($D10:CX10,"&gt;0"),"")</f>
        <v/>
      </c>
      <c r="CZ10" s="15" t="str">
        <f>IF(AND(COUNTIF($E$5:CY10,"&gt;0")&gt;=SUM($D$4:$D$9),COUNTIF($E10:CY10,"&gt;0")&lt;$D10,ISERR(FIND(MID("СбВсПнВтСрЧтПт",MOD(CZ$4,7)*2+1,2)&amp;".",$E10))),COUNTIF($D10:CY10,"&gt;0"),"")</f>
        <v/>
      </c>
      <c r="DA10" s="15" t="str">
        <f>IF(AND(COUNTIF($E$5:CZ10,"&gt;0")&gt;=SUM($D$4:$D$9),COUNTIF($E10:CZ10,"&gt;0")&lt;$D10,ISERR(FIND(MID("СбВсПнВтСрЧтПт",MOD(DA$4,7)*2+1,2)&amp;".",$E10))),COUNTIF($D10:CZ10,"&gt;0"),"")</f>
        <v/>
      </c>
      <c r="DB10" s="15" t="str">
        <f>IF(AND(COUNTIF($E$5:DA10,"&gt;0")&gt;=SUM($D$4:$D$9),COUNTIF($E10:DA10,"&gt;0")&lt;$D10,ISERR(FIND(MID("СбВсПнВтСрЧтПт",MOD(DB$4,7)*2+1,2)&amp;".",$E10))),COUNTIF($D10:DA10,"&gt;0"),"")</f>
        <v/>
      </c>
      <c r="DC10" s="15" t="str">
        <f>IF(AND(COUNTIF($E$5:DB10,"&gt;0")&gt;=SUM($D$4:$D$9),COUNTIF($E10:DB10,"&gt;0")&lt;$D10,ISERR(FIND(MID("СбВсПнВтСрЧтПт",MOD(DC$4,7)*2+1,2)&amp;".",$E10))),COUNTIF($D10:DB10,"&gt;0"),"")</f>
        <v/>
      </c>
      <c r="DD10" s="15" t="str">
        <f>IF(AND(COUNTIF($E$5:DC10,"&gt;0")&gt;=SUM($D$4:$D$9),COUNTIF($E10:DC10,"&gt;0")&lt;$D10,ISERR(FIND(MID("СбВсПнВтСрЧтПт",MOD(DD$4,7)*2+1,2)&amp;".",$E10))),COUNTIF($D10:DC10,"&gt;0"),"")</f>
        <v/>
      </c>
      <c r="DE10" s="15" t="str">
        <f>IF(AND(COUNTIF($E$5:DD10,"&gt;0")&gt;=SUM($D$4:$D$9),COUNTIF($E10:DD10,"&gt;0")&lt;$D10,ISERR(FIND(MID("СбВсПнВтСрЧтПт",MOD(DE$4,7)*2+1,2)&amp;".",$E10))),COUNTIF($D10:DD10,"&gt;0"),"")</f>
        <v/>
      </c>
      <c r="DF10" s="15" t="str">
        <f>IF(AND(COUNTIF($E$5:DE10,"&gt;0")&gt;=SUM($D$4:$D$9),COUNTIF($E10:DE10,"&gt;0")&lt;$D10,ISERR(FIND(MID("СбВсПнВтСрЧтПт",MOD(DF$4,7)*2+1,2)&amp;".",$E10))),COUNTIF($D10:DE10,"&gt;0"),"")</f>
        <v/>
      </c>
      <c r="DG10" s="15" t="str">
        <f>IF(AND(COUNTIF($E$5:DF10,"&gt;0")&gt;=SUM($D$4:$D$9),COUNTIF($E10:DF10,"&gt;0")&lt;$D10,ISERR(FIND(MID("СбВсПнВтСрЧтПт",MOD(DG$4,7)*2+1,2)&amp;".",$E10))),COUNTIF($D10:DF10,"&gt;0"),"")</f>
        <v/>
      </c>
      <c r="DH10" s="15" t="str">
        <f>IF(AND(COUNTIF($E$5:DG10,"&gt;0")&gt;=SUM($D$4:$D$9),COUNTIF($E10:DG10,"&gt;0")&lt;$D10,ISERR(FIND(MID("СбВсПнВтСрЧтПт",MOD(DH$4,7)*2+1,2)&amp;".",$E10))),COUNTIF($D10:DG10,"&gt;0"),"")</f>
        <v/>
      </c>
      <c r="DI10" s="15" t="str">
        <f>IF(AND(COUNTIF($E$5:DH10,"&gt;0")&gt;=SUM($D$4:$D$9),COUNTIF($E10:DH10,"&gt;0")&lt;$D10,ISERR(FIND(MID("СбВсПнВтСрЧтПт",MOD(DI$4,7)*2+1,2)&amp;".",$E10))),COUNTIF($D10:DH10,"&gt;0"),"")</f>
        <v/>
      </c>
      <c r="DJ10" s="15" t="str">
        <f>IF(AND(COUNTIF($E$5:DI10,"&gt;0")&gt;=SUM($D$4:$D$9),COUNTIF($E10:DI10,"&gt;0")&lt;$D10,ISERR(FIND(MID("СбВсПнВтСрЧтПт",MOD(DJ$4,7)*2+1,2)&amp;".",$E10))),COUNTIF($D10:DI10,"&gt;0"),"")</f>
        <v/>
      </c>
      <c r="DK10" s="15" t="str">
        <f>IF(AND(COUNTIF($E$5:DJ10,"&gt;0")&gt;=SUM($D$4:$D$9),COUNTIF($E10:DJ10,"&gt;0")&lt;$D10,ISERR(FIND(MID("СбВсПнВтСрЧтПт",MOD(DK$4,7)*2+1,2)&amp;".",$E10))),COUNTIF($D10:DJ10,"&gt;0"),"")</f>
        <v/>
      </c>
      <c r="DL10" s="15" t="str">
        <f>IF(AND(COUNTIF($E$5:DK10,"&gt;0")&gt;=SUM($D$4:$D$9),COUNTIF($E10:DK10,"&gt;0")&lt;$D10,ISERR(FIND(MID("СбВсПнВтСрЧтПт",MOD(DL$4,7)*2+1,2)&amp;".",$E10))),COUNTIF($D10:DK10,"&gt;0"),"")</f>
        <v/>
      </c>
      <c r="DM10" s="15" t="str">
        <f>IF(AND(COUNTIF($E$5:DL10,"&gt;0")&gt;=SUM($D$4:$D$9),COUNTIF($E10:DL10,"&gt;0")&lt;$D10,ISERR(FIND(MID("СбВсПнВтСрЧтПт",MOD(DM$4,7)*2+1,2)&amp;".",$E10))),COUNTIF($D10:DL10,"&gt;0"),"")</f>
        <v/>
      </c>
      <c r="DN10" s="15" t="str">
        <f>IF(AND(COUNTIF($E$5:DM10,"&gt;0")&gt;=SUM($D$4:$D$9),COUNTIF($E10:DM10,"&gt;0")&lt;$D10,ISERR(FIND(MID("СбВсПнВтСрЧтПт",MOD(DN$4,7)*2+1,2)&amp;".",$E10))),COUNTIF($D10:DM10,"&gt;0"),"")</f>
        <v/>
      </c>
      <c r="DO10" s="15" t="str">
        <f>IF(AND(COUNTIF($E$5:DN10,"&gt;0")&gt;=SUM($D$4:$D$9),COUNTIF($E10:DN10,"&gt;0")&lt;$D10,ISERR(FIND(MID("СбВсПнВтСрЧтПт",MOD(DO$4,7)*2+1,2)&amp;".",$E10))),COUNTIF($D10:DN10,"&gt;0"),"")</f>
        <v/>
      </c>
      <c r="DP10" s="15" t="str">
        <f>IF(AND(COUNTIF($E$5:DO10,"&gt;0")&gt;=SUM($D$4:$D$9),COUNTIF($E10:DO10,"&gt;0")&lt;$D10,ISERR(FIND(MID("СбВсПнВтСрЧтПт",MOD(DP$4,7)*2+1,2)&amp;".",$E10))),COUNTIF($D10:DO10,"&gt;0"),"")</f>
        <v/>
      </c>
      <c r="DQ10" s="15" t="str">
        <f>IF(AND(COUNTIF($E$5:DP10,"&gt;0")&gt;=SUM($D$4:$D$9),COUNTIF($E10:DP10,"&gt;0")&lt;$D10,ISERR(FIND(MID("СбВсПнВтСрЧтПт",MOD(DQ$4,7)*2+1,2)&amp;".",$E10))),COUNTIF($D10:DP10,"&gt;0"),"")</f>
        <v/>
      </c>
      <c r="DR10" s="15" t="str">
        <f>IF(AND(COUNTIF($E$5:DQ10,"&gt;0")&gt;=SUM($D$4:$D$9),COUNTIF($E10:DQ10,"&gt;0")&lt;$D10,ISERR(FIND(MID("СбВсПнВтСрЧтПт",MOD(DR$4,7)*2+1,2)&amp;".",$E10))),COUNTIF($D10:DQ10,"&gt;0"),"")</f>
        <v/>
      </c>
      <c r="DS10" s="15" t="str">
        <f>IF(AND(COUNTIF($E$5:DR10,"&gt;0")&gt;=SUM($D$4:$D$9),COUNTIF($E10:DR10,"&gt;0")&lt;$D10,ISERR(FIND(MID("СбВсПнВтСрЧтПт",MOD(DS$4,7)*2+1,2)&amp;".",$E10))),COUNTIF($D10:DR10,"&gt;0"),"")</f>
        <v/>
      </c>
      <c r="DT10" s="15" t="str">
        <f>IF(AND(COUNTIF($E$5:DS10,"&gt;0")&gt;=SUM($D$4:$D$9),COUNTIF($E10:DS10,"&gt;0")&lt;$D10,ISERR(FIND(MID("СбВсПнВтСрЧтПт",MOD(DT$4,7)*2+1,2)&amp;".",$E10))),COUNTIF($D10:DS10,"&gt;0"),"")</f>
        <v/>
      </c>
      <c r="DU10" s="15" t="str">
        <f>IF(AND(COUNTIF($E$5:DT10,"&gt;0")&gt;=SUM($D$4:$D$9),COUNTIF($E10:DT10,"&gt;0")&lt;$D10,ISERR(FIND(MID("СбВсПнВтСрЧтПт",MOD(DU$4,7)*2+1,2)&amp;".",$E10))),COUNTIF($D10:DT10,"&gt;0"),"")</f>
        <v/>
      </c>
      <c r="DV10" s="15" t="str">
        <f>IF(AND(COUNTIF($E$5:DU10,"&gt;0")&gt;=SUM($D$4:$D$9),COUNTIF($E10:DU10,"&gt;0")&lt;$D10,ISERR(FIND(MID("СбВсПнВтСрЧтПт",MOD(DV$4,7)*2+1,2)&amp;".",$E10))),COUNTIF($D10:DU10,"&gt;0"),"")</f>
        <v/>
      </c>
      <c r="DW10" s="15" t="str">
        <f>IF(AND(COUNTIF($E$5:DV10,"&gt;0")&gt;=SUM($D$4:$D$9),COUNTIF($E10:DV10,"&gt;0")&lt;$D10,ISERR(FIND(MID("СбВсПнВтСрЧтПт",MOD(DW$4,7)*2+1,2)&amp;".",$E10))),COUNTIF($D10:DV10,"&gt;0"),"")</f>
        <v/>
      </c>
      <c r="DX10" s="15" t="str">
        <f>IF(AND(COUNTIF($E$5:DW10,"&gt;0")&gt;=SUM($D$4:$D$9),COUNTIF($E10:DW10,"&gt;0")&lt;$D10,ISERR(FIND(MID("СбВсПнВтСрЧтПт",MOD(DX$4,7)*2+1,2)&amp;".",$E10))),COUNTIF($D10:DW10,"&gt;0"),"")</f>
        <v/>
      </c>
      <c r="DY10" s="15" t="str">
        <f>IF(AND(COUNTIF($E$5:DX10,"&gt;0")&gt;=SUM($D$4:$D$9),COUNTIF($E10:DX10,"&gt;0")&lt;$D10,ISERR(FIND(MID("СбВсПнВтСрЧтПт",MOD(DY$4,7)*2+1,2)&amp;".",$E10))),COUNTIF($D10:DX10,"&gt;0"),"")</f>
        <v/>
      </c>
      <c r="DZ10" s="15" t="str">
        <f>IF(AND(COUNTIF($E$5:DY10,"&gt;0")&gt;=SUM($D$4:$D$9),COUNTIF($E10:DY10,"&gt;0")&lt;$D10,ISERR(FIND(MID("СбВсПнВтСрЧтПт",MOD(DZ$4,7)*2+1,2)&amp;".",$E10))),COUNTIF($D10:DY10,"&gt;0"),"")</f>
        <v/>
      </c>
      <c r="EA10" s="15" t="str">
        <f>IF(AND(COUNTIF($E$5:DZ10,"&gt;0")&gt;=SUM($D$4:$D$9),COUNTIF($E10:DZ10,"&gt;0")&lt;$D10,ISERR(FIND(MID("СбВсПнВтСрЧтПт",MOD(EA$4,7)*2+1,2)&amp;".",$E10))),COUNTIF($D10:DZ10,"&gt;0"),"")</f>
        <v/>
      </c>
      <c r="EB10" s="15" t="str">
        <f>IF(AND(COUNTIF($E$5:EA10,"&gt;0")&gt;=SUM($D$4:$D$9),COUNTIF($E10:EA10,"&gt;0")&lt;$D10,ISERR(FIND(MID("СбВсПнВтСрЧтПт",MOD(EB$4,7)*2+1,2)&amp;".",$E10))),COUNTIF($D10:EA10,"&gt;0"),"")</f>
        <v/>
      </c>
      <c r="EC10" s="15" t="str">
        <f>IF(AND(COUNTIF($E$5:EB10,"&gt;0")&gt;=SUM($D$4:$D$9),COUNTIF($E10:EB10,"&gt;0")&lt;$D10,ISERR(FIND(MID("СбВсПнВтСрЧтПт",MOD(EC$4,7)*2+1,2)&amp;".",$E10))),COUNTIF($D10:EB10,"&gt;0"),"")</f>
        <v/>
      </c>
      <c r="ED10" s="15" t="str">
        <f>IF(AND(COUNTIF($E$5:EC10,"&gt;0")&gt;=SUM($D$4:$D$9),COUNTIF($E10:EC10,"&gt;0")&lt;$D10,ISERR(FIND(MID("СбВсПнВтСрЧтПт",MOD(ED$4,7)*2+1,2)&amp;".",$E10))),COUNTIF($D10:EC10,"&gt;0"),"")</f>
        <v/>
      </c>
      <c r="EE10" s="15" t="str">
        <f>IF(AND(COUNTIF($E$5:ED10,"&gt;0")&gt;=SUM($D$4:$D$9),COUNTIF($E10:ED10,"&gt;0")&lt;$D10,ISERR(FIND(MID("СбВсПнВтСрЧтПт",MOD(EE$4,7)*2+1,2)&amp;".",$E10))),COUNTIF($D10:ED10,"&gt;0"),"")</f>
        <v/>
      </c>
      <c r="EF10" s="15" t="str">
        <f>IF(AND(COUNTIF($E$5:EE10,"&gt;0")&gt;=SUM($D$4:$D$9),COUNTIF($E10:EE10,"&gt;0")&lt;$D10,ISERR(FIND(MID("СбВсПнВтСрЧтПт",MOD(EF$4,7)*2+1,2)&amp;".",$E10))),COUNTIF($D10:EE10,"&gt;0"),"")</f>
        <v/>
      </c>
      <c r="EG10" s="15" t="str">
        <f>IF(AND(COUNTIF($E$5:EF10,"&gt;0")&gt;=SUM($D$4:$D$9),COUNTIF($E10:EF10,"&gt;0")&lt;$D10,ISERR(FIND(MID("СбВсПнВтСрЧтПт",MOD(EG$4,7)*2+1,2)&amp;".",$E10))),COUNTIF($D10:EF10,"&gt;0"),"")</f>
        <v/>
      </c>
      <c r="EH10" s="15" t="str">
        <f>IF(AND(COUNTIF($E$5:EG10,"&gt;0")&gt;=SUM($D$4:$D$9),COUNTIF($E10:EG10,"&gt;0")&lt;$D10,ISERR(FIND(MID("СбВсПнВтСрЧтПт",MOD(EH$4,7)*2+1,2)&amp;".",$E10))),COUNTIF($D10:EG10,"&gt;0"),"")</f>
        <v/>
      </c>
      <c r="EI10" s="15" t="str">
        <f>IF(AND(COUNTIF($E$5:EH10,"&gt;0")&gt;=SUM($D$4:$D$9),COUNTIF($E10:EH10,"&gt;0")&lt;$D10,ISERR(FIND(MID("СбВсПнВтСрЧтПт",MOD(EI$4,7)*2+1,2)&amp;".",$E10))),COUNTIF($D10:EH10,"&gt;0"),"")</f>
        <v/>
      </c>
      <c r="EJ10" s="15" t="str">
        <f>IF(AND(COUNTIF($E$5:EI10,"&gt;0")&gt;=SUM($D$4:$D$9),COUNTIF($E10:EI10,"&gt;0")&lt;$D10,ISERR(FIND(MID("СбВсПнВтСрЧтПт",MOD(EJ$4,7)*2+1,2)&amp;".",$E10))),COUNTIF($D10:EI10,"&gt;0"),"")</f>
        <v/>
      </c>
      <c r="EK10" s="15" t="str">
        <f>IF(AND(COUNTIF($E$5:EJ10,"&gt;0")&gt;=SUM($D$4:$D$9),COUNTIF($E10:EJ10,"&gt;0")&lt;$D10,ISERR(FIND(MID("СбВсПнВтСрЧтПт",MOD(EK$4,7)*2+1,2)&amp;".",$E10))),COUNTIF($D10:EJ10,"&gt;0"),"")</f>
        <v/>
      </c>
      <c r="EL10" s="15" t="str">
        <f>IF(AND(COUNTIF($E$5:EK10,"&gt;0")&gt;=SUM($D$4:$D$9),COUNTIF($E10:EK10,"&gt;0")&lt;$D10,ISERR(FIND(MID("СбВсПнВтСрЧтПт",MOD(EL$4,7)*2+1,2)&amp;".",$E10))),COUNTIF($D10:EK10,"&gt;0"),"")</f>
        <v/>
      </c>
      <c r="EM10" s="15" t="str">
        <f>IF(AND(COUNTIF($E$5:EL10,"&gt;0")&gt;=SUM($D$4:$D$9),COUNTIF($E10:EL10,"&gt;0")&lt;$D10,ISERR(FIND(MID("СбВсПнВтСрЧтПт",MOD(EM$4,7)*2+1,2)&amp;".",$E10))),COUNTIF($D10:EL10,"&gt;0"),"")</f>
        <v/>
      </c>
      <c r="EN10" s="15" t="str">
        <f>IF(AND(COUNTIF($E$5:EM10,"&gt;0")&gt;=SUM($D$4:$D$9),COUNTIF($E10:EM10,"&gt;0")&lt;$D10,ISERR(FIND(MID("СбВсПнВтСрЧтПт",MOD(EN$4,7)*2+1,2)&amp;".",$E10))),COUNTIF($D10:EM10,"&gt;0"),"")</f>
        <v/>
      </c>
      <c r="EO10" s="15" t="str">
        <f>IF(AND(COUNTIF($E$5:EN10,"&gt;0")&gt;=SUM($D$4:$D$9),COUNTIF($E10:EN10,"&gt;0")&lt;$D10,ISERR(FIND(MID("СбВсПнВтСрЧтПт",MOD(EO$4,7)*2+1,2)&amp;".",$E10))),COUNTIF($D10:EN10,"&gt;0"),"")</f>
        <v/>
      </c>
      <c r="EP10" s="15" t="str">
        <f>IF(AND(COUNTIF($E$5:EO10,"&gt;0")&gt;=SUM($D$4:$D$9),COUNTIF($E10:EO10,"&gt;0")&lt;$D10,ISERR(FIND(MID("СбВсПнВтСрЧтПт",MOD(EP$4,7)*2+1,2)&amp;".",$E10))),COUNTIF($D10:EO10,"&gt;0"),"")</f>
        <v/>
      </c>
      <c r="EQ10" s="15" t="str">
        <f>IF(AND(COUNTIF($E$5:EP10,"&gt;0")&gt;=SUM($D$4:$D$9),COUNTIF($E10:EP10,"&gt;0")&lt;$D10,ISERR(FIND(MID("СбВсПнВтСрЧтПт",MOD(EQ$4,7)*2+1,2)&amp;".",$E10))),COUNTIF($D10:EP10,"&gt;0"),"")</f>
        <v/>
      </c>
      <c r="ER10" s="15" t="str">
        <f>IF(AND(COUNTIF($E$5:EQ10,"&gt;0")&gt;=SUM($D$4:$D$9),COUNTIF($E10:EQ10,"&gt;0")&lt;$D10,ISERR(FIND(MID("СбВсПнВтСрЧтПт",MOD(ER$4,7)*2+1,2)&amp;".",$E10))),COUNTIF($D10:EQ10,"&gt;0"),"")</f>
        <v/>
      </c>
      <c r="ES10" s="15" t="str">
        <f>IF(AND(COUNTIF($E$5:ER10,"&gt;0")&gt;=SUM($D$4:$D$9),COUNTIF($E10:ER10,"&gt;0")&lt;$D10,ISERR(FIND(MID("СбВсПнВтСрЧтПт",MOD(ES$4,7)*2+1,2)&amp;".",$E10))),COUNTIF($D10:ER10,"&gt;0"),"")</f>
        <v/>
      </c>
      <c r="ET10" s="15" t="str">
        <f>IF(AND(COUNTIF($E$5:ES10,"&gt;0")&gt;=SUM($D$4:$D$9),COUNTIF($E10:ES10,"&gt;0")&lt;$D10,ISERR(FIND(MID("СбВсПнВтСрЧтПт",MOD(ET$4,7)*2+1,2)&amp;".",$E10))),COUNTIF($D10:ES10,"&gt;0"),"")</f>
        <v/>
      </c>
      <c r="EU10" s="15" t="str">
        <f>IF(AND(COUNTIF($E$5:ET10,"&gt;0")&gt;=SUM($D$4:$D$9),COUNTIF($E10:ET10,"&gt;0")&lt;$D10,ISERR(FIND(MID("СбВсПнВтСрЧтПт",MOD(EU$4,7)*2+1,2)&amp;".",$E10))),COUNTIF($D10:ET10,"&gt;0"),"")</f>
        <v/>
      </c>
      <c r="EV10" s="15" t="str">
        <f>IF(AND(COUNTIF($E$5:EU10,"&gt;0")&gt;=SUM($D$4:$D$9),COUNTIF($E10:EU10,"&gt;0")&lt;$D10,ISERR(FIND(MID("СбВсПнВтСрЧтПт",MOD(EV$4,7)*2+1,2)&amp;".",$E10))),COUNTIF($D10:EU10,"&gt;0"),"")</f>
        <v/>
      </c>
      <c r="EW10" s="15" t="str">
        <f>IF(AND(COUNTIF($E$5:EV10,"&gt;0")&gt;=SUM($D$4:$D$9),COUNTIF($E10:EV10,"&gt;0")&lt;$D10,ISERR(FIND(MID("СбВсПнВтСрЧтПт",MOD(EW$4,7)*2+1,2)&amp;".",$E10))),COUNTIF($D10:EV10,"&gt;0"),"")</f>
        <v/>
      </c>
      <c r="EX10" s="15" t="str">
        <f>IF(AND(COUNTIF($E$5:EW10,"&gt;0")&gt;=SUM($D$4:$D$9),COUNTIF($E10:EW10,"&gt;0")&lt;$D10,ISERR(FIND(MID("СбВсПнВтСрЧтПт",MOD(EX$4,7)*2+1,2)&amp;".",$E10))),COUNTIF($D10:EW10,"&gt;0"),"")</f>
        <v/>
      </c>
      <c r="EY10" s="15" t="str">
        <f>IF(AND(COUNTIF($E$5:EX10,"&gt;0")&gt;=SUM($D$4:$D$9),COUNTIF($E10:EX10,"&gt;0")&lt;$D10,ISERR(FIND(MID("СбВсПнВтСрЧтПт",MOD(EY$4,7)*2+1,2)&amp;".",$E10))),COUNTIF($D10:EX10,"&gt;0"),"")</f>
        <v/>
      </c>
      <c r="EZ10" s="15" t="str">
        <f>IF(AND(COUNTIF($E$5:EY10,"&gt;0")&gt;=SUM($D$4:$D$9),COUNTIF($E10:EY10,"&gt;0")&lt;$D10,ISERR(FIND(MID("СбВсПнВтСрЧтПт",MOD(EZ$4,7)*2+1,2)&amp;".",$E10))),COUNTIF($D10:EY10,"&gt;0"),"")</f>
        <v/>
      </c>
      <c r="FA10" s="15" t="str">
        <f>IF(AND(COUNTIF($E$5:EZ10,"&gt;0")&gt;=SUM($D$4:$D$9),COUNTIF($E10:EZ10,"&gt;0")&lt;$D10,ISERR(FIND(MID("СбВсПнВтСрЧтПт",MOD(FA$4,7)*2+1,2)&amp;".",$E10))),COUNTIF($D10:EZ10,"&gt;0"),"")</f>
        <v/>
      </c>
      <c r="FB10" s="15" t="str">
        <f>IF(AND(COUNTIF($E$5:FA10,"&gt;0")&gt;=SUM($D$4:$D$9),COUNTIF($E10:FA10,"&gt;0")&lt;$D10,ISERR(FIND(MID("СбВсПнВтСрЧтПт",MOD(FB$4,7)*2+1,2)&amp;".",$E10))),COUNTIF($D10:FA10,"&gt;0"),"")</f>
        <v/>
      </c>
      <c r="FC10" s="15" t="str">
        <f>IF(AND(COUNTIF($E$5:FB10,"&gt;0")&gt;=SUM($D$4:$D$9),COUNTIF($E10:FB10,"&gt;0")&lt;$D10,ISERR(FIND(MID("СбВсПнВтСрЧтПт",MOD(FC$4,7)*2+1,2)&amp;".",$E10))),COUNTIF($D10:FB10,"&gt;0"),"")</f>
        <v/>
      </c>
      <c r="FD10" s="15" t="str">
        <f>IF(AND(COUNTIF($E$5:FC10,"&gt;0")&gt;=SUM($D$4:$D$9),COUNTIF($E10:FC10,"&gt;0")&lt;$D10,ISERR(FIND(MID("СбВсПнВтСрЧтПт",MOD(FD$4,7)*2+1,2)&amp;".",$E10))),COUNTIF($D10:FC10,"&gt;0"),"")</f>
        <v/>
      </c>
      <c r="FE10" s="15" t="str">
        <f>IF(AND(COUNTIF($E$5:FD10,"&gt;0")&gt;=SUM($D$4:$D$9),COUNTIF($E10:FD10,"&gt;0")&lt;$D10,ISERR(FIND(MID("СбВсПнВтСрЧтПт",MOD(FE$4,7)*2+1,2)&amp;".",$E10))),COUNTIF($D10:FD10,"&gt;0"),"")</f>
        <v/>
      </c>
      <c r="FF10" s="15" t="str">
        <f>IF(AND(COUNTIF($E$5:FE10,"&gt;0")&gt;=SUM($D$4:$D$9),COUNTIF($E10:FE10,"&gt;0")&lt;$D10,ISERR(FIND(MID("СбВсПнВтСрЧтПт",MOD(FF$4,7)*2+1,2)&amp;".",$E10))),COUNTIF($D10:FE10,"&gt;0"),"")</f>
        <v/>
      </c>
      <c r="FG10" s="15" t="str">
        <f>IF(AND(COUNTIF($E$5:FF10,"&gt;0")&gt;=SUM($D$4:$D$9),COUNTIF($E10:FF10,"&gt;0")&lt;$D10,ISERR(FIND(MID("СбВсПнВтСрЧтПт",MOD(FG$4,7)*2+1,2)&amp;".",$E10))),COUNTIF($D10:FF10,"&gt;0"),"")</f>
        <v/>
      </c>
      <c r="FH10" s="15" t="str">
        <f>IF(AND(COUNTIF($E$5:FG10,"&gt;0")&gt;=SUM($D$4:$D$9),COUNTIF($E10:FG10,"&gt;0")&lt;$D10,ISERR(FIND(MID("СбВсПнВтСрЧтПт",MOD(FH$4,7)*2+1,2)&amp;".",$E10))),COUNTIF($D10:FG10,"&gt;0"),"")</f>
        <v/>
      </c>
      <c r="FI10" s="15" t="str">
        <f>IF(AND(COUNTIF($E$5:FH10,"&gt;0")&gt;=SUM($D$4:$D$9),COUNTIF($E10:FH10,"&gt;0")&lt;$D10,ISERR(FIND(MID("СбВсПнВтСрЧтПт",MOD(FI$4,7)*2+1,2)&amp;".",$E10))),COUNTIF($D10:FH10,"&gt;0"),"")</f>
        <v/>
      </c>
      <c r="FJ10" s="15" t="str">
        <f>IF(AND(COUNTIF($E$5:FI10,"&gt;0")&gt;=SUM($D$4:$D$9),COUNTIF($E10:FI10,"&gt;0")&lt;$D10,ISERR(FIND(MID("СбВсПнВтСрЧтПт",MOD(FJ$4,7)*2+1,2)&amp;".",$E10))),COUNTIF($D10:FI10,"&gt;0"),"")</f>
        <v/>
      </c>
      <c r="FK10" s="15" t="str">
        <f>IF(AND(COUNTIF($E$5:FJ10,"&gt;0")&gt;=SUM($D$4:$D$9),COUNTIF($E10:FJ10,"&gt;0")&lt;$D10,ISERR(FIND(MID("СбВсПнВтСрЧтПт",MOD(FK$4,7)*2+1,2)&amp;".",$E10))),COUNTIF($D10:FJ10,"&gt;0"),"")</f>
        <v/>
      </c>
      <c r="FL10" s="15" t="str">
        <f>IF(AND(COUNTIF($E$5:FK10,"&gt;0")&gt;=SUM($D$4:$D$9),COUNTIF($E10:FK10,"&gt;0")&lt;$D10,ISERR(FIND(MID("СбВсПнВтСрЧтПт",MOD(FL$4,7)*2+1,2)&amp;".",$E10))),COUNTIF($D10:FK10,"&gt;0"),"")</f>
        <v/>
      </c>
      <c r="FM10" s="15" t="str">
        <f>IF(AND(COUNTIF($E$5:FL10,"&gt;0")&gt;=SUM($D$4:$D$9),COUNTIF($E10:FL10,"&gt;0")&lt;$D10,ISERR(FIND(MID("СбВсПнВтСрЧтПт",MOD(FM$4,7)*2+1,2)&amp;".",$E10))),COUNTIF($D10:FL10,"&gt;0"),"")</f>
        <v/>
      </c>
      <c r="FN10" s="15" t="str">
        <f>IF(AND(COUNTIF($E$5:FM10,"&gt;0")&gt;=SUM($D$4:$D$9),COUNTIF($E10:FM10,"&gt;0")&lt;$D10,ISERR(FIND(MID("СбВсПнВтСрЧтПт",MOD(FN$4,7)*2+1,2)&amp;".",$E10))),COUNTIF($D10:FM10,"&gt;0"),"")</f>
        <v/>
      </c>
      <c r="FO10" s="15" t="str">
        <f>IF(AND(COUNTIF($E$5:FN10,"&gt;0")&gt;=SUM($D$4:$D$9),COUNTIF($E10:FN10,"&gt;0")&lt;$D10,ISERR(FIND(MID("СбВсПнВтСрЧтПт",MOD(FO$4,7)*2+1,2)&amp;".",$E10))),COUNTIF($D10:FN10,"&gt;0"),"")</f>
        <v/>
      </c>
      <c r="FP10" s="15" t="str">
        <f>IF(AND(COUNTIF($E$5:FO10,"&gt;0")&gt;=SUM($D$4:$D$9),COUNTIF($E10:FO10,"&gt;0")&lt;$D10,ISERR(FIND(MID("СбВсПнВтСрЧтПт",MOD(FP$4,7)*2+1,2)&amp;".",$E10))),COUNTIF($D10:FO10,"&gt;0"),"")</f>
        <v/>
      </c>
      <c r="FQ10" s="15" t="str">
        <f>IF(AND(COUNTIF($E$5:FP10,"&gt;0")&gt;=SUM($D$4:$D$9),COUNTIF($E10:FP10,"&gt;0")&lt;$D10,ISERR(FIND(MID("СбВсПнВтСрЧтПт",MOD(FQ$4,7)*2+1,2)&amp;".",$E10))),COUNTIF($D10:FP10,"&gt;0"),"")</f>
        <v/>
      </c>
      <c r="FR10" s="15" t="str">
        <f>IF(AND(COUNTIF($E$5:FQ10,"&gt;0")&gt;=SUM($D$4:$D$9),COUNTIF($E10:FQ10,"&gt;0")&lt;$D10,ISERR(FIND(MID("СбВсПнВтСрЧтПт",MOD(FR$4,7)*2+1,2)&amp;".",$E10))),COUNTIF($D10:FQ10,"&gt;0"),"")</f>
        <v/>
      </c>
      <c r="FS10" s="15" t="str">
        <f>IF(AND(COUNTIF($E$5:FR10,"&gt;0")&gt;=SUM($D$4:$D$9),COUNTIF($E10:FR10,"&gt;0")&lt;$D10,ISERR(FIND(MID("СбВсПнВтСрЧтПт",MOD(FS$4,7)*2+1,2)&amp;".",$E10))),COUNTIF($D10:FR10,"&gt;0"),"")</f>
        <v/>
      </c>
    </row>
    <row r="11" spans="1:175" ht="15" thickBot="1" x14ac:dyDescent="0.4">
      <c r="A11" s="5" t="s">
        <v>6</v>
      </c>
      <c r="B11" s="22">
        <f>HLOOKUP(1,$F$11:$FS$21,11,0)</f>
        <v>44395</v>
      </c>
      <c r="C11" s="22">
        <f>HLOOKUP($D11,$F$11:$FS$21,11,0)</f>
        <v>44434</v>
      </c>
      <c r="D11" s="6">
        <v>40</v>
      </c>
      <c r="E11" s="12" t="s">
        <v>21</v>
      </c>
      <c r="F11" s="15" t="str">
        <f>IF(AND(COUNTIF($E$5:E11,"&gt;0")&gt;=SUM($D$4:$D$9),COUNTIF($E11:E11,"&gt;0")&lt;$D11,ISERR(FIND(MID("СбВсПнВтСрЧтПт",MOD(F$4,7)*2+1,2)&amp;".",$E11))),COUNTIF($D11:E11,"&gt;0"),"")</f>
        <v/>
      </c>
      <c r="G11" s="15" t="str">
        <f>IF(AND(COUNTIF($E$5:F11,"&gt;0")&gt;=SUM($D$4:$D$9),COUNTIF($E11:F11,"&gt;0")&lt;$D11,ISERR(FIND(MID("СбВсПнВтСрЧтПт",MOD(G$4,7)*2+1,2)&amp;".",$E11))),COUNTIF($D11:F11,"&gt;0"),"")</f>
        <v/>
      </c>
      <c r="H11" s="15" t="str">
        <f>IF(AND(COUNTIF($E$5:G11,"&gt;0")&gt;=SUM($D$4:$D$9),COUNTIF($E11:G11,"&gt;0")&lt;$D11,ISERR(FIND(MID("СбВсПнВтСрЧтПт",MOD(H$4,7)*2+1,2)&amp;".",$E11))),COUNTIF($D11:G11,"&gt;0"),"")</f>
        <v/>
      </c>
      <c r="I11" s="15" t="str">
        <f>IF(AND(COUNTIF($E$5:H11,"&gt;0")&gt;=SUM($D$4:$D$9),COUNTIF($E11:H11,"&gt;0")&lt;$D11,ISERR(FIND(MID("СбВсПнВтСрЧтПт",MOD(I$4,7)*2+1,2)&amp;".",$E11))),COUNTIF($D11:H11,"&gt;0"),"")</f>
        <v/>
      </c>
      <c r="J11" s="15" t="str">
        <f>IF(AND(COUNTIF($E$5:I11,"&gt;0")&gt;=SUM($D$4:$D$9),COUNTIF($E11:I11,"&gt;0")&lt;$D11,ISERR(FIND(MID("СбВсПнВтСрЧтПт",MOD(J$4,7)*2+1,2)&amp;".",$E11))),COUNTIF($D11:I11,"&gt;0"),"")</f>
        <v/>
      </c>
      <c r="K11" s="15" t="str">
        <f>IF(AND(COUNTIF($E$5:J11,"&gt;0")&gt;=SUM($D$4:$D$9),COUNTIF($E11:J11,"&gt;0")&lt;$D11,ISERR(FIND(MID("СбВсПнВтСрЧтПт",MOD(K$4,7)*2+1,2)&amp;".",$E11))),COUNTIF($D11:J11,"&gt;0"),"")</f>
        <v/>
      </c>
      <c r="L11" s="15" t="str">
        <f>IF(AND(COUNTIF($E$5:K11,"&gt;0")&gt;=SUM($D$4:$D$9),COUNTIF($E11:K11,"&gt;0")&lt;$D11,ISERR(FIND(MID("СбВсПнВтСрЧтПт",MOD(L$4,7)*2+1,2)&amp;".",$E11))),COUNTIF($D11:K11,"&gt;0"),"")</f>
        <v/>
      </c>
      <c r="M11" s="15" t="str">
        <f>IF(AND(COUNTIF($E$5:L11,"&gt;0")&gt;=SUM($D$4:$D$9),COUNTIF($E11:L11,"&gt;0")&lt;$D11,ISERR(FIND(MID("СбВсПнВтСрЧтПт",MOD(M$4,7)*2+1,2)&amp;".",$E11))),COUNTIF($D11:L11,"&gt;0"),"")</f>
        <v/>
      </c>
      <c r="N11" s="15" t="str">
        <f>IF(AND(COUNTIF($E$5:M11,"&gt;0")&gt;=SUM($D$4:$D$9),COUNTIF($E11:M11,"&gt;0")&lt;$D11,ISERR(FIND(MID("СбВсПнВтСрЧтПт",MOD(N$4,7)*2+1,2)&amp;".",$E11))),COUNTIF($D11:M11,"&gt;0"),"")</f>
        <v/>
      </c>
      <c r="O11" s="15" t="str">
        <f>IF(AND(COUNTIF($E$5:N11,"&gt;0")&gt;=SUM($D$4:$D$9),COUNTIF($E11:N11,"&gt;0")&lt;$D11,ISERR(FIND(MID("СбВсПнВтСрЧтПт",MOD(O$4,7)*2+1,2)&amp;".",$E11))),COUNTIF($D11:N11,"&gt;0"),"")</f>
        <v/>
      </c>
      <c r="P11" s="15" t="str">
        <f>IF(AND(COUNTIF($E$5:O11,"&gt;0")&gt;=SUM($D$4:$D$9),COUNTIF($E11:O11,"&gt;0")&lt;$D11,ISERR(FIND(MID("СбВсПнВтСрЧтПт",MOD(P$4,7)*2+1,2)&amp;".",$E11))),COUNTIF($D11:O11,"&gt;0"),"")</f>
        <v/>
      </c>
      <c r="Q11" s="15" t="str">
        <f>IF(AND(COUNTIF($E$5:P11,"&gt;0")&gt;=SUM($D$4:$D$9),COUNTIF($E11:P11,"&gt;0")&lt;$D11,ISERR(FIND(MID("СбВсПнВтСрЧтПт",MOD(Q$4,7)*2+1,2)&amp;".",$E11))),COUNTIF($D11:P11,"&gt;0"),"")</f>
        <v/>
      </c>
      <c r="R11" s="15" t="str">
        <f>IF(AND(COUNTIF($E$5:Q11,"&gt;0")&gt;=SUM($D$4:$D$9),COUNTIF($E11:Q11,"&gt;0")&lt;$D11,ISERR(FIND(MID("СбВсПнВтСрЧтПт",MOD(R$4,7)*2+1,2)&amp;".",$E11))),COUNTIF($D11:Q11,"&gt;0"),"")</f>
        <v/>
      </c>
      <c r="S11" s="15" t="str">
        <f>IF(AND(COUNTIF($E$5:R11,"&gt;0")&gt;=SUM($D$4:$D$9),COUNTIF($E11:R11,"&gt;0")&lt;$D11,ISERR(FIND(MID("СбВсПнВтСрЧтПт",MOD(S$4,7)*2+1,2)&amp;".",$E11))),COUNTIF($D11:R11,"&gt;0"),"")</f>
        <v/>
      </c>
      <c r="T11" s="15" t="str">
        <f>IF(AND(COUNTIF($E$5:S11,"&gt;0")&gt;=SUM($D$4:$D$9),COUNTIF($E11:S11,"&gt;0")&lt;$D11,ISERR(FIND(MID("СбВсПнВтСрЧтПт",MOD(T$4,7)*2+1,2)&amp;".",$E11))),COUNTIF($D11:S11,"&gt;0"),"")</f>
        <v/>
      </c>
      <c r="U11" s="15" t="str">
        <f>IF(AND(COUNTIF($E$5:T11,"&gt;0")&gt;=SUM($D$4:$D$9),COUNTIF($E11:T11,"&gt;0")&lt;$D11,ISERR(FIND(MID("СбВсПнВтСрЧтПт",MOD(U$4,7)*2+1,2)&amp;".",$E11))),COUNTIF($D11:T11,"&gt;0"),"")</f>
        <v/>
      </c>
      <c r="V11" s="15" t="str">
        <f>IF(AND(COUNTIF($E$5:U11,"&gt;0")&gt;=SUM($D$4:$D$9),COUNTIF($E11:U11,"&gt;0")&lt;$D11,ISERR(FIND(MID("СбВсПнВтСрЧтПт",MOD(V$4,7)*2+1,2)&amp;".",$E11))),COUNTIF($D11:U11,"&gt;0"),"")</f>
        <v/>
      </c>
      <c r="W11" s="15" t="str">
        <f>IF(AND(COUNTIF($E$5:V11,"&gt;0")&gt;=SUM($D$4:$D$9),COUNTIF($E11:V11,"&gt;0")&lt;$D11,ISERR(FIND(MID("СбВсПнВтСрЧтПт",MOD(W$4,7)*2+1,2)&amp;".",$E11))),COUNTIF($D11:V11,"&gt;0"),"")</f>
        <v/>
      </c>
      <c r="X11" s="15" t="str">
        <f>IF(AND(COUNTIF($E$5:W11,"&gt;0")&gt;=SUM($D$4:$D$9),COUNTIF($E11:W11,"&gt;0")&lt;$D11,ISERR(FIND(MID("СбВсПнВтСрЧтПт",MOD(X$4,7)*2+1,2)&amp;".",$E11))),COUNTIF($D11:W11,"&gt;0"),"")</f>
        <v/>
      </c>
      <c r="Y11" s="15" t="str">
        <f>IF(AND(COUNTIF($E$5:X11,"&gt;0")&gt;=SUM($D$4:$D$9),COUNTIF($E11:X11,"&gt;0")&lt;$D11,ISERR(FIND(MID("СбВсПнВтСрЧтПт",MOD(Y$4,7)*2+1,2)&amp;".",$E11))),COUNTIF($D11:X11,"&gt;0"),"")</f>
        <v/>
      </c>
      <c r="Z11" s="15" t="str">
        <f>IF(AND(COUNTIF($E$5:Y11,"&gt;0")&gt;=SUM($D$4:$D$9),COUNTIF($E11:Y11,"&gt;0")&lt;$D11,ISERR(FIND(MID("СбВсПнВтСрЧтПт",MOD(Z$4,7)*2+1,2)&amp;".",$E11))),COUNTIF($D11:Y11,"&gt;0"),"")</f>
        <v/>
      </c>
      <c r="AA11" s="15" t="str">
        <f>IF(AND(COUNTIF($E$5:Z11,"&gt;0")&gt;=SUM($D$4:$D$9),COUNTIF($E11:Z11,"&gt;0")&lt;$D11,ISERR(FIND(MID("СбВсПнВтСрЧтПт",MOD(AA$4,7)*2+1,2)&amp;".",$E11))),COUNTIF($D11:Z11,"&gt;0"),"")</f>
        <v/>
      </c>
      <c r="AB11" s="15" t="str">
        <f>IF(AND(COUNTIF($E$5:AA11,"&gt;0")&gt;=SUM($D$4:$D$9),COUNTIF($E11:AA11,"&gt;0")&lt;$D11,ISERR(FIND(MID("СбВсПнВтСрЧтПт",MOD(AB$4,7)*2+1,2)&amp;".",$E11))),COUNTIF($D11:AA11,"&gt;0"),"")</f>
        <v/>
      </c>
      <c r="AC11" s="15" t="str">
        <f>IF(AND(COUNTIF($E$5:AB11,"&gt;0")&gt;=SUM($D$4:$D$9),COUNTIF($E11:AB11,"&gt;0")&lt;$D11,ISERR(FIND(MID("СбВсПнВтСрЧтПт",MOD(AC$4,7)*2+1,2)&amp;".",$E11))),COUNTIF($D11:AB11,"&gt;0"),"")</f>
        <v/>
      </c>
      <c r="AD11" s="15" t="str">
        <f>IF(AND(COUNTIF($E$5:AC11,"&gt;0")&gt;=SUM($D$4:$D$9),COUNTIF($E11:AC11,"&gt;0")&lt;$D11,ISERR(FIND(MID("СбВсПнВтСрЧтПт",MOD(AD$4,7)*2+1,2)&amp;".",$E11))),COUNTIF($D11:AC11,"&gt;0"),"")</f>
        <v/>
      </c>
      <c r="AE11" s="15" t="str">
        <f>IF(AND(COUNTIF($E$5:AD11,"&gt;0")&gt;=SUM($D$4:$D$9),COUNTIF($E11:AD11,"&gt;0")&lt;$D11,ISERR(FIND(MID("СбВсПнВтСрЧтПт",MOD(AE$4,7)*2+1,2)&amp;".",$E11))),COUNTIF($D11:AD11,"&gt;0"),"")</f>
        <v/>
      </c>
      <c r="AF11" s="15" t="str">
        <f>IF(AND(COUNTIF($E$5:AE11,"&gt;0")&gt;=SUM($D$4:$D$9),COUNTIF($E11:AE11,"&gt;0")&lt;$D11,ISERR(FIND(MID("СбВсПнВтСрЧтПт",MOD(AF$4,7)*2+1,2)&amp;".",$E11))),COUNTIF($D11:AE11,"&gt;0"),"")</f>
        <v/>
      </c>
      <c r="AG11" s="15" t="str">
        <f>IF(AND(COUNTIF($E$5:AF11,"&gt;0")&gt;=SUM($D$4:$D$9),COUNTIF($E11:AF11,"&gt;0")&lt;$D11,ISERR(FIND(MID("СбВсПнВтСрЧтПт",MOD(AG$4,7)*2+1,2)&amp;".",$E11))),COUNTIF($D11:AF11,"&gt;0"),"")</f>
        <v/>
      </c>
      <c r="AH11" s="15" t="str">
        <f>IF(AND(COUNTIF($E$5:AG11,"&gt;0")&gt;=SUM($D$4:$D$9),COUNTIF($E11:AG11,"&gt;0")&lt;$D11,ISERR(FIND(MID("СбВсПнВтСрЧтПт",MOD(AH$4,7)*2+1,2)&amp;".",$E11))),COUNTIF($D11:AG11,"&gt;0"),"")</f>
        <v/>
      </c>
      <c r="AI11" s="15" t="str">
        <f>IF(AND(COUNTIF($E$5:AH11,"&gt;0")&gt;=SUM($D$4:$D$9),COUNTIF($E11:AH11,"&gt;0")&lt;$D11,ISERR(FIND(MID("СбВсПнВтСрЧтПт",MOD(AI$4,7)*2+1,2)&amp;".",$E11))),COUNTIF($D11:AH11,"&gt;0"),"")</f>
        <v/>
      </c>
      <c r="AJ11" s="15" t="str">
        <f>IF(AND(COUNTIF($E$5:AI11,"&gt;0")&gt;=SUM($D$4:$D$9),COUNTIF($E11:AI11,"&gt;0")&lt;$D11,ISERR(FIND(MID("СбВсПнВтСрЧтПт",MOD(AJ$4,7)*2+1,2)&amp;".",$E11))),COUNTIF($D11:AI11,"&gt;0"),"")</f>
        <v/>
      </c>
      <c r="AK11" s="15" t="str">
        <f>IF(AND(COUNTIF($E$5:AJ11,"&gt;0")&gt;=SUM($D$4:$D$9),COUNTIF($E11:AJ11,"&gt;0")&lt;$D11,ISERR(FIND(MID("СбВсПнВтСрЧтПт",MOD(AK$4,7)*2+1,2)&amp;".",$E11))),COUNTIF($D11:AJ11,"&gt;0"),"")</f>
        <v/>
      </c>
      <c r="AL11" s="15">
        <f>IF(AND(COUNTIF($E$5:AK11,"&gt;0")&gt;=SUM($D$4:$D$9),COUNTIF($E11:AK11,"&gt;0")&lt;$D11,ISERR(FIND(MID("СбВсПнВтСрЧтПт",MOD(AL$4,7)*2+1,2)&amp;".",$E11))),COUNTIF($D11:AK11,"&gt;0"),"")</f>
        <v>1</v>
      </c>
      <c r="AM11" s="15">
        <f>IF(AND(COUNTIF($E$5:AL11,"&gt;0")&gt;=SUM($D$4:$D$9),COUNTIF($E11:AL11,"&gt;0")&lt;$D11,ISERR(FIND(MID("СбВсПнВтСрЧтПт",MOD(AM$4,7)*2+1,2)&amp;".",$E11))),COUNTIF($D11:AL11,"&gt;0"),"")</f>
        <v>2</v>
      </c>
      <c r="AN11" s="15">
        <f>IF(AND(COUNTIF($E$5:AM11,"&gt;0")&gt;=SUM($D$4:$D$9),COUNTIF($E11:AM11,"&gt;0")&lt;$D11,ISERR(FIND(MID("СбВсПнВтСрЧтПт",MOD(AN$4,7)*2+1,2)&amp;".",$E11))),COUNTIF($D11:AM11,"&gt;0"),"")</f>
        <v>3</v>
      </c>
      <c r="AO11" s="15">
        <f>IF(AND(COUNTIF($E$5:AN11,"&gt;0")&gt;=SUM($D$4:$D$9),COUNTIF($E11:AN11,"&gt;0")&lt;$D11,ISERR(FIND(MID("СбВсПнВтСрЧтПт",MOD(AO$4,7)*2+1,2)&amp;".",$E11))),COUNTIF($D11:AN11,"&gt;0"),"")</f>
        <v>4</v>
      </c>
      <c r="AP11" s="15">
        <f>IF(AND(COUNTIF($E$5:AO11,"&gt;0")&gt;=SUM($D$4:$D$9),COUNTIF($E11:AO11,"&gt;0")&lt;$D11,ISERR(FIND(MID("СбВсПнВтСрЧтПт",MOD(AP$4,7)*2+1,2)&amp;".",$E11))),COUNTIF($D11:AO11,"&gt;0"),"")</f>
        <v>5</v>
      </c>
      <c r="AQ11" s="15">
        <f>IF(AND(COUNTIF($E$5:AP11,"&gt;0")&gt;=SUM($D$4:$D$9),COUNTIF($E11:AP11,"&gt;0")&lt;$D11,ISERR(FIND(MID("СбВсПнВтСрЧтПт",MOD(AQ$4,7)*2+1,2)&amp;".",$E11))),COUNTIF($D11:AP11,"&gt;0"),"")</f>
        <v>6</v>
      </c>
      <c r="AR11" s="15">
        <f>IF(AND(COUNTIF($E$5:AQ11,"&gt;0")&gt;=SUM($D$4:$D$9),COUNTIF($E11:AQ11,"&gt;0")&lt;$D11,ISERR(FIND(MID("СбВсПнВтСрЧтПт",MOD(AR$4,7)*2+1,2)&amp;".",$E11))),COUNTIF($D11:AQ11,"&gt;0"),"")</f>
        <v>7</v>
      </c>
      <c r="AS11" s="15">
        <f>IF(AND(COUNTIF($E$5:AR11,"&gt;0")&gt;=SUM($D$4:$D$9),COUNTIF($E11:AR11,"&gt;0")&lt;$D11,ISERR(FIND(MID("СбВсПнВтСрЧтПт",MOD(AS$4,7)*2+1,2)&amp;".",$E11))),COUNTIF($D11:AR11,"&gt;0"),"")</f>
        <v>8</v>
      </c>
      <c r="AT11" s="15">
        <f>IF(AND(COUNTIF($E$5:AS11,"&gt;0")&gt;=SUM($D$4:$D$9),COUNTIF($E11:AS11,"&gt;0")&lt;$D11,ISERR(FIND(MID("СбВсПнВтСрЧтПт",MOD(AT$4,7)*2+1,2)&amp;".",$E11))),COUNTIF($D11:AS11,"&gt;0"),"")</f>
        <v>9</v>
      </c>
      <c r="AU11" s="15">
        <f>IF(AND(COUNTIF($E$5:AT11,"&gt;0")&gt;=SUM($D$4:$D$9),COUNTIF($E11:AT11,"&gt;0")&lt;$D11,ISERR(FIND(MID("СбВсПнВтСрЧтПт",MOD(AU$4,7)*2+1,2)&amp;".",$E11))),COUNTIF($D11:AT11,"&gt;0"),"")</f>
        <v>10</v>
      </c>
      <c r="AV11" s="15">
        <f>IF(AND(COUNTIF($E$5:AU11,"&gt;0")&gt;=SUM($D$4:$D$9),COUNTIF($E11:AU11,"&gt;0")&lt;$D11,ISERR(FIND(MID("СбВсПнВтСрЧтПт",MOD(AV$4,7)*2+1,2)&amp;".",$E11))),COUNTIF($D11:AU11,"&gt;0"),"")</f>
        <v>11</v>
      </c>
      <c r="AW11" s="15">
        <f>IF(AND(COUNTIF($E$5:AV11,"&gt;0")&gt;=SUM($D$4:$D$9),COUNTIF($E11:AV11,"&gt;0")&lt;$D11,ISERR(FIND(MID("СбВсПнВтСрЧтПт",MOD(AW$4,7)*2+1,2)&amp;".",$E11))),COUNTIF($D11:AV11,"&gt;0"),"")</f>
        <v>12</v>
      </c>
      <c r="AX11" s="15">
        <f>IF(AND(COUNTIF($E$5:AW11,"&gt;0")&gt;=SUM($D$4:$D$9),COUNTIF($E11:AW11,"&gt;0")&lt;$D11,ISERR(FIND(MID("СбВсПнВтСрЧтПт",MOD(AX$4,7)*2+1,2)&amp;".",$E11))),COUNTIF($D11:AW11,"&gt;0"),"")</f>
        <v>13</v>
      </c>
      <c r="AY11" s="15">
        <f>IF(AND(COUNTIF($E$5:AX11,"&gt;0")&gt;=SUM($D$4:$D$9),COUNTIF($E11:AX11,"&gt;0")&lt;$D11,ISERR(FIND(MID("СбВсПнВтСрЧтПт",MOD(AY$4,7)*2+1,2)&amp;".",$E11))),COUNTIF($D11:AX11,"&gt;0"),"")</f>
        <v>14</v>
      </c>
      <c r="AZ11" s="15">
        <f>IF(AND(COUNTIF($E$5:AY11,"&gt;0")&gt;=SUM($D$4:$D$9),COUNTIF($E11:AY11,"&gt;0")&lt;$D11,ISERR(FIND(MID("СбВсПнВтСрЧтПт",MOD(AZ$4,7)*2+1,2)&amp;".",$E11))),COUNTIF($D11:AY11,"&gt;0"),"")</f>
        <v>15</v>
      </c>
      <c r="BA11" s="15">
        <f>IF(AND(COUNTIF($E$5:AZ11,"&gt;0")&gt;=SUM($D$4:$D$9),COUNTIF($E11:AZ11,"&gt;0")&lt;$D11,ISERR(FIND(MID("СбВсПнВтСрЧтПт",MOD(BA$4,7)*2+1,2)&amp;".",$E11))),COUNTIF($D11:AZ11,"&gt;0"),"")</f>
        <v>16</v>
      </c>
      <c r="BB11" s="15">
        <f>IF(AND(COUNTIF($E$5:BA11,"&gt;0")&gt;=SUM($D$4:$D$9),COUNTIF($E11:BA11,"&gt;0")&lt;$D11,ISERR(FIND(MID("СбВсПнВтСрЧтПт",MOD(BB$4,7)*2+1,2)&amp;".",$E11))),COUNTIF($D11:BA11,"&gt;0"),"")</f>
        <v>17</v>
      </c>
      <c r="BC11" s="15">
        <f>IF(AND(COUNTIF($E$5:BB11,"&gt;0")&gt;=SUM($D$4:$D$9),COUNTIF($E11:BB11,"&gt;0")&lt;$D11,ISERR(FIND(MID("СбВсПнВтСрЧтПт",MOD(BC$4,7)*2+1,2)&amp;".",$E11))),COUNTIF($D11:BB11,"&gt;0"),"")</f>
        <v>18</v>
      </c>
      <c r="BD11" s="15">
        <f>IF(AND(COUNTIF($E$5:BC11,"&gt;0")&gt;=SUM($D$4:$D$9),COUNTIF($E11:BC11,"&gt;0")&lt;$D11,ISERR(FIND(MID("СбВсПнВтСрЧтПт",MOD(BD$4,7)*2+1,2)&amp;".",$E11))),COUNTIF($D11:BC11,"&gt;0"),"")</f>
        <v>19</v>
      </c>
      <c r="BE11" s="15">
        <f>IF(AND(COUNTIF($E$5:BD11,"&gt;0")&gt;=SUM($D$4:$D$9),COUNTIF($E11:BD11,"&gt;0")&lt;$D11,ISERR(FIND(MID("СбВсПнВтСрЧтПт",MOD(BE$4,7)*2+1,2)&amp;".",$E11))),COUNTIF($D11:BD11,"&gt;0"),"")</f>
        <v>20</v>
      </c>
      <c r="BF11" s="15">
        <f>IF(AND(COUNTIF($E$5:BE11,"&gt;0")&gt;=SUM($D$4:$D$9),COUNTIF($E11:BE11,"&gt;0")&lt;$D11,ISERR(FIND(MID("СбВсПнВтСрЧтПт",MOD(BF$4,7)*2+1,2)&amp;".",$E11))),COUNTIF($D11:BE11,"&gt;0"),"")</f>
        <v>21</v>
      </c>
      <c r="BG11" s="15">
        <f>IF(AND(COUNTIF($E$5:BF11,"&gt;0")&gt;=SUM($D$4:$D$9),COUNTIF($E11:BF11,"&gt;0")&lt;$D11,ISERR(FIND(MID("СбВсПнВтСрЧтПт",MOD(BG$4,7)*2+1,2)&amp;".",$E11))),COUNTIF($D11:BF11,"&gt;0"),"")</f>
        <v>22</v>
      </c>
      <c r="BH11" s="15">
        <f>IF(AND(COUNTIF($E$5:BG11,"&gt;0")&gt;=SUM($D$4:$D$9),COUNTIF($E11:BG11,"&gt;0")&lt;$D11,ISERR(FIND(MID("СбВсПнВтСрЧтПт",MOD(BH$4,7)*2+1,2)&amp;".",$E11))),COUNTIF($D11:BG11,"&gt;0"),"")</f>
        <v>23</v>
      </c>
      <c r="BI11" s="15">
        <f>IF(AND(COUNTIF($E$5:BH11,"&gt;0")&gt;=SUM($D$4:$D$9),COUNTIF($E11:BH11,"&gt;0")&lt;$D11,ISERR(FIND(MID("СбВсПнВтСрЧтПт",MOD(BI$4,7)*2+1,2)&amp;".",$E11))),COUNTIF($D11:BH11,"&gt;0"),"")</f>
        <v>24</v>
      </c>
      <c r="BJ11" s="15">
        <f>IF(AND(COUNTIF($E$5:BI11,"&gt;0")&gt;=SUM($D$4:$D$9),COUNTIF($E11:BI11,"&gt;0")&lt;$D11,ISERR(FIND(MID("СбВсПнВтСрЧтПт",MOD(BJ$4,7)*2+1,2)&amp;".",$E11))),COUNTIF($D11:BI11,"&gt;0"),"")</f>
        <v>25</v>
      </c>
      <c r="BK11" s="15">
        <f>IF(AND(COUNTIF($E$5:BJ11,"&gt;0")&gt;=SUM($D$4:$D$9),COUNTIF($E11:BJ11,"&gt;0")&lt;$D11,ISERR(FIND(MID("СбВсПнВтСрЧтПт",MOD(BK$4,7)*2+1,2)&amp;".",$E11))),COUNTIF($D11:BJ11,"&gt;0"),"")</f>
        <v>26</v>
      </c>
      <c r="BL11" s="15">
        <f>IF(AND(COUNTIF($E$5:BK11,"&gt;0")&gt;=SUM($D$4:$D$9),COUNTIF($E11:BK11,"&gt;0")&lt;$D11,ISERR(FIND(MID("СбВсПнВтСрЧтПт",MOD(BL$4,7)*2+1,2)&amp;".",$E11))),COUNTIF($D11:BK11,"&gt;0"),"")</f>
        <v>27</v>
      </c>
      <c r="BM11" s="15">
        <f>IF(AND(COUNTIF($E$5:BL11,"&gt;0")&gt;=SUM($D$4:$D$9),COUNTIF($E11:BL11,"&gt;0")&lt;$D11,ISERR(FIND(MID("СбВсПнВтСрЧтПт",MOD(BM$4,7)*2+1,2)&amp;".",$E11))),COUNTIF($D11:BL11,"&gt;0"),"")</f>
        <v>28</v>
      </c>
      <c r="BN11" s="15">
        <f>IF(AND(COUNTIF($E$5:BM11,"&gt;0")&gt;=SUM($D$4:$D$9),COUNTIF($E11:BM11,"&gt;0")&lt;$D11,ISERR(FIND(MID("СбВсПнВтСрЧтПт",MOD(BN$4,7)*2+1,2)&amp;".",$E11))),COUNTIF($D11:BM11,"&gt;0"),"")</f>
        <v>29</v>
      </c>
      <c r="BO11" s="15">
        <f>IF(AND(COUNTIF($E$5:BN11,"&gt;0")&gt;=SUM($D$4:$D$9),COUNTIF($E11:BN11,"&gt;0")&lt;$D11,ISERR(FIND(MID("СбВсПнВтСрЧтПт",MOD(BO$4,7)*2+1,2)&amp;".",$E11))),COUNTIF($D11:BN11,"&gt;0"),"")</f>
        <v>30</v>
      </c>
      <c r="BP11" s="15">
        <f>IF(AND(COUNTIF($E$5:BO11,"&gt;0")&gt;=SUM($D$4:$D$9),COUNTIF($E11:BO11,"&gt;0")&lt;$D11,ISERR(FIND(MID("СбВсПнВтСрЧтПт",MOD(BP$4,7)*2+1,2)&amp;".",$E11))),COUNTIF($D11:BO11,"&gt;0"),"")</f>
        <v>31</v>
      </c>
      <c r="BQ11" s="15">
        <f>IF(AND(COUNTIF($E$5:BP11,"&gt;0")&gt;=SUM($D$4:$D$9),COUNTIF($E11:BP11,"&gt;0")&lt;$D11,ISERR(FIND(MID("СбВсПнВтСрЧтПт",MOD(BQ$4,7)*2+1,2)&amp;".",$E11))),COUNTIF($D11:BP11,"&gt;0"),"")</f>
        <v>32</v>
      </c>
      <c r="BR11" s="15">
        <f>IF(AND(COUNTIF($E$5:BQ11,"&gt;0")&gt;=SUM($D$4:$D$9),COUNTIF($E11:BQ11,"&gt;0")&lt;$D11,ISERR(FIND(MID("СбВсПнВтСрЧтПт",MOD(BR$4,7)*2+1,2)&amp;".",$E11))),COUNTIF($D11:BQ11,"&gt;0"),"")</f>
        <v>33</v>
      </c>
      <c r="BS11" s="15">
        <f>IF(AND(COUNTIF($E$5:BR11,"&gt;0")&gt;=SUM($D$4:$D$9),COUNTIF($E11:BR11,"&gt;0")&lt;$D11,ISERR(FIND(MID("СбВсПнВтСрЧтПт",MOD(BS$4,7)*2+1,2)&amp;".",$E11))),COUNTIF($D11:BR11,"&gt;0"),"")</f>
        <v>34</v>
      </c>
      <c r="BT11" s="15">
        <f>IF(AND(COUNTIF($E$5:BS11,"&gt;0")&gt;=SUM($D$4:$D$9),COUNTIF($E11:BS11,"&gt;0")&lt;$D11,ISERR(FIND(MID("СбВсПнВтСрЧтПт",MOD(BT$4,7)*2+1,2)&amp;".",$E11))),COUNTIF($D11:BS11,"&gt;0"),"")</f>
        <v>35</v>
      </c>
      <c r="BU11" s="15">
        <f>IF(AND(COUNTIF($E$5:BT11,"&gt;0")&gt;=SUM($D$4:$D$9),COUNTIF($E11:BT11,"&gt;0")&lt;$D11,ISERR(FIND(MID("СбВсПнВтСрЧтПт",MOD(BU$4,7)*2+1,2)&amp;".",$E11))),COUNTIF($D11:BT11,"&gt;0"),"")</f>
        <v>36</v>
      </c>
      <c r="BV11" s="15">
        <f>IF(AND(COUNTIF($E$5:BU11,"&gt;0")&gt;=SUM($D$4:$D$9),COUNTIF($E11:BU11,"&gt;0")&lt;$D11,ISERR(FIND(MID("СбВсПнВтСрЧтПт",MOD(BV$4,7)*2+1,2)&amp;".",$E11))),COUNTIF($D11:BU11,"&gt;0"),"")</f>
        <v>37</v>
      </c>
      <c r="BW11" s="15">
        <f>IF(AND(COUNTIF($E$5:BV11,"&gt;0")&gt;=SUM($D$4:$D$9),COUNTIF($E11:BV11,"&gt;0")&lt;$D11,ISERR(FIND(MID("СбВсПнВтСрЧтПт",MOD(BW$4,7)*2+1,2)&amp;".",$E11))),COUNTIF($D11:BV11,"&gt;0"),"")</f>
        <v>38</v>
      </c>
      <c r="BX11" s="15">
        <f>IF(AND(COUNTIF($E$5:BW11,"&gt;0")&gt;=SUM($D$4:$D$9),COUNTIF($E11:BW11,"&gt;0")&lt;$D11,ISERR(FIND(MID("СбВсПнВтСрЧтПт",MOD(BX$4,7)*2+1,2)&amp;".",$E11))),COUNTIF($D11:BW11,"&gt;0"),"")</f>
        <v>39</v>
      </c>
      <c r="BY11" s="15">
        <f>IF(AND(COUNTIF($E$5:BX11,"&gt;0")&gt;=SUM($D$4:$D$9),COUNTIF($E11:BX11,"&gt;0")&lt;$D11,ISERR(FIND(MID("СбВсПнВтСрЧтПт",MOD(BY$4,7)*2+1,2)&amp;".",$E11))),COUNTIF($D11:BX11,"&gt;0"),"")</f>
        <v>40</v>
      </c>
      <c r="BZ11" s="15" t="str">
        <f>IF(AND(COUNTIF($E$5:BY11,"&gt;0")&gt;=SUM($D$4:$D$9),COUNTIF($E11:BY11,"&gt;0")&lt;$D11,ISERR(FIND(MID("СбВсПнВтСрЧтПт",MOD(BZ$4,7)*2+1,2)&amp;".",$E11))),COUNTIF($D11:BY11,"&gt;0"),"")</f>
        <v/>
      </c>
      <c r="CA11" s="15" t="str">
        <f>IF(AND(COUNTIF($E$5:BZ11,"&gt;0")&gt;=SUM($D$4:$D$9),COUNTIF($E11:BZ11,"&gt;0")&lt;$D11,ISERR(FIND(MID("СбВсПнВтСрЧтПт",MOD(CA$4,7)*2+1,2)&amp;".",$E11))),COUNTIF($D11:BZ11,"&gt;0"),"")</f>
        <v/>
      </c>
      <c r="CB11" s="15" t="str">
        <f>IF(AND(COUNTIF($E$5:CA11,"&gt;0")&gt;=SUM($D$4:$D$9),COUNTIF($E11:CA11,"&gt;0")&lt;$D11,ISERR(FIND(MID("СбВсПнВтСрЧтПт",MOD(CB$4,7)*2+1,2)&amp;".",$E11))),COUNTIF($D11:CA11,"&gt;0"),"")</f>
        <v/>
      </c>
      <c r="CC11" s="15" t="str">
        <f>IF(AND(COUNTIF($E$5:CB11,"&gt;0")&gt;=SUM($D$4:$D$9),COUNTIF($E11:CB11,"&gt;0")&lt;$D11,ISERR(FIND(MID("СбВсПнВтСрЧтПт",MOD(CC$4,7)*2+1,2)&amp;".",$E11))),COUNTIF($D11:CB11,"&gt;0"),"")</f>
        <v/>
      </c>
      <c r="CD11" s="15" t="str">
        <f>IF(AND(COUNTIF($E$5:CC11,"&gt;0")&gt;=SUM($D$4:$D$9),COUNTIF($E11:CC11,"&gt;0")&lt;$D11,ISERR(FIND(MID("СбВсПнВтСрЧтПт",MOD(CD$4,7)*2+1,2)&amp;".",$E11))),COUNTIF($D11:CC11,"&gt;0"),"")</f>
        <v/>
      </c>
      <c r="CE11" s="15" t="str">
        <f>IF(AND(COUNTIF($E$5:CD11,"&gt;0")&gt;=SUM($D$4:$D$9),COUNTIF($E11:CD11,"&gt;0")&lt;$D11,ISERR(FIND(MID("СбВсПнВтСрЧтПт",MOD(CE$4,7)*2+1,2)&amp;".",$E11))),COUNTIF($D11:CD11,"&gt;0"),"")</f>
        <v/>
      </c>
      <c r="CF11" s="15" t="str">
        <f>IF(AND(COUNTIF($E$5:CE11,"&gt;0")&gt;=SUM($D$4:$D$9),COUNTIF($E11:CE11,"&gt;0")&lt;$D11,ISERR(FIND(MID("СбВсПнВтСрЧтПт",MOD(CF$4,7)*2+1,2)&amp;".",$E11))),COUNTIF($D11:CE11,"&gt;0"),"")</f>
        <v/>
      </c>
      <c r="CG11" s="15" t="str">
        <f>IF(AND(COUNTIF($E$5:CF11,"&gt;0")&gt;=SUM($D$4:$D$9),COUNTIF($E11:CF11,"&gt;0")&lt;$D11,ISERR(FIND(MID("СбВсПнВтСрЧтПт",MOD(CG$4,7)*2+1,2)&amp;".",$E11))),COUNTIF($D11:CF11,"&gt;0"),"")</f>
        <v/>
      </c>
      <c r="CH11" s="15" t="str">
        <f>IF(AND(COUNTIF($E$5:CG11,"&gt;0")&gt;=SUM($D$4:$D$9),COUNTIF($E11:CG11,"&gt;0")&lt;$D11,ISERR(FIND(MID("СбВсПнВтСрЧтПт",MOD(CH$4,7)*2+1,2)&amp;".",$E11))),COUNTIF($D11:CG11,"&gt;0"),"")</f>
        <v/>
      </c>
      <c r="CI11" s="15" t="str">
        <f>IF(AND(COUNTIF($E$5:CH11,"&gt;0")&gt;=SUM($D$4:$D$9),COUNTIF($E11:CH11,"&gt;0")&lt;$D11,ISERR(FIND(MID("СбВсПнВтСрЧтПт",MOD(CI$4,7)*2+1,2)&amp;".",$E11))),COUNTIF($D11:CH11,"&gt;0"),"")</f>
        <v/>
      </c>
      <c r="CJ11" s="15" t="str">
        <f>IF(AND(COUNTIF($E$5:CI11,"&gt;0")&gt;=SUM($D$4:$D$9),COUNTIF($E11:CI11,"&gt;0")&lt;$D11,ISERR(FIND(MID("СбВсПнВтСрЧтПт",MOD(CJ$4,7)*2+1,2)&amp;".",$E11))),COUNTIF($D11:CI11,"&gt;0"),"")</f>
        <v/>
      </c>
      <c r="CK11" s="15" t="str">
        <f>IF(AND(COUNTIF($E$5:CJ11,"&gt;0")&gt;=SUM($D$4:$D$9),COUNTIF($E11:CJ11,"&gt;0")&lt;$D11,ISERR(FIND(MID("СбВсПнВтСрЧтПт",MOD(CK$4,7)*2+1,2)&amp;".",$E11))),COUNTIF($D11:CJ11,"&gt;0"),"")</f>
        <v/>
      </c>
      <c r="CL11" s="15" t="str">
        <f>IF(AND(COUNTIF($E$5:CK11,"&gt;0")&gt;=SUM($D$4:$D$9),COUNTIF($E11:CK11,"&gt;0")&lt;$D11,ISERR(FIND(MID("СбВсПнВтСрЧтПт",MOD(CL$4,7)*2+1,2)&amp;".",$E11))),COUNTIF($D11:CK11,"&gt;0"),"")</f>
        <v/>
      </c>
      <c r="CM11" s="15" t="str">
        <f>IF(AND(COUNTIF($E$5:CL11,"&gt;0")&gt;=SUM($D$4:$D$9),COUNTIF($E11:CL11,"&gt;0")&lt;$D11,ISERR(FIND(MID("СбВсПнВтСрЧтПт",MOD(CM$4,7)*2+1,2)&amp;".",$E11))),COUNTIF($D11:CL11,"&gt;0"),"")</f>
        <v/>
      </c>
      <c r="CN11" s="15" t="str">
        <f>IF(AND(COUNTIF($E$5:CM11,"&gt;0")&gt;=SUM($D$4:$D$9),COUNTIF($E11:CM11,"&gt;0")&lt;$D11,ISERR(FIND(MID("СбВсПнВтСрЧтПт",MOD(CN$4,7)*2+1,2)&amp;".",$E11))),COUNTIF($D11:CM11,"&gt;0"),"")</f>
        <v/>
      </c>
      <c r="CO11" s="15" t="str">
        <f>IF(AND(COUNTIF($E$5:CN11,"&gt;0")&gt;=SUM($D$4:$D$9),COUNTIF($E11:CN11,"&gt;0")&lt;$D11,ISERR(FIND(MID("СбВсПнВтСрЧтПт",MOD(CO$4,7)*2+1,2)&amp;".",$E11))),COUNTIF($D11:CN11,"&gt;0"),"")</f>
        <v/>
      </c>
      <c r="CP11" s="15" t="str">
        <f>IF(AND(COUNTIF($E$5:CO11,"&gt;0")&gt;=SUM($D$4:$D$9),COUNTIF($E11:CO11,"&gt;0")&lt;$D11,ISERR(FIND(MID("СбВсПнВтСрЧтПт",MOD(CP$4,7)*2+1,2)&amp;".",$E11))),COUNTIF($D11:CO11,"&gt;0"),"")</f>
        <v/>
      </c>
      <c r="CQ11" s="15" t="str">
        <f>IF(AND(COUNTIF($E$5:CP11,"&gt;0")&gt;=SUM($D$4:$D$9),COUNTIF($E11:CP11,"&gt;0")&lt;$D11,ISERR(FIND(MID("СбВсПнВтСрЧтПт",MOD(CQ$4,7)*2+1,2)&amp;".",$E11))),COUNTIF($D11:CP11,"&gt;0"),"")</f>
        <v/>
      </c>
      <c r="CR11" s="15" t="str">
        <f>IF(AND(COUNTIF($E$5:CQ11,"&gt;0")&gt;=SUM($D$4:$D$9),COUNTIF($E11:CQ11,"&gt;0")&lt;$D11,ISERR(FIND(MID("СбВсПнВтСрЧтПт",MOD(CR$4,7)*2+1,2)&amp;".",$E11))),COUNTIF($D11:CQ11,"&gt;0"),"")</f>
        <v/>
      </c>
      <c r="CS11" s="15" t="str">
        <f>IF(AND(COUNTIF($E$5:CR11,"&gt;0")&gt;=SUM($D$4:$D$9),COUNTIF($E11:CR11,"&gt;0")&lt;$D11,ISERR(FIND(MID("СбВсПнВтСрЧтПт",MOD(CS$4,7)*2+1,2)&amp;".",$E11))),COUNTIF($D11:CR11,"&gt;0"),"")</f>
        <v/>
      </c>
      <c r="CT11" s="15" t="str">
        <f>IF(AND(COUNTIF($E$5:CS11,"&gt;0")&gt;=SUM($D$4:$D$9),COUNTIF($E11:CS11,"&gt;0")&lt;$D11,ISERR(FIND(MID("СбВсПнВтСрЧтПт",MOD(CT$4,7)*2+1,2)&amp;".",$E11))),COUNTIF($D11:CS11,"&gt;0"),"")</f>
        <v/>
      </c>
      <c r="CU11" s="15" t="str">
        <f>IF(AND(COUNTIF($E$5:CT11,"&gt;0")&gt;=SUM($D$4:$D$9),COUNTIF($E11:CT11,"&gt;0")&lt;$D11,ISERR(FIND(MID("СбВсПнВтСрЧтПт",MOD(CU$4,7)*2+1,2)&amp;".",$E11))),COUNTIF($D11:CT11,"&gt;0"),"")</f>
        <v/>
      </c>
      <c r="CV11" s="15" t="str">
        <f>IF(AND(COUNTIF($E$5:CU11,"&gt;0")&gt;=SUM($D$4:$D$9),COUNTIF($E11:CU11,"&gt;0")&lt;$D11,ISERR(FIND(MID("СбВсПнВтСрЧтПт",MOD(CV$4,7)*2+1,2)&amp;".",$E11))),COUNTIF($D11:CU11,"&gt;0"),"")</f>
        <v/>
      </c>
      <c r="CW11" s="15" t="str">
        <f>IF(AND(COUNTIF($E$5:CV11,"&gt;0")&gt;=SUM($D$4:$D$9),COUNTIF($E11:CV11,"&gt;0")&lt;$D11,ISERR(FIND(MID("СбВсПнВтСрЧтПт",MOD(CW$4,7)*2+1,2)&amp;".",$E11))),COUNTIF($D11:CV11,"&gt;0"),"")</f>
        <v/>
      </c>
      <c r="CX11" s="15" t="str">
        <f>IF(AND(COUNTIF($E$5:CW11,"&gt;0")&gt;=SUM($D$4:$D$9),COUNTIF($E11:CW11,"&gt;0")&lt;$D11,ISERR(FIND(MID("СбВсПнВтСрЧтПт",MOD(CX$4,7)*2+1,2)&amp;".",$E11))),COUNTIF($D11:CW11,"&gt;0"),"")</f>
        <v/>
      </c>
      <c r="CY11" s="15" t="str">
        <f>IF(AND(COUNTIF($E$5:CX11,"&gt;0")&gt;=SUM($D$4:$D$9),COUNTIF($E11:CX11,"&gt;0")&lt;$D11,ISERR(FIND(MID("СбВсПнВтСрЧтПт",MOD(CY$4,7)*2+1,2)&amp;".",$E11))),COUNTIF($D11:CX11,"&gt;0"),"")</f>
        <v/>
      </c>
      <c r="CZ11" s="15" t="str">
        <f>IF(AND(COUNTIF($E$5:CY11,"&gt;0")&gt;=SUM($D$4:$D$9),COUNTIF($E11:CY11,"&gt;0")&lt;$D11,ISERR(FIND(MID("СбВсПнВтСрЧтПт",MOD(CZ$4,7)*2+1,2)&amp;".",$E11))),COUNTIF($D11:CY11,"&gt;0"),"")</f>
        <v/>
      </c>
      <c r="DA11" s="15" t="str">
        <f>IF(AND(COUNTIF($E$5:CZ11,"&gt;0")&gt;=SUM($D$4:$D$9),COUNTIF($E11:CZ11,"&gt;0")&lt;$D11,ISERR(FIND(MID("СбВсПнВтСрЧтПт",MOD(DA$4,7)*2+1,2)&amp;".",$E11))),COUNTIF($D11:CZ11,"&gt;0"),"")</f>
        <v/>
      </c>
      <c r="DB11" s="15" t="str">
        <f>IF(AND(COUNTIF($E$5:DA11,"&gt;0")&gt;=SUM($D$4:$D$9),COUNTIF($E11:DA11,"&gt;0")&lt;$D11,ISERR(FIND(MID("СбВсПнВтСрЧтПт",MOD(DB$4,7)*2+1,2)&amp;".",$E11))),COUNTIF($D11:DA11,"&gt;0"),"")</f>
        <v/>
      </c>
      <c r="DC11" s="15" t="str">
        <f>IF(AND(COUNTIF($E$5:DB11,"&gt;0")&gt;=SUM($D$4:$D$9),COUNTIF($E11:DB11,"&gt;0")&lt;$D11,ISERR(FIND(MID("СбВсПнВтСрЧтПт",MOD(DC$4,7)*2+1,2)&amp;".",$E11))),COUNTIF($D11:DB11,"&gt;0"),"")</f>
        <v/>
      </c>
      <c r="DD11" s="15" t="str">
        <f>IF(AND(COUNTIF($E$5:DC11,"&gt;0")&gt;=SUM($D$4:$D$9),COUNTIF($E11:DC11,"&gt;0")&lt;$D11,ISERR(FIND(MID("СбВсПнВтСрЧтПт",MOD(DD$4,7)*2+1,2)&amp;".",$E11))),COUNTIF($D11:DC11,"&gt;0"),"")</f>
        <v/>
      </c>
      <c r="DE11" s="15" t="str">
        <f>IF(AND(COUNTIF($E$5:DD11,"&gt;0")&gt;=SUM($D$4:$D$9),COUNTIF($E11:DD11,"&gt;0")&lt;$D11,ISERR(FIND(MID("СбВсПнВтСрЧтПт",MOD(DE$4,7)*2+1,2)&amp;".",$E11))),COUNTIF($D11:DD11,"&gt;0"),"")</f>
        <v/>
      </c>
      <c r="DF11" s="15" t="str">
        <f>IF(AND(COUNTIF($E$5:DE11,"&gt;0")&gt;=SUM($D$4:$D$9),COUNTIF($E11:DE11,"&gt;0")&lt;$D11,ISERR(FIND(MID("СбВсПнВтСрЧтПт",MOD(DF$4,7)*2+1,2)&amp;".",$E11))),COUNTIF($D11:DE11,"&gt;0"),"")</f>
        <v/>
      </c>
      <c r="DG11" s="15" t="str">
        <f>IF(AND(COUNTIF($E$5:DF11,"&gt;0")&gt;=SUM($D$4:$D$9),COUNTIF($E11:DF11,"&gt;0")&lt;$D11,ISERR(FIND(MID("СбВсПнВтСрЧтПт",MOD(DG$4,7)*2+1,2)&amp;".",$E11))),COUNTIF($D11:DF11,"&gt;0"),"")</f>
        <v/>
      </c>
      <c r="DH11" s="15" t="str">
        <f>IF(AND(COUNTIF($E$5:DG11,"&gt;0")&gt;=SUM($D$4:$D$9),COUNTIF($E11:DG11,"&gt;0")&lt;$D11,ISERR(FIND(MID("СбВсПнВтСрЧтПт",MOD(DH$4,7)*2+1,2)&amp;".",$E11))),COUNTIF($D11:DG11,"&gt;0"),"")</f>
        <v/>
      </c>
      <c r="DI11" s="15" t="str">
        <f>IF(AND(COUNTIF($E$5:DH11,"&gt;0")&gt;=SUM($D$4:$D$9),COUNTIF($E11:DH11,"&gt;0")&lt;$D11,ISERR(FIND(MID("СбВсПнВтСрЧтПт",MOD(DI$4,7)*2+1,2)&amp;".",$E11))),COUNTIF($D11:DH11,"&gt;0"),"")</f>
        <v/>
      </c>
      <c r="DJ11" s="15" t="str">
        <f>IF(AND(COUNTIF($E$5:DI11,"&gt;0")&gt;=SUM($D$4:$D$9),COUNTIF($E11:DI11,"&gt;0")&lt;$D11,ISERR(FIND(MID("СбВсПнВтСрЧтПт",MOD(DJ$4,7)*2+1,2)&amp;".",$E11))),COUNTIF($D11:DI11,"&gt;0"),"")</f>
        <v/>
      </c>
      <c r="DK11" s="15" t="str">
        <f>IF(AND(COUNTIF($E$5:DJ11,"&gt;0")&gt;=SUM($D$4:$D$9),COUNTIF($E11:DJ11,"&gt;0")&lt;$D11,ISERR(FIND(MID("СбВсПнВтСрЧтПт",MOD(DK$4,7)*2+1,2)&amp;".",$E11))),COUNTIF($D11:DJ11,"&gt;0"),"")</f>
        <v/>
      </c>
      <c r="DL11" s="15" t="str">
        <f>IF(AND(COUNTIF($E$5:DK11,"&gt;0")&gt;=SUM($D$4:$D$9),COUNTIF($E11:DK11,"&gt;0")&lt;$D11,ISERR(FIND(MID("СбВсПнВтСрЧтПт",MOD(DL$4,7)*2+1,2)&amp;".",$E11))),COUNTIF($D11:DK11,"&gt;0"),"")</f>
        <v/>
      </c>
      <c r="DM11" s="15" t="str">
        <f>IF(AND(COUNTIF($E$5:DL11,"&gt;0")&gt;=SUM($D$4:$D$9),COUNTIF($E11:DL11,"&gt;0")&lt;$D11,ISERR(FIND(MID("СбВсПнВтСрЧтПт",MOD(DM$4,7)*2+1,2)&amp;".",$E11))),COUNTIF($D11:DL11,"&gt;0"),"")</f>
        <v/>
      </c>
      <c r="DN11" s="15" t="str">
        <f>IF(AND(COUNTIF($E$5:DM11,"&gt;0")&gt;=SUM($D$4:$D$9),COUNTIF($E11:DM11,"&gt;0")&lt;$D11,ISERR(FIND(MID("СбВсПнВтСрЧтПт",MOD(DN$4,7)*2+1,2)&amp;".",$E11))),COUNTIF($D11:DM11,"&gt;0"),"")</f>
        <v/>
      </c>
      <c r="DO11" s="15" t="str">
        <f>IF(AND(COUNTIF($E$5:DN11,"&gt;0")&gt;=SUM($D$4:$D$9),COUNTIF($E11:DN11,"&gt;0")&lt;$D11,ISERR(FIND(MID("СбВсПнВтСрЧтПт",MOD(DO$4,7)*2+1,2)&amp;".",$E11))),COUNTIF($D11:DN11,"&gt;0"),"")</f>
        <v/>
      </c>
      <c r="DP11" s="15" t="str">
        <f>IF(AND(COUNTIF($E$5:DO11,"&gt;0")&gt;=SUM($D$4:$D$9),COUNTIF($E11:DO11,"&gt;0")&lt;$D11,ISERR(FIND(MID("СбВсПнВтСрЧтПт",MOD(DP$4,7)*2+1,2)&amp;".",$E11))),COUNTIF($D11:DO11,"&gt;0"),"")</f>
        <v/>
      </c>
      <c r="DQ11" s="15" t="str">
        <f>IF(AND(COUNTIF($E$5:DP11,"&gt;0")&gt;=SUM($D$4:$D$9),COUNTIF($E11:DP11,"&gt;0")&lt;$D11,ISERR(FIND(MID("СбВсПнВтСрЧтПт",MOD(DQ$4,7)*2+1,2)&amp;".",$E11))),COUNTIF($D11:DP11,"&gt;0"),"")</f>
        <v/>
      </c>
      <c r="DR11" s="15" t="str">
        <f>IF(AND(COUNTIF($E$5:DQ11,"&gt;0")&gt;=SUM($D$4:$D$9),COUNTIF($E11:DQ11,"&gt;0")&lt;$D11,ISERR(FIND(MID("СбВсПнВтСрЧтПт",MOD(DR$4,7)*2+1,2)&amp;".",$E11))),COUNTIF($D11:DQ11,"&gt;0"),"")</f>
        <v/>
      </c>
      <c r="DS11" s="15" t="str">
        <f>IF(AND(COUNTIF($E$5:DR11,"&gt;0")&gt;=SUM($D$4:$D$9),COUNTIF($E11:DR11,"&gt;0")&lt;$D11,ISERR(FIND(MID("СбВсПнВтСрЧтПт",MOD(DS$4,7)*2+1,2)&amp;".",$E11))),COUNTIF($D11:DR11,"&gt;0"),"")</f>
        <v/>
      </c>
      <c r="DT11" s="15" t="str">
        <f>IF(AND(COUNTIF($E$5:DS11,"&gt;0")&gt;=SUM($D$4:$D$9),COUNTIF($E11:DS11,"&gt;0")&lt;$D11,ISERR(FIND(MID("СбВсПнВтСрЧтПт",MOD(DT$4,7)*2+1,2)&amp;".",$E11))),COUNTIF($D11:DS11,"&gt;0"),"")</f>
        <v/>
      </c>
      <c r="DU11" s="15" t="str">
        <f>IF(AND(COUNTIF($E$5:DT11,"&gt;0")&gt;=SUM($D$4:$D$9),COUNTIF($E11:DT11,"&gt;0")&lt;$D11,ISERR(FIND(MID("СбВсПнВтСрЧтПт",MOD(DU$4,7)*2+1,2)&amp;".",$E11))),COUNTIF($D11:DT11,"&gt;0"),"")</f>
        <v/>
      </c>
      <c r="DV11" s="15" t="str">
        <f>IF(AND(COUNTIF($E$5:DU11,"&gt;0")&gt;=SUM($D$4:$D$9),COUNTIF($E11:DU11,"&gt;0")&lt;$D11,ISERR(FIND(MID("СбВсПнВтСрЧтПт",MOD(DV$4,7)*2+1,2)&amp;".",$E11))),COUNTIF($D11:DU11,"&gt;0"),"")</f>
        <v/>
      </c>
      <c r="DW11" s="15" t="str">
        <f>IF(AND(COUNTIF($E$5:DV11,"&gt;0")&gt;=SUM($D$4:$D$9),COUNTIF($E11:DV11,"&gt;0")&lt;$D11,ISERR(FIND(MID("СбВсПнВтСрЧтПт",MOD(DW$4,7)*2+1,2)&amp;".",$E11))),COUNTIF($D11:DV11,"&gt;0"),"")</f>
        <v/>
      </c>
      <c r="DX11" s="15" t="str">
        <f>IF(AND(COUNTIF($E$5:DW11,"&gt;0")&gt;=SUM($D$4:$D$9),COUNTIF($E11:DW11,"&gt;0")&lt;$D11,ISERR(FIND(MID("СбВсПнВтСрЧтПт",MOD(DX$4,7)*2+1,2)&amp;".",$E11))),COUNTIF($D11:DW11,"&gt;0"),"")</f>
        <v/>
      </c>
      <c r="DY11" s="15" t="str">
        <f>IF(AND(COUNTIF($E$5:DX11,"&gt;0")&gt;=SUM($D$4:$D$9),COUNTIF($E11:DX11,"&gt;0")&lt;$D11,ISERR(FIND(MID("СбВсПнВтСрЧтПт",MOD(DY$4,7)*2+1,2)&amp;".",$E11))),COUNTIF($D11:DX11,"&gt;0"),"")</f>
        <v/>
      </c>
      <c r="DZ11" s="15" t="str">
        <f>IF(AND(COUNTIF($E$5:DY11,"&gt;0")&gt;=SUM($D$4:$D$9),COUNTIF($E11:DY11,"&gt;0")&lt;$D11,ISERR(FIND(MID("СбВсПнВтСрЧтПт",MOD(DZ$4,7)*2+1,2)&amp;".",$E11))),COUNTIF($D11:DY11,"&gt;0"),"")</f>
        <v/>
      </c>
      <c r="EA11" s="15" t="str">
        <f>IF(AND(COUNTIF($E$5:DZ11,"&gt;0")&gt;=SUM($D$4:$D$9),COUNTIF($E11:DZ11,"&gt;0")&lt;$D11,ISERR(FIND(MID("СбВсПнВтСрЧтПт",MOD(EA$4,7)*2+1,2)&amp;".",$E11))),COUNTIF($D11:DZ11,"&gt;0"),"")</f>
        <v/>
      </c>
      <c r="EB11" s="15" t="str">
        <f>IF(AND(COUNTIF($E$5:EA11,"&gt;0")&gt;=SUM($D$4:$D$9),COUNTIF($E11:EA11,"&gt;0")&lt;$D11,ISERR(FIND(MID("СбВсПнВтСрЧтПт",MOD(EB$4,7)*2+1,2)&amp;".",$E11))),COUNTIF($D11:EA11,"&gt;0"),"")</f>
        <v/>
      </c>
      <c r="EC11" s="15" t="str">
        <f>IF(AND(COUNTIF($E$5:EB11,"&gt;0")&gt;=SUM($D$4:$D$9),COUNTIF($E11:EB11,"&gt;0")&lt;$D11,ISERR(FIND(MID("СбВсПнВтСрЧтПт",MOD(EC$4,7)*2+1,2)&amp;".",$E11))),COUNTIF($D11:EB11,"&gt;0"),"")</f>
        <v/>
      </c>
      <c r="ED11" s="15" t="str">
        <f>IF(AND(COUNTIF($E$5:EC11,"&gt;0")&gt;=SUM($D$4:$D$9),COUNTIF($E11:EC11,"&gt;0")&lt;$D11,ISERR(FIND(MID("СбВсПнВтСрЧтПт",MOD(ED$4,7)*2+1,2)&amp;".",$E11))),COUNTIF($D11:EC11,"&gt;0"),"")</f>
        <v/>
      </c>
      <c r="EE11" s="15" t="str">
        <f>IF(AND(COUNTIF($E$5:ED11,"&gt;0")&gt;=SUM($D$4:$D$9),COUNTIF($E11:ED11,"&gt;0")&lt;$D11,ISERR(FIND(MID("СбВсПнВтСрЧтПт",MOD(EE$4,7)*2+1,2)&amp;".",$E11))),COUNTIF($D11:ED11,"&gt;0"),"")</f>
        <v/>
      </c>
      <c r="EF11" s="15" t="str">
        <f>IF(AND(COUNTIF($E$5:EE11,"&gt;0")&gt;=SUM($D$4:$D$9),COUNTIF($E11:EE11,"&gt;0")&lt;$D11,ISERR(FIND(MID("СбВсПнВтСрЧтПт",MOD(EF$4,7)*2+1,2)&amp;".",$E11))),COUNTIF($D11:EE11,"&gt;0"),"")</f>
        <v/>
      </c>
      <c r="EG11" s="15" t="str">
        <f>IF(AND(COUNTIF($E$5:EF11,"&gt;0")&gt;=SUM($D$4:$D$9),COUNTIF($E11:EF11,"&gt;0")&lt;$D11,ISERR(FIND(MID("СбВсПнВтСрЧтПт",MOD(EG$4,7)*2+1,2)&amp;".",$E11))),COUNTIF($D11:EF11,"&gt;0"),"")</f>
        <v/>
      </c>
      <c r="EH11" s="15" t="str">
        <f>IF(AND(COUNTIF($E$5:EG11,"&gt;0")&gt;=SUM($D$4:$D$9),COUNTIF($E11:EG11,"&gt;0")&lt;$D11,ISERR(FIND(MID("СбВсПнВтСрЧтПт",MOD(EH$4,7)*2+1,2)&amp;".",$E11))),COUNTIF($D11:EG11,"&gt;0"),"")</f>
        <v/>
      </c>
      <c r="EI11" s="15" t="str">
        <f>IF(AND(COUNTIF($E$5:EH11,"&gt;0")&gt;=SUM($D$4:$D$9),COUNTIF($E11:EH11,"&gt;0")&lt;$D11,ISERR(FIND(MID("СбВсПнВтСрЧтПт",MOD(EI$4,7)*2+1,2)&amp;".",$E11))),COUNTIF($D11:EH11,"&gt;0"),"")</f>
        <v/>
      </c>
      <c r="EJ11" s="15" t="str">
        <f>IF(AND(COUNTIF($E$5:EI11,"&gt;0")&gt;=SUM($D$4:$D$9),COUNTIF($E11:EI11,"&gt;0")&lt;$D11,ISERR(FIND(MID("СбВсПнВтСрЧтПт",MOD(EJ$4,7)*2+1,2)&amp;".",$E11))),COUNTIF($D11:EI11,"&gt;0"),"")</f>
        <v/>
      </c>
      <c r="EK11" s="15" t="str">
        <f>IF(AND(COUNTIF($E$5:EJ11,"&gt;0")&gt;=SUM($D$4:$D$9),COUNTIF($E11:EJ11,"&gt;0")&lt;$D11,ISERR(FIND(MID("СбВсПнВтСрЧтПт",MOD(EK$4,7)*2+1,2)&amp;".",$E11))),COUNTIF($D11:EJ11,"&gt;0"),"")</f>
        <v/>
      </c>
      <c r="EL11" s="15" t="str">
        <f>IF(AND(COUNTIF($E$5:EK11,"&gt;0")&gt;=SUM($D$4:$D$9),COUNTIF($E11:EK11,"&gt;0")&lt;$D11,ISERR(FIND(MID("СбВсПнВтСрЧтПт",MOD(EL$4,7)*2+1,2)&amp;".",$E11))),COUNTIF($D11:EK11,"&gt;0"),"")</f>
        <v/>
      </c>
      <c r="EM11" s="15" t="str">
        <f>IF(AND(COUNTIF($E$5:EL11,"&gt;0")&gt;=SUM($D$4:$D$9),COUNTIF($E11:EL11,"&gt;0")&lt;$D11,ISERR(FIND(MID("СбВсПнВтСрЧтПт",MOD(EM$4,7)*2+1,2)&amp;".",$E11))),COUNTIF($D11:EL11,"&gt;0"),"")</f>
        <v/>
      </c>
      <c r="EN11" s="15" t="str">
        <f>IF(AND(COUNTIF($E$5:EM11,"&gt;0")&gt;=SUM($D$4:$D$9),COUNTIF($E11:EM11,"&gt;0")&lt;$D11,ISERR(FIND(MID("СбВсПнВтСрЧтПт",MOD(EN$4,7)*2+1,2)&amp;".",$E11))),COUNTIF($D11:EM11,"&gt;0"),"")</f>
        <v/>
      </c>
      <c r="EO11" s="15" t="str">
        <f>IF(AND(COUNTIF($E$5:EN11,"&gt;0")&gt;=SUM($D$4:$D$9),COUNTIF($E11:EN11,"&gt;0")&lt;$D11,ISERR(FIND(MID("СбВсПнВтСрЧтПт",MOD(EO$4,7)*2+1,2)&amp;".",$E11))),COUNTIF($D11:EN11,"&gt;0"),"")</f>
        <v/>
      </c>
      <c r="EP11" s="15" t="str">
        <f>IF(AND(COUNTIF($E$5:EO11,"&gt;0")&gt;=SUM($D$4:$D$9),COUNTIF($E11:EO11,"&gt;0")&lt;$D11,ISERR(FIND(MID("СбВсПнВтСрЧтПт",MOD(EP$4,7)*2+1,2)&amp;".",$E11))),COUNTIF($D11:EO11,"&gt;0"),"")</f>
        <v/>
      </c>
      <c r="EQ11" s="15" t="str">
        <f>IF(AND(COUNTIF($E$5:EP11,"&gt;0")&gt;=SUM($D$4:$D$9),COUNTIF($E11:EP11,"&gt;0")&lt;$D11,ISERR(FIND(MID("СбВсПнВтСрЧтПт",MOD(EQ$4,7)*2+1,2)&amp;".",$E11))),COUNTIF($D11:EP11,"&gt;0"),"")</f>
        <v/>
      </c>
      <c r="ER11" s="15" t="str">
        <f>IF(AND(COUNTIF($E$5:EQ11,"&gt;0")&gt;=SUM($D$4:$D$9),COUNTIF($E11:EQ11,"&gt;0")&lt;$D11,ISERR(FIND(MID("СбВсПнВтСрЧтПт",MOD(ER$4,7)*2+1,2)&amp;".",$E11))),COUNTIF($D11:EQ11,"&gt;0"),"")</f>
        <v/>
      </c>
      <c r="ES11" s="15" t="str">
        <f>IF(AND(COUNTIF($E$5:ER11,"&gt;0")&gt;=SUM($D$4:$D$9),COUNTIF($E11:ER11,"&gt;0")&lt;$D11,ISERR(FIND(MID("СбВсПнВтСрЧтПт",MOD(ES$4,7)*2+1,2)&amp;".",$E11))),COUNTIF($D11:ER11,"&gt;0"),"")</f>
        <v/>
      </c>
      <c r="ET11" s="15" t="str">
        <f>IF(AND(COUNTIF($E$5:ES11,"&gt;0")&gt;=SUM($D$4:$D$9),COUNTIF($E11:ES11,"&gt;0")&lt;$D11,ISERR(FIND(MID("СбВсПнВтСрЧтПт",MOD(ET$4,7)*2+1,2)&amp;".",$E11))),COUNTIF($D11:ES11,"&gt;0"),"")</f>
        <v/>
      </c>
      <c r="EU11" s="15" t="str">
        <f>IF(AND(COUNTIF($E$5:ET11,"&gt;0")&gt;=SUM($D$4:$D$9),COUNTIF($E11:ET11,"&gt;0")&lt;$D11,ISERR(FIND(MID("СбВсПнВтСрЧтПт",MOD(EU$4,7)*2+1,2)&amp;".",$E11))),COUNTIF($D11:ET11,"&gt;0"),"")</f>
        <v/>
      </c>
      <c r="EV11" s="15" t="str">
        <f>IF(AND(COUNTIF($E$5:EU11,"&gt;0")&gt;=SUM($D$4:$D$9),COUNTIF($E11:EU11,"&gt;0")&lt;$D11,ISERR(FIND(MID("СбВсПнВтСрЧтПт",MOD(EV$4,7)*2+1,2)&amp;".",$E11))),COUNTIF($D11:EU11,"&gt;0"),"")</f>
        <v/>
      </c>
      <c r="EW11" s="15" t="str">
        <f>IF(AND(COUNTIF($E$5:EV11,"&gt;0")&gt;=SUM($D$4:$D$9),COUNTIF($E11:EV11,"&gt;0")&lt;$D11,ISERR(FIND(MID("СбВсПнВтСрЧтПт",MOD(EW$4,7)*2+1,2)&amp;".",$E11))),COUNTIF($D11:EV11,"&gt;0"),"")</f>
        <v/>
      </c>
      <c r="EX11" s="15" t="str">
        <f>IF(AND(COUNTIF($E$5:EW11,"&gt;0")&gt;=SUM($D$4:$D$9),COUNTIF($E11:EW11,"&gt;0")&lt;$D11,ISERR(FIND(MID("СбВсПнВтСрЧтПт",MOD(EX$4,7)*2+1,2)&amp;".",$E11))),COUNTIF($D11:EW11,"&gt;0"),"")</f>
        <v/>
      </c>
      <c r="EY11" s="15" t="str">
        <f>IF(AND(COUNTIF($E$5:EX11,"&gt;0")&gt;=SUM($D$4:$D$9),COUNTIF($E11:EX11,"&gt;0")&lt;$D11,ISERR(FIND(MID("СбВсПнВтСрЧтПт",MOD(EY$4,7)*2+1,2)&amp;".",$E11))),COUNTIF($D11:EX11,"&gt;0"),"")</f>
        <v/>
      </c>
      <c r="EZ11" s="15" t="str">
        <f>IF(AND(COUNTIF($E$5:EY11,"&gt;0")&gt;=SUM($D$4:$D$9),COUNTIF($E11:EY11,"&gt;0")&lt;$D11,ISERR(FIND(MID("СбВсПнВтСрЧтПт",MOD(EZ$4,7)*2+1,2)&amp;".",$E11))),COUNTIF($D11:EY11,"&gt;0"),"")</f>
        <v/>
      </c>
      <c r="FA11" s="15" t="str">
        <f>IF(AND(COUNTIF($E$5:EZ11,"&gt;0")&gt;=SUM($D$4:$D$9),COUNTIF($E11:EZ11,"&gt;0")&lt;$D11,ISERR(FIND(MID("СбВсПнВтСрЧтПт",MOD(FA$4,7)*2+1,2)&amp;".",$E11))),COUNTIF($D11:EZ11,"&gt;0"),"")</f>
        <v/>
      </c>
      <c r="FB11" s="15" t="str">
        <f>IF(AND(COUNTIF($E$5:FA11,"&gt;0")&gt;=SUM($D$4:$D$9),COUNTIF($E11:FA11,"&gt;0")&lt;$D11,ISERR(FIND(MID("СбВсПнВтСрЧтПт",MOD(FB$4,7)*2+1,2)&amp;".",$E11))),COUNTIF($D11:FA11,"&gt;0"),"")</f>
        <v/>
      </c>
      <c r="FC11" s="15" t="str">
        <f>IF(AND(COUNTIF($E$5:FB11,"&gt;0")&gt;=SUM($D$4:$D$9),COUNTIF($E11:FB11,"&gt;0")&lt;$D11,ISERR(FIND(MID("СбВсПнВтСрЧтПт",MOD(FC$4,7)*2+1,2)&amp;".",$E11))),COUNTIF($D11:FB11,"&gt;0"),"")</f>
        <v/>
      </c>
      <c r="FD11" s="15" t="str">
        <f>IF(AND(COUNTIF($E$5:FC11,"&gt;0")&gt;=SUM($D$4:$D$9),COUNTIF($E11:FC11,"&gt;0")&lt;$D11,ISERR(FIND(MID("СбВсПнВтСрЧтПт",MOD(FD$4,7)*2+1,2)&amp;".",$E11))),COUNTIF($D11:FC11,"&gt;0"),"")</f>
        <v/>
      </c>
      <c r="FE11" s="15" t="str">
        <f>IF(AND(COUNTIF($E$5:FD11,"&gt;0")&gt;=SUM($D$4:$D$9),COUNTIF($E11:FD11,"&gt;0")&lt;$D11,ISERR(FIND(MID("СбВсПнВтСрЧтПт",MOD(FE$4,7)*2+1,2)&amp;".",$E11))),COUNTIF($D11:FD11,"&gt;0"),"")</f>
        <v/>
      </c>
      <c r="FF11" s="15" t="str">
        <f>IF(AND(COUNTIF($E$5:FE11,"&gt;0")&gt;=SUM($D$4:$D$9),COUNTIF($E11:FE11,"&gt;0")&lt;$D11,ISERR(FIND(MID("СбВсПнВтСрЧтПт",MOD(FF$4,7)*2+1,2)&amp;".",$E11))),COUNTIF($D11:FE11,"&gt;0"),"")</f>
        <v/>
      </c>
      <c r="FG11" s="15" t="str">
        <f>IF(AND(COUNTIF($E$5:FF11,"&gt;0")&gt;=SUM($D$4:$D$9),COUNTIF($E11:FF11,"&gt;0")&lt;$D11,ISERR(FIND(MID("СбВсПнВтСрЧтПт",MOD(FG$4,7)*2+1,2)&amp;".",$E11))),COUNTIF($D11:FF11,"&gt;0"),"")</f>
        <v/>
      </c>
      <c r="FH11" s="15" t="str">
        <f>IF(AND(COUNTIF($E$5:FG11,"&gt;0")&gt;=SUM($D$4:$D$9),COUNTIF($E11:FG11,"&gt;0")&lt;$D11,ISERR(FIND(MID("СбВсПнВтСрЧтПт",MOD(FH$4,7)*2+1,2)&amp;".",$E11))),COUNTIF($D11:FG11,"&gt;0"),"")</f>
        <v/>
      </c>
      <c r="FI11" s="15" t="str">
        <f>IF(AND(COUNTIF($E$5:FH11,"&gt;0")&gt;=SUM($D$4:$D$9),COUNTIF($E11:FH11,"&gt;0")&lt;$D11,ISERR(FIND(MID("СбВсПнВтСрЧтПт",MOD(FI$4,7)*2+1,2)&amp;".",$E11))),COUNTIF($D11:FH11,"&gt;0"),"")</f>
        <v/>
      </c>
      <c r="FJ11" s="15" t="str">
        <f>IF(AND(COUNTIF($E$5:FI11,"&gt;0")&gt;=SUM($D$4:$D$9),COUNTIF($E11:FI11,"&gt;0")&lt;$D11,ISERR(FIND(MID("СбВсПнВтСрЧтПт",MOD(FJ$4,7)*2+1,2)&amp;".",$E11))),COUNTIF($D11:FI11,"&gt;0"),"")</f>
        <v/>
      </c>
      <c r="FK11" s="15" t="str">
        <f>IF(AND(COUNTIF($E$5:FJ11,"&gt;0")&gt;=SUM($D$4:$D$9),COUNTIF($E11:FJ11,"&gt;0")&lt;$D11,ISERR(FIND(MID("СбВсПнВтСрЧтПт",MOD(FK$4,7)*2+1,2)&amp;".",$E11))),COUNTIF($D11:FJ11,"&gt;0"),"")</f>
        <v/>
      </c>
      <c r="FL11" s="15" t="str">
        <f>IF(AND(COUNTIF($E$5:FK11,"&gt;0")&gt;=SUM($D$4:$D$9),COUNTIF($E11:FK11,"&gt;0")&lt;$D11,ISERR(FIND(MID("СбВсПнВтСрЧтПт",MOD(FL$4,7)*2+1,2)&amp;".",$E11))),COUNTIF($D11:FK11,"&gt;0"),"")</f>
        <v/>
      </c>
      <c r="FM11" s="15" t="str">
        <f>IF(AND(COUNTIF($E$5:FL11,"&gt;0")&gt;=SUM($D$4:$D$9),COUNTIF($E11:FL11,"&gt;0")&lt;$D11,ISERR(FIND(MID("СбВсПнВтСрЧтПт",MOD(FM$4,7)*2+1,2)&amp;".",$E11))),COUNTIF($D11:FL11,"&gt;0"),"")</f>
        <v/>
      </c>
      <c r="FN11" s="15" t="str">
        <f>IF(AND(COUNTIF($E$5:FM11,"&gt;0")&gt;=SUM($D$4:$D$9),COUNTIF($E11:FM11,"&gt;0")&lt;$D11,ISERR(FIND(MID("СбВсПнВтСрЧтПт",MOD(FN$4,7)*2+1,2)&amp;".",$E11))),COUNTIF($D11:FM11,"&gt;0"),"")</f>
        <v/>
      </c>
      <c r="FO11" s="15" t="str">
        <f>IF(AND(COUNTIF($E$5:FN11,"&gt;0")&gt;=SUM($D$4:$D$9),COUNTIF($E11:FN11,"&gt;0")&lt;$D11,ISERR(FIND(MID("СбВсПнВтСрЧтПт",MOD(FO$4,7)*2+1,2)&amp;".",$E11))),COUNTIF($D11:FN11,"&gt;0"),"")</f>
        <v/>
      </c>
      <c r="FP11" s="15" t="str">
        <f>IF(AND(COUNTIF($E$5:FO11,"&gt;0")&gt;=SUM($D$4:$D$9),COUNTIF($E11:FO11,"&gt;0")&lt;$D11,ISERR(FIND(MID("СбВсПнВтСрЧтПт",MOD(FP$4,7)*2+1,2)&amp;".",$E11))),COUNTIF($D11:FO11,"&gt;0"),"")</f>
        <v/>
      </c>
      <c r="FQ11" s="15" t="str">
        <f>IF(AND(COUNTIF($E$5:FP11,"&gt;0")&gt;=SUM($D$4:$D$9),COUNTIF($E11:FP11,"&gt;0")&lt;$D11,ISERR(FIND(MID("СбВсПнВтСрЧтПт",MOD(FQ$4,7)*2+1,2)&amp;".",$E11))),COUNTIF($D11:FP11,"&gt;0"),"")</f>
        <v/>
      </c>
      <c r="FR11" s="15" t="str">
        <f>IF(AND(COUNTIF($E$5:FQ11,"&gt;0")&gt;=SUM($D$4:$D$9),COUNTIF($E11:FQ11,"&gt;0")&lt;$D11,ISERR(FIND(MID("СбВсПнВтСрЧтПт",MOD(FR$4,7)*2+1,2)&amp;".",$E11))),COUNTIF($D11:FQ11,"&gt;0"),"")</f>
        <v/>
      </c>
      <c r="FS11" s="15" t="str">
        <f>IF(AND(COUNTIF($E$5:FR11,"&gt;0")&gt;=SUM($D$4:$D$9),COUNTIF($E11:FR11,"&gt;0")&lt;$D11,ISERR(FIND(MID("СбВсПнВтСрЧтПт",MOD(FS$4,7)*2+1,2)&amp;".",$E11))),COUNTIF($D11:FR11,"&gt;0"),"")</f>
        <v/>
      </c>
    </row>
    <row r="12" spans="1:175" ht="15" thickBot="1" x14ac:dyDescent="0.4">
      <c r="A12" s="30" t="s">
        <v>7</v>
      </c>
      <c r="B12" s="31" t="e">
        <f>HLOOKUP(1,$F$12:$FS$21,10,0)</f>
        <v>#N/A</v>
      </c>
      <c r="C12" s="31" t="e">
        <f>HLOOKUP($D12,$F$12:$FS$21,10,0)</f>
        <v>#N/A</v>
      </c>
      <c r="D12" s="32">
        <v>20</v>
      </c>
      <c r="E12" s="33" t="s">
        <v>33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</row>
    <row r="13" spans="1:175" ht="15" thickBot="1" x14ac:dyDescent="0.4">
      <c r="A13" s="30" t="s">
        <v>8</v>
      </c>
      <c r="B13" s="31" t="e">
        <f>HLOOKUP(1,$F$13:$FS$21,9,0)</f>
        <v>#N/A</v>
      </c>
      <c r="C13" s="31" t="e">
        <f>HLOOKUP($D13,$F$13:$FS$21,9,0)</f>
        <v>#N/A</v>
      </c>
      <c r="D13" s="32">
        <v>6</v>
      </c>
      <c r="E13" s="33" t="s">
        <v>23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</row>
    <row r="14" spans="1:175" ht="15" thickBot="1" x14ac:dyDescent="0.4">
      <c r="A14" s="30" t="s">
        <v>9</v>
      </c>
      <c r="B14" s="31" t="e">
        <f>HLOOKUP(1,$F$14:$FS$21,8,0)</f>
        <v>#N/A</v>
      </c>
      <c r="C14" s="31" t="e">
        <f>HLOOKUP($D14,$F$14:$FS$21,8,0)</f>
        <v>#N/A</v>
      </c>
      <c r="D14" s="32">
        <v>6</v>
      </c>
      <c r="E14" s="33" t="s">
        <v>22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</row>
    <row r="15" spans="1:175" ht="15" thickBot="1" x14ac:dyDescent="0.4">
      <c r="A15" s="30" t="s">
        <v>10</v>
      </c>
      <c r="B15" s="31" t="e">
        <f>HLOOKUP(1,$F$15:$FS$21,7,0)</f>
        <v>#N/A</v>
      </c>
      <c r="C15" s="31" t="e">
        <f>HLOOKUP($D15,$F$15:$FS$21,7,0)</f>
        <v>#N/A</v>
      </c>
      <c r="D15" s="32">
        <v>2</v>
      </c>
      <c r="E15" s="33" t="s">
        <v>24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</row>
    <row r="16" spans="1:175" ht="15" thickBot="1" x14ac:dyDescent="0.4">
      <c r="A16" s="30" t="s">
        <v>11</v>
      </c>
      <c r="B16" s="31" t="e">
        <f>HLOOKUP(1,$F$16:$FS$21,6,0)</f>
        <v>#N/A</v>
      </c>
      <c r="C16" s="31" t="e">
        <f>HLOOKUP($D16,$F$16:$FS$21,6,0)</f>
        <v>#N/A</v>
      </c>
      <c r="D16" s="32">
        <v>4</v>
      </c>
      <c r="E16" s="33" t="s">
        <v>25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</row>
    <row r="17" spans="1:175" x14ac:dyDescent="0.35">
      <c r="A17" s="5" t="s">
        <v>12</v>
      </c>
      <c r="B17" s="22">
        <f>B1+(C11+3)-B1</f>
        <v>44437</v>
      </c>
      <c r="C17" s="22">
        <f>B17+D17</f>
        <v>44438</v>
      </c>
      <c r="D17" s="6">
        <v>1</v>
      </c>
      <c r="E17" s="12"/>
      <c r="F17" s="15" t="str">
        <f>IF(AND(COUNTIF($E$5:E17,"&gt;0")&gt;=SUM($D$4:$D16),COUNTIF($E17:E17,"&gt;0")&lt;$D17,ISERR(FIND(MID("СбВсПнВтСрЧтПт",MOD(F$4,7)*2+1,2)&amp;".",$E17))),COUNTIF($D17:E17,"&gt;0"),"")</f>
        <v/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</row>
    <row r="19" spans="1:175" s="1" customFormat="1" ht="29" x14ac:dyDescent="0.35">
      <c r="A19" s="8" t="s">
        <v>15</v>
      </c>
      <c r="B19" s="8"/>
      <c r="C19" s="8"/>
      <c r="D19" s="9" t="s">
        <v>16</v>
      </c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</row>
    <row r="20" spans="1:175" ht="28.4" customHeight="1" x14ac:dyDescent="0.35">
      <c r="A20" s="10" t="s">
        <v>18</v>
      </c>
      <c r="B20" s="10"/>
      <c r="C20" s="10"/>
      <c r="D20" s="7" t="s">
        <v>19</v>
      </c>
    </row>
    <row r="21" spans="1:175" x14ac:dyDescent="0.35">
      <c r="F21" s="14">
        <f>F1</f>
        <v>44363</v>
      </c>
      <c r="G21" s="14">
        <f t="shared" ref="G21:BR21" si="250">G1</f>
        <v>44364</v>
      </c>
      <c r="H21" s="14">
        <f t="shared" si="250"/>
        <v>44365</v>
      </c>
      <c r="I21" s="14">
        <f t="shared" si="250"/>
        <v>44366</v>
      </c>
      <c r="J21" s="14">
        <f t="shared" si="250"/>
        <v>44367</v>
      </c>
      <c r="K21" s="14">
        <f t="shared" si="250"/>
        <v>44368</v>
      </c>
      <c r="L21" s="14">
        <f t="shared" si="250"/>
        <v>44369</v>
      </c>
      <c r="M21" s="14">
        <f t="shared" si="250"/>
        <v>44370</v>
      </c>
      <c r="N21" s="14">
        <f t="shared" si="250"/>
        <v>44371</v>
      </c>
      <c r="O21" s="14">
        <f t="shared" si="250"/>
        <v>44372</v>
      </c>
      <c r="P21" s="14">
        <f t="shared" si="250"/>
        <v>44373</v>
      </c>
      <c r="Q21" s="14">
        <f t="shared" si="250"/>
        <v>44374</v>
      </c>
      <c r="R21" s="14">
        <f t="shared" si="250"/>
        <v>44375</v>
      </c>
      <c r="S21" s="14">
        <f t="shared" si="250"/>
        <v>44376</v>
      </c>
      <c r="T21" s="14">
        <f t="shared" si="250"/>
        <v>44377</v>
      </c>
      <c r="U21" s="14">
        <f t="shared" si="250"/>
        <v>44378</v>
      </c>
      <c r="V21" s="14">
        <f t="shared" si="250"/>
        <v>44379</v>
      </c>
      <c r="W21" s="14">
        <f t="shared" si="250"/>
        <v>44380</v>
      </c>
      <c r="X21" s="14">
        <f t="shared" si="250"/>
        <v>44381</v>
      </c>
      <c r="Y21" s="14">
        <f t="shared" si="250"/>
        <v>44382</v>
      </c>
      <c r="Z21" s="14">
        <f t="shared" si="250"/>
        <v>44383</v>
      </c>
      <c r="AA21" s="14">
        <f t="shared" si="250"/>
        <v>44384</v>
      </c>
      <c r="AB21" s="14">
        <f t="shared" si="250"/>
        <v>44385</v>
      </c>
      <c r="AC21" s="14">
        <f t="shared" si="250"/>
        <v>44386</v>
      </c>
      <c r="AD21" s="14">
        <f t="shared" si="250"/>
        <v>44387</v>
      </c>
      <c r="AE21" s="14">
        <f t="shared" si="250"/>
        <v>44388</v>
      </c>
      <c r="AF21" s="14">
        <f t="shared" si="250"/>
        <v>44389</v>
      </c>
      <c r="AG21" s="14">
        <f t="shared" si="250"/>
        <v>44390</v>
      </c>
      <c r="AH21" s="14">
        <f t="shared" si="250"/>
        <v>44391</v>
      </c>
      <c r="AI21" s="14">
        <f t="shared" si="250"/>
        <v>44392</v>
      </c>
      <c r="AJ21" s="14">
        <f t="shared" si="250"/>
        <v>44393</v>
      </c>
      <c r="AK21" s="14">
        <f t="shared" si="250"/>
        <v>44394</v>
      </c>
      <c r="AL21" s="14">
        <f t="shared" si="250"/>
        <v>44395</v>
      </c>
      <c r="AM21" s="14">
        <f t="shared" si="250"/>
        <v>44396</v>
      </c>
      <c r="AN21" s="14">
        <f t="shared" si="250"/>
        <v>44397</v>
      </c>
      <c r="AO21" s="14">
        <f t="shared" si="250"/>
        <v>44398</v>
      </c>
      <c r="AP21" s="14">
        <f t="shared" si="250"/>
        <v>44399</v>
      </c>
      <c r="AQ21" s="14">
        <f t="shared" si="250"/>
        <v>44400</v>
      </c>
      <c r="AR21" s="14">
        <f t="shared" si="250"/>
        <v>44401</v>
      </c>
      <c r="AS21" s="14">
        <f t="shared" si="250"/>
        <v>44402</v>
      </c>
      <c r="AT21" s="14">
        <f t="shared" si="250"/>
        <v>44403</v>
      </c>
      <c r="AU21" s="14">
        <f t="shared" si="250"/>
        <v>44404</v>
      </c>
      <c r="AV21" s="14">
        <f t="shared" si="250"/>
        <v>44405</v>
      </c>
      <c r="AW21" s="14">
        <f t="shared" si="250"/>
        <v>44406</v>
      </c>
      <c r="AX21" s="14">
        <f t="shared" si="250"/>
        <v>44407</v>
      </c>
      <c r="AY21" s="14">
        <f t="shared" si="250"/>
        <v>44408</v>
      </c>
      <c r="AZ21" s="14">
        <f t="shared" si="250"/>
        <v>44409</v>
      </c>
      <c r="BA21" s="14">
        <f t="shared" si="250"/>
        <v>44410</v>
      </c>
      <c r="BB21" s="14">
        <f t="shared" si="250"/>
        <v>44411</v>
      </c>
      <c r="BC21" s="14">
        <f t="shared" si="250"/>
        <v>44412</v>
      </c>
      <c r="BD21" s="14">
        <f t="shared" si="250"/>
        <v>44413</v>
      </c>
      <c r="BE21" s="14">
        <f t="shared" si="250"/>
        <v>44414</v>
      </c>
      <c r="BF21" s="14">
        <f t="shared" si="250"/>
        <v>44415</v>
      </c>
      <c r="BG21" s="14">
        <f t="shared" si="250"/>
        <v>44416</v>
      </c>
      <c r="BH21" s="14">
        <f t="shared" si="250"/>
        <v>44417</v>
      </c>
      <c r="BI21" s="14">
        <f t="shared" si="250"/>
        <v>44418</v>
      </c>
      <c r="BJ21" s="14">
        <f t="shared" si="250"/>
        <v>44419</v>
      </c>
      <c r="BK21" s="14">
        <f t="shared" si="250"/>
        <v>44420</v>
      </c>
      <c r="BL21" s="14">
        <f t="shared" si="250"/>
        <v>44421</v>
      </c>
      <c r="BM21" s="14">
        <f t="shared" si="250"/>
        <v>44422</v>
      </c>
      <c r="BN21" s="14">
        <f t="shared" si="250"/>
        <v>44423</v>
      </c>
      <c r="BO21" s="14">
        <f t="shared" si="250"/>
        <v>44424</v>
      </c>
      <c r="BP21" s="14">
        <f t="shared" si="250"/>
        <v>44425</v>
      </c>
      <c r="BQ21" s="14">
        <f t="shared" si="250"/>
        <v>44426</v>
      </c>
      <c r="BR21" s="14">
        <f t="shared" si="250"/>
        <v>44427</v>
      </c>
      <c r="BS21" s="14">
        <f t="shared" ref="BS21:ED21" si="251">BS1</f>
        <v>44428</v>
      </c>
      <c r="BT21" s="14">
        <f t="shared" si="251"/>
        <v>44429</v>
      </c>
      <c r="BU21" s="14">
        <f t="shared" si="251"/>
        <v>44430</v>
      </c>
      <c r="BV21" s="14">
        <f t="shared" si="251"/>
        <v>44431</v>
      </c>
      <c r="BW21" s="14">
        <f t="shared" si="251"/>
        <v>44432</v>
      </c>
      <c r="BX21" s="14">
        <f t="shared" si="251"/>
        <v>44433</v>
      </c>
      <c r="BY21" s="14">
        <f t="shared" si="251"/>
        <v>44434</v>
      </c>
      <c r="BZ21" s="14">
        <f t="shared" si="251"/>
        <v>44435</v>
      </c>
      <c r="CA21" s="14">
        <f t="shared" si="251"/>
        <v>44436</v>
      </c>
      <c r="CB21" s="14">
        <f t="shared" si="251"/>
        <v>44437</v>
      </c>
      <c r="CC21" s="14">
        <f t="shared" si="251"/>
        <v>44438</v>
      </c>
      <c r="CD21" s="14">
        <f t="shared" si="251"/>
        <v>44439</v>
      </c>
      <c r="CE21" s="14">
        <f t="shared" si="251"/>
        <v>44440</v>
      </c>
      <c r="CF21" s="14">
        <f t="shared" si="251"/>
        <v>44441</v>
      </c>
      <c r="CG21" s="14">
        <f t="shared" si="251"/>
        <v>44442</v>
      </c>
      <c r="CH21" s="14">
        <f t="shared" si="251"/>
        <v>44443</v>
      </c>
      <c r="CI21" s="14">
        <f t="shared" si="251"/>
        <v>44444</v>
      </c>
      <c r="CJ21" s="14">
        <f t="shared" si="251"/>
        <v>44445</v>
      </c>
      <c r="CK21" s="14">
        <f t="shared" si="251"/>
        <v>44446</v>
      </c>
      <c r="CL21" s="14">
        <f t="shared" si="251"/>
        <v>44447</v>
      </c>
      <c r="CM21" s="14">
        <f t="shared" si="251"/>
        <v>44448</v>
      </c>
      <c r="CN21" s="14">
        <f t="shared" si="251"/>
        <v>44449</v>
      </c>
      <c r="CO21" s="14">
        <f t="shared" si="251"/>
        <v>44450</v>
      </c>
      <c r="CP21" s="14">
        <f t="shared" si="251"/>
        <v>44451</v>
      </c>
      <c r="CQ21" s="14">
        <f t="shared" si="251"/>
        <v>44452</v>
      </c>
      <c r="CR21" s="14">
        <f t="shared" si="251"/>
        <v>44453</v>
      </c>
      <c r="CS21" s="14">
        <f t="shared" si="251"/>
        <v>44454</v>
      </c>
      <c r="CT21" s="14">
        <f t="shared" si="251"/>
        <v>44455</v>
      </c>
      <c r="CU21" s="14">
        <f t="shared" si="251"/>
        <v>44456</v>
      </c>
      <c r="CV21" s="14">
        <f t="shared" si="251"/>
        <v>44457</v>
      </c>
      <c r="CW21" s="14">
        <f t="shared" si="251"/>
        <v>44458</v>
      </c>
      <c r="CX21" s="14">
        <f t="shared" si="251"/>
        <v>44459</v>
      </c>
      <c r="CY21" s="14">
        <f t="shared" si="251"/>
        <v>44460</v>
      </c>
      <c r="CZ21" s="14">
        <f t="shared" si="251"/>
        <v>44461</v>
      </c>
      <c r="DA21" s="14">
        <f t="shared" si="251"/>
        <v>44462</v>
      </c>
      <c r="DB21" s="14">
        <f t="shared" si="251"/>
        <v>44463</v>
      </c>
      <c r="DC21" s="14">
        <f t="shared" si="251"/>
        <v>44464</v>
      </c>
      <c r="DD21" s="14">
        <f t="shared" si="251"/>
        <v>44465</v>
      </c>
      <c r="DE21" s="14">
        <f t="shared" si="251"/>
        <v>44466</v>
      </c>
      <c r="DF21" s="14">
        <f t="shared" si="251"/>
        <v>44467</v>
      </c>
      <c r="DG21" s="14">
        <f t="shared" si="251"/>
        <v>44468</v>
      </c>
      <c r="DH21" s="14">
        <f t="shared" si="251"/>
        <v>44469</v>
      </c>
      <c r="DI21" s="14">
        <f t="shared" si="251"/>
        <v>44470</v>
      </c>
      <c r="DJ21" s="14">
        <f t="shared" si="251"/>
        <v>44471</v>
      </c>
      <c r="DK21" s="14">
        <f t="shared" si="251"/>
        <v>44472</v>
      </c>
      <c r="DL21" s="14">
        <f t="shared" si="251"/>
        <v>44473</v>
      </c>
      <c r="DM21" s="14">
        <f t="shared" si="251"/>
        <v>44474</v>
      </c>
      <c r="DN21" s="14">
        <f t="shared" si="251"/>
        <v>44475</v>
      </c>
      <c r="DO21" s="14">
        <f t="shared" si="251"/>
        <v>44476</v>
      </c>
      <c r="DP21" s="14">
        <f t="shared" si="251"/>
        <v>44477</v>
      </c>
      <c r="DQ21" s="14">
        <f t="shared" si="251"/>
        <v>44478</v>
      </c>
      <c r="DR21" s="14">
        <f t="shared" si="251"/>
        <v>44479</v>
      </c>
      <c r="DS21" s="14">
        <f t="shared" si="251"/>
        <v>44480</v>
      </c>
      <c r="DT21" s="14">
        <f t="shared" si="251"/>
        <v>44481</v>
      </c>
      <c r="DU21" s="14">
        <f t="shared" si="251"/>
        <v>44482</v>
      </c>
      <c r="DV21" s="14">
        <f t="shared" si="251"/>
        <v>44483</v>
      </c>
      <c r="DW21" s="14">
        <f t="shared" si="251"/>
        <v>44484</v>
      </c>
      <c r="DX21" s="14">
        <f t="shared" si="251"/>
        <v>44485</v>
      </c>
      <c r="DY21" s="14">
        <f t="shared" si="251"/>
        <v>44486</v>
      </c>
      <c r="DZ21" s="14">
        <f t="shared" si="251"/>
        <v>44487</v>
      </c>
      <c r="EA21" s="14">
        <f t="shared" si="251"/>
        <v>44488</v>
      </c>
      <c r="EB21" s="14">
        <f t="shared" si="251"/>
        <v>44489</v>
      </c>
      <c r="EC21" s="14">
        <f t="shared" si="251"/>
        <v>44490</v>
      </c>
      <c r="ED21" s="14">
        <f t="shared" si="251"/>
        <v>44491</v>
      </c>
      <c r="EE21" s="14">
        <f t="shared" ref="EE21:FS21" si="252">EE1</f>
        <v>44492</v>
      </c>
      <c r="EF21" s="14">
        <f t="shared" si="252"/>
        <v>44493</v>
      </c>
      <c r="EG21" s="14">
        <f t="shared" si="252"/>
        <v>44494</v>
      </c>
      <c r="EH21" s="14">
        <f t="shared" si="252"/>
        <v>44495</v>
      </c>
      <c r="EI21" s="14">
        <f t="shared" si="252"/>
        <v>44496</v>
      </c>
      <c r="EJ21" s="14">
        <f t="shared" si="252"/>
        <v>44497</v>
      </c>
      <c r="EK21" s="14">
        <f t="shared" si="252"/>
        <v>44498</v>
      </c>
      <c r="EL21" s="14">
        <f t="shared" si="252"/>
        <v>44499</v>
      </c>
      <c r="EM21" s="14">
        <f t="shared" si="252"/>
        <v>44500</v>
      </c>
      <c r="EN21" s="14">
        <f t="shared" si="252"/>
        <v>44501</v>
      </c>
      <c r="EO21" s="14">
        <f t="shared" si="252"/>
        <v>44502</v>
      </c>
      <c r="EP21" s="14">
        <f t="shared" si="252"/>
        <v>44503</v>
      </c>
      <c r="EQ21" s="14">
        <f t="shared" si="252"/>
        <v>44504</v>
      </c>
      <c r="ER21" s="14">
        <f t="shared" si="252"/>
        <v>44505</v>
      </c>
      <c r="ES21" s="14">
        <f t="shared" si="252"/>
        <v>44506</v>
      </c>
      <c r="ET21" s="14">
        <f t="shared" si="252"/>
        <v>44507</v>
      </c>
      <c r="EU21" s="14">
        <f t="shared" si="252"/>
        <v>44508</v>
      </c>
      <c r="EV21" s="14">
        <f t="shared" si="252"/>
        <v>44509</v>
      </c>
      <c r="EW21" s="14">
        <f t="shared" si="252"/>
        <v>44510</v>
      </c>
      <c r="EX21" s="14">
        <f t="shared" si="252"/>
        <v>44511</v>
      </c>
      <c r="EY21" s="14">
        <f t="shared" si="252"/>
        <v>44512</v>
      </c>
      <c r="EZ21" s="14">
        <f t="shared" si="252"/>
        <v>44513</v>
      </c>
      <c r="FA21" s="14">
        <f t="shared" si="252"/>
        <v>44514</v>
      </c>
      <c r="FB21" s="14">
        <f t="shared" si="252"/>
        <v>44515</v>
      </c>
      <c r="FC21" s="14">
        <f t="shared" si="252"/>
        <v>44516</v>
      </c>
      <c r="FD21" s="14">
        <f t="shared" si="252"/>
        <v>44517</v>
      </c>
      <c r="FE21" s="14">
        <f t="shared" si="252"/>
        <v>44518</v>
      </c>
      <c r="FF21" s="14">
        <f t="shared" si="252"/>
        <v>44519</v>
      </c>
      <c r="FG21" s="14">
        <f t="shared" si="252"/>
        <v>44520</v>
      </c>
      <c r="FH21" s="14">
        <f t="shared" si="252"/>
        <v>44521</v>
      </c>
      <c r="FI21" s="14">
        <f t="shared" si="252"/>
        <v>44522</v>
      </c>
      <c r="FJ21" s="14">
        <f t="shared" si="252"/>
        <v>44523</v>
      </c>
      <c r="FK21" s="14">
        <f t="shared" si="252"/>
        <v>44524</v>
      </c>
      <c r="FL21" s="14">
        <f t="shared" si="252"/>
        <v>44525</v>
      </c>
      <c r="FM21" s="14">
        <f t="shared" si="252"/>
        <v>44526</v>
      </c>
      <c r="FN21" s="14">
        <f t="shared" si="252"/>
        <v>44527</v>
      </c>
      <c r="FO21" s="14">
        <f t="shared" si="252"/>
        <v>44528</v>
      </c>
      <c r="FP21" s="14">
        <f t="shared" si="252"/>
        <v>44529</v>
      </c>
      <c r="FQ21" s="14">
        <f t="shared" si="252"/>
        <v>44530</v>
      </c>
      <c r="FR21" s="14">
        <f t="shared" si="252"/>
        <v>44531</v>
      </c>
      <c r="FS21" s="14">
        <f t="shared" si="252"/>
        <v>44532</v>
      </c>
    </row>
    <row r="22" spans="1:175" x14ac:dyDescent="0.35">
      <c r="C22" s="23"/>
    </row>
    <row r="24" spans="1:175" x14ac:dyDescent="0.35">
      <c r="A24" t="s">
        <v>39</v>
      </c>
      <c r="B24" t="s">
        <v>40</v>
      </c>
    </row>
    <row r="30" spans="1:175" x14ac:dyDescent="0.35"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</row>
    <row r="31" spans="1:175" x14ac:dyDescent="0.35"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</row>
    <row r="32" spans="1:175" x14ac:dyDescent="0.35"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46" spans="113:113" x14ac:dyDescent="0.35">
      <c r="DI46" t="s">
        <v>17</v>
      </c>
    </row>
  </sheetData>
  <mergeCells count="3">
    <mergeCell ref="E30:W30"/>
    <mergeCell ref="E31:W31"/>
    <mergeCell ref="E32:X32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C309B18B-5914-4641-AFC8-0DF56A1E64D7}">
          <x14:formula1>
            <xm:f>Лист2!$A$1:$A$2</xm:f>
          </x14:formula1>
          <xm:sqref>C1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5C1AB-C841-4B82-8C6A-6C48D79CF53B}">
  <dimension ref="A1:A2"/>
  <sheetViews>
    <sheetView workbookViewId="0">
      <selection sqref="A1:A2"/>
    </sheetView>
  </sheetViews>
  <sheetFormatPr defaultRowHeight="14.5" x14ac:dyDescent="0.35"/>
  <sheetData>
    <row r="1" spans="1:1" ht="18.5" x14ac:dyDescent="0.45">
      <c r="A1" s="28" t="s">
        <v>37</v>
      </c>
    </row>
    <row r="2" spans="1:1" ht="18.5" x14ac:dyDescent="0.45">
      <c r="A2" s="28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Кузьмин Сергей Алексеевич</dc:creator>
  <cp:lastModifiedBy>Гайнутдинова Айгуль Илдаровна</cp:lastModifiedBy>
  <cp:lastPrinted>2021-06-04T11:57:14Z</cp:lastPrinted>
  <dcterms:created xsi:type="dcterms:W3CDTF">2015-06-05T18:19:34Z</dcterms:created>
  <dcterms:modified xsi:type="dcterms:W3CDTF">2021-06-09T07:22:46Z</dcterms:modified>
</cp:coreProperties>
</file>