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60" yWindow="-330" windowWidth="20775" windowHeight="13500"/>
  </bookViews>
  <sheets>
    <sheet name="исход" sheetId="1" r:id="rId1"/>
    <sheet name="результат" sheetId="4" r:id="rId2"/>
  </sheets>
  <definedNames>
    <definedName name="_xlnm._FilterDatabase" localSheetId="0" hidden="1">исход!$A$1:$J$66</definedName>
    <definedName name="data_1617018088356" localSheetId="0">исход!$A$1:$H$66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5" i="4" l="1"/>
  <c r="C101" i="4"/>
  <c r="B101" i="4"/>
  <c r="A101" i="4"/>
  <c r="C99" i="4"/>
  <c r="F99" i="4" s="1"/>
  <c r="B99" i="4"/>
  <c r="E99" i="4" s="1"/>
  <c r="A99" i="4"/>
  <c r="C98" i="4"/>
  <c r="F98" i="4" s="1"/>
  <c r="B98" i="4"/>
  <c r="E98" i="4" s="1"/>
  <c r="A98" i="4"/>
  <c r="C97" i="4"/>
  <c r="F97" i="4" s="1"/>
  <c r="B97" i="4"/>
  <c r="E97" i="4" s="1"/>
  <c r="A97" i="4"/>
  <c r="C95" i="4"/>
  <c r="F95" i="4" s="1"/>
  <c r="B95" i="4"/>
  <c r="E95" i="4" s="1"/>
  <c r="A95" i="4"/>
  <c r="C94" i="4"/>
  <c r="F94" i="4" s="1"/>
  <c r="B94" i="4"/>
  <c r="E94" i="4" s="1"/>
  <c r="A94" i="4"/>
  <c r="B88" i="4"/>
  <c r="B87" i="4"/>
  <c r="G85" i="4"/>
  <c r="B85" i="4"/>
  <c r="A85" i="4"/>
  <c r="C80" i="4"/>
  <c r="B80" i="4"/>
  <c r="A80" i="4"/>
  <c r="C79" i="4"/>
  <c r="B79" i="4"/>
  <c r="A79" i="4"/>
  <c r="C77" i="4"/>
  <c r="F77" i="4" s="1"/>
  <c r="B77" i="4"/>
  <c r="E77" i="4" s="1"/>
  <c r="A77" i="4"/>
  <c r="C76" i="4"/>
  <c r="F76" i="4" s="1"/>
  <c r="B76" i="4"/>
  <c r="E76" i="4" s="1"/>
  <c r="A76" i="4"/>
  <c r="C75" i="4"/>
  <c r="F75" i="4" s="1"/>
  <c r="B75" i="4"/>
  <c r="E75" i="4" s="1"/>
  <c r="A75" i="4"/>
  <c r="C74" i="4"/>
  <c r="F74" i="4" s="1"/>
  <c r="B74" i="4"/>
  <c r="E74" i="4" s="1"/>
  <c r="A74" i="4"/>
  <c r="C73" i="4"/>
  <c r="F73" i="4" s="1"/>
  <c r="B73" i="4"/>
  <c r="E73" i="4" s="1"/>
  <c r="A73" i="4"/>
  <c r="C72" i="4"/>
  <c r="F72" i="4" s="1"/>
  <c r="B72" i="4"/>
  <c r="E72" i="4" s="1"/>
  <c r="A72" i="4"/>
  <c r="C71" i="4"/>
  <c r="F71" i="4" s="1"/>
  <c r="B71" i="4"/>
  <c r="E71" i="4" s="1"/>
  <c r="A71" i="4"/>
  <c r="C69" i="4"/>
  <c r="F69" i="4" s="1"/>
  <c r="B69" i="4"/>
  <c r="E69" i="4" s="1"/>
  <c r="A69" i="4"/>
  <c r="C68" i="4"/>
  <c r="F68" i="4" s="1"/>
  <c r="B68" i="4"/>
  <c r="E68" i="4" s="1"/>
  <c r="A68" i="4"/>
  <c r="C67" i="4"/>
  <c r="F67" i="4" s="1"/>
  <c r="B67" i="4"/>
  <c r="E67" i="4" s="1"/>
  <c r="A67" i="4"/>
  <c r="C66" i="4"/>
  <c r="F66" i="4" s="1"/>
  <c r="B66" i="4"/>
  <c r="E66" i="4" s="1"/>
  <c r="A66" i="4"/>
  <c r="C65" i="4"/>
  <c r="F65" i="4" s="1"/>
  <c r="B65" i="4"/>
  <c r="E65" i="4" s="1"/>
  <c r="A65" i="4"/>
  <c r="C64" i="4"/>
  <c r="F64" i="4" s="1"/>
  <c r="B64" i="4"/>
  <c r="E64" i="4" s="1"/>
  <c r="A64" i="4"/>
  <c r="C63" i="4"/>
  <c r="F63" i="4" s="1"/>
  <c r="B63" i="4"/>
  <c r="E63" i="4" s="1"/>
  <c r="A63" i="4"/>
  <c r="C62" i="4"/>
  <c r="F62" i="4" s="1"/>
  <c r="B62" i="4"/>
  <c r="E62" i="4" s="1"/>
  <c r="A62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G41" i="4"/>
  <c r="F41" i="4"/>
  <c r="B41" i="4"/>
  <c r="A41" i="4"/>
  <c r="C38" i="4"/>
  <c r="F38" i="4" s="1"/>
  <c r="B38" i="4"/>
  <c r="E38" i="4" s="1"/>
  <c r="A38" i="4"/>
  <c r="B32" i="4"/>
  <c r="G30" i="4"/>
  <c r="F30" i="4"/>
  <c r="B30" i="4"/>
  <c r="A30" i="4"/>
  <c r="C27" i="4"/>
  <c r="F27" i="4" s="1"/>
  <c r="B27" i="4"/>
  <c r="E27" i="4" s="1"/>
  <c r="A27" i="4"/>
  <c r="C26" i="4"/>
  <c r="F26" i="4" s="1"/>
  <c r="B26" i="4"/>
  <c r="E26" i="4" s="1"/>
  <c r="A26" i="4"/>
  <c r="B20" i="4"/>
  <c r="B19" i="4"/>
  <c r="B18" i="4"/>
  <c r="G16" i="4"/>
  <c r="F16" i="4"/>
  <c r="B16" i="4"/>
  <c r="A16" i="4"/>
  <c r="C13" i="4"/>
  <c r="F13" i="4" s="1"/>
  <c r="B13" i="4"/>
  <c r="E13" i="4" s="1"/>
  <c r="A13" i="4"/>
  <c r="C12" i="4"/>
  <c r="F12" i="4" s="1"/>
  <c r="B12" i="4"/>
  <c r="E12" i="4" s="1"/>
  <c r="A12" i="4"/>
  <c r="B6" i="4"/>
  <c r="B5" i="4"/>
  <c r="B4" i="4"/>
  <c r="G2" i="4"/>
  <c r="F2" i="4"/>
  <c r="B2" i="4"/>
  <c r="A2" i="4"/>
  <c r="L9" i="1" l="1"/>
  <c r="L16" i="1"/>
  <c r="L17" i="1"/>
  <c r="L21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61" i="1"/>
  <c r="L62" i="1"/>
  <c r="L63" i="1"/>
  <c r="L64" i="1"/>
  <c r="L65" i="1"/>
  <c r="L66" i="1"/>
  <c r="L8" i="1"/>
</calcChain>
</file>

<file path=xl/connections.xml><?xml version="1.0" encoding="utf-8"?>
<connections xmlns="http://schemas.openxmlformats.org/spreadsheetml/2006/main">
  <connection id="1" name="data-1617018088356" type="6" refreshedVersion="6" background="1" saveData="1">
    <textPr codePage="65001" sourceFile="C:\Users\dmitriy.speranskiy\Downloads\data-1617018088356.csv" decimal="," thousands=" " delimiter="|">
      <textFields count="14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<sst xmlns="http://schemas.openxmlformats.org/spreadsheetml/2006/main" count="440" uniqueCount="151">
  <si>
    <t>1</t>
  </si>
  <si>
    <t>2</t>
  </si>
  <si>
    <t>3</t>
  </si>
  <si>
    <t>1-100-38</t>
  </si>
  <si>
    <t>6</t>
  </si>
  <si>
    <t>12</t>
  </si>
  <si>
    <t>4</t>
  </si>
  <si>
    <t>13</t>
  </si>
  <si>
    <t>7</t>
  </si>
  <si>
    <t>5</t>
  </si>
  <si>
    <t>8</t>
  </si>
  <si>
    <t>11</t>
  </si>
  <si>
    <t>10</t>
  </si>
  <si>
    <t>9</t>
  </si>
  <si>
    <t>14</t>
  </si>
  <si>
    <t>1-100-27</t>
  </si>
  <si>
    <t>1-100-49</t>
  </si>
  <si>
    <t>2###</t>
  </si>
  <si>
    <t/>
  </si>
  <si>
    <t>Примечание</t>
  </si>
  <si>
    <t>Код</t>
  </si>
  <si>
    <t>Р</t>
  </si>
  <si>
    <t>СС</t>
  </si>
  <si>
    <t>МЗП</t>
  </si>
  <si>
    <t>у</t>
  </si>
  <si>
    <t>о</t>
  </si>
  <si>
    <t>е</t>
  </si>
  <si>
    <t>ф</t>
  </si>
  <si>
    <t>Санкт-Петербург</t>
  </si>
  <si>
    <t>Москва</t>
  </si>
  <si>
    <t>Липецк</t>
  </si>
  <si>
    <t>Новосибирск</t>
  </si>
  <si>
    <t>А и Е</t>
  </si>
  <si>
    <t>Л</t>
  </si>
  <si>
    <t>ВТТК</t>
  </si>
  <si>
    <t>ГЛ</t>
  </si>
  <si>
    <t>000000000105</t>
  </si>
  <si>
    <t>000000000518</t>
  </si>
  <si>
    <t>000000000306</t>
  </si>
  <si>
    <t>000000000000601</t>
  </si>
  <si>
    <t>000000000000101</t>
  </si>
  <si>
    <t>000000000000723</t>
  </si>
  <si>
    <t>0000000205</t>
  </si>
  <si>
    <t>000000000000201</t>
  </si>
  <si>
    <t>0000000203</t>
  </si>
  <si>
    <t>000000000000803</t>
  </si>
  <si>
    <t>000000000000804</t>
  </si>
  <si>
    <t>000000000000273</t>
  </si>
  <si>
    <t>000000000514</t>
  </si>
  <si>
    <t>000000000506</t>
  </si>
  <si>
    <t>000000000508</t>
  </si>
  <si>
    <t>000000000210</t>
  </si>
  <si>
    <t>000000000108</t>
  </si>
  <si>
    <t>000000000103</t>
  </si>
  <si>
    <t>000000000406</t>
  </si>
  <si>
    <t>000000000004432</t>
  </si>
  <si>
    <t>000000000000501</t>
  </si>
  <si>
    <t>0000000206</t>
  </si>
  <si>
    <t>000000000805</t>
  </si>
  <si>
    <t>000000000201</t>
  </si>
  <si>
    <t>МВВГМ</t>
  </si>
  <si>
    <t>Имя</t>
  </si>
  <si>
    <t>000000001-01</t>
  </si>
  <si>
    <t>000000001-02</t>
  </si>
  <si>
    <t>000000007-01</t>
  </si>
  <si>
    <t>000000003-04</t>
  </si>
  <si>
    <t>000000011-02</t>
  </si>
  <si>
    <t>Магазин</t>
  </si>
  <si>
    <t>SPAR</t>
  </si>
  <si>
    <t>Пятерочка</t>
  </si>
  <si>
    <t>Перекресток</t>
  </si>
  <si>
    <t>Касса</t>
  </si>
  <si>
    <t>Терминал</t>
  </si>
  <si>
    <t>Склад</t>
  </si>
  <si>
    <t>Россия</t>
  </si>
  <si>
    <t>Страна</t>
  </si>
  <si>
    <t>Машинное отделение</t>
  </si>
  <si>
    <t>Основное помещение</t>
  </si>
  <si>
    <t>Кабинет</t>
  </si>
  <si>
    <t>м</t>
  </si>
  <si>
    <t>1 скл</t>
  </si>
  <si>
    <t>1 маг</t>
  </si>
  <si>
    <t>утч</t>
  </si>
  <si>
    <t>Дом</t>
  </si>
  <si>
    <t>Квартира</t>
  </si>
  <si>
    <t>10 дом</t>
  </si>
  <si>
    <t>Погрузчик</t>
  </si>
  <si>
    <t>Сканер</t>
  </si>
  <si>
    <t>Лифт</t>
  </si>
  <si>
    <t>Торговый центр</t>
  </si>
  <si>
    <t>Одежда</t>
  </si>
  <si>
    <t>Техника</t>
  </si>
  <si>
    <t>Украшения</t>
  </si>
  <si>
    <t>Технические помещения</t>
  </si>
  <si>
    <t>Прочее</t>
  </si>
  <si>
    <t>Туалет</t>
  </si>
  <si>
    <t>Продуктовые</t>
  </si>
  <si>
    <t>Кинотеатр</t>
  </si>
  <si>
    <t>Ресторан</t>
  </si>
  <si>
    <t>Детские магазины</t>
  </si>
  <si>
    <t>Ремонт</t>
  </si>
  <si>
    <t>Фотография</t>
  </si>
  <si>
    <t>Вендинг</t>
  </si>
  <si>
    <t>Премиум</t>
  </si>
  <si>
    <t>100 тц</t>
  </si>
  <si>
    <t>Техника для уборки</t>
  </si>
  <si>
    <t>Техника для охраны</t>
  </si>
  <si>
    <t>Телефоны</t>
  </si>
  <si>
    <t>Обувь</t>
  </si>
  <si>
    <t>Телевизоры</t>
  </si>
  <si>
    <t>Детские игрушки</t>
  </si>
  <si>
    <t>Фотоаппараты</t>
  </si>
  <si>
    <t>Лампочки</t>
  </si>
  <si>
    <t>Беговая дорожка</t>
  </si>
  <si>
    <t>Эскалатор</t>
  </si>
  <si>
    <t>Траволаторы</t>
  </si>
  <si>
    <t>Рамки</t>
  </si>
  <si>
    <t>Подъемники для маломобильных групп</t>
  </si>
  <si>
    <t>Лок-дор</t>
  </si>
  <si>
    <t>АСБ</t>
  </si>
  <si>
    <t>Камеры</t>
  </si>
  <si>
    <t>Офис</t>
  </si>
  <si>
    <t>Рабочие места</t>
  </si>
  <si>
    <t>т</t>
  </si>
  <si>
    <t>и</t>
  </si>
  <si>
    <t>л</t>
  </si>
  <si>
    <t>д</t>
  </si>
  <si>
    <t>э</t>
  </si>
  <si>
    <t>р</t>
  </si>
  <si>
    <t>б</t>
  </si>
  <si>
    <t>к</t>
  </si>
  <si>
    <t>1 о</t>
  </si>
  <si>
    <t xml:space="preserve">Клавиатура </t>
  </si>
  <si>
    <t>Мышь</t>
  </si>
  <si>
    <t>Системный блок</t>
  </si>
  <si>
    <t>Сервер</t>
  </si>
  <si>
    <t>Прочие р.</t>
  </si>
  <si>
    <t>Продовольствие</t>
  </si>
  <si>
    <t>Е.н.т.к.с.</t>
  </si>
  <si>
    <t>Пост.н.у.</t>
  </si>
  <si>
    <t>ППН</t>
  </si>
  <si>
    <t>Заполн.пл</t>
  </si>
  <si>
    <t>Юго-запад</t>
  </si>
  <si>
    <t>Северо-восток</t>
  </si>
  <si>
    <t>ППН Ю-З</t>
  </si>
  <si>
    <t>Имя Ю-З</t>
  </si>
  <si>
    <t>Е.н.т.к.с. Ю-З</t>
  </si>
  <si>
    <t>ППН С-В</t>
  </si>
  <si>
    <t>Имя С-В</t>
  </si>
  <si>
    <t>Е.н.т.к.с.
С-В</t>
  </si>
  <si>
    <t>маркировка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</si>
</sst>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8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/>
    </xf>
    <xf numFmtId="0" fontId="5" fillId="0" borderId="0" xfId="1" applyFill="1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1" applyFill="1" applyAlignment="1">
      <alignment horizontal="center" vertical="center" wrapText="1"/>
    </xf>
    <xf numFmtId="0" fontId="4" fillId="0" borderId="0" xfId="0" applyFont="1"/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ill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5" fillId="0" borderId="1" xfId="1" applyFill="1" applyBorder="1" applyAlignment="1">
      <alignment wrapText="1"/>
    </xf>
    <xf numFmtId="0" fontId="5" fillId="0" borderId="1" xfId="1" applyFill="1" applyBorder="1" applyAlignment="1">
      <alignment vertical="center" wrapText="1"/>
    </xf>
    <xf numFmtId="0" fontId="5" fillId="0" borderId="1" xfId="1" applyFill="1" applyBorder="1" applyAlignment="1">
      <alignment horizontal="left" vertical="center" wrapText="1"/>
    </xf>
    <xf numFmtId="0" fontId="5" fillId="0" borderId="0" xfId="1" applyFill="1" applyBorder="1" applyAlignment="1">
      <alignment horizontal="center" vertical="center" wrapText="1"/>
    </xf>
    <xf numFmtId="0" fontId="5" fillId="0" borderId="0" xfId="1" applyFill="1" applyBorder="1" applyAlignment="1">
      <alignment wrapText="1"/>
    </xf>
    <xf numFmtId="0" fontId="5" fillId="0" borderId="6" xfId="1" applyFill="1" applyBorder="1" applyAlignment="1">
      <alignment wrapText="1"/>
    </xf>
    <xf numFmtId="0" fontId="5" fillId="0" borderId="5" xfId="1" applyFill="1" applyBorder="1" applyAlignment="1">
      <alignment wrapText="1"/>
    </xf>
    <xf numFmtId="0" fontId="4" fillId="0" borderId="5" xfId="1" applyFont="1" applyFill="1" applyBorder="1" applyAlignment="1">
      <alignment horizontal="right" vertical="center" wrapText="1"/>
    </xf>
    <xf numFmtId="0" fontId="4" fillId="0" borderId="10" xfId="1" applyFont="1" applyFill="1" applyBorder="1" applyAlignment="1">
      <alignment horizontal="center" vertical="center" wrapText="1"/>
    </xf>
    <xf numFmtId="49" fontId="4" fillId="0" borderId="11" xfId="1" applyNumberFormat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49" fontId="5" fillId="0" borderId="13" xfId="1" applyNumberFormat="1" applyFill="1" applyBorder="1" applyAlignment="1">
      <alignment horizontal="center" vertical="center" wrapText="1"/>
    </xf>
    <xf numFmtId="0" fontId="5" fillId="0" borderId="14" xfId="1" applyFill="1" applyBorder="1" applyAlignment="1">
      <alignment wrapText="1"/>
    </xf>
    <xf numFmtId="0" fontId="5" fillId="0" borderId="14" xfId="1" applyFill="1" applyBorder="1" applyAlignment="1">
      <alignment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49" fontId="5" fillId="0" borderId="15" xfId="1" applyNumberFormat="1" applyFill="1" applyBorder="1" applyAlignment="1">
      <alignment horizontal="center" vertical="center" wrapText="1"/>
    </xf>
    <xf numFmtId="0" fontId="5" fillId="0" borderId="16" xfId="1" applyFill="1" applyBorder="1" applyAlignment="1">
      <alignment horizontal="left" vertical="center" wrapText="1"/>
    </xf>
    <xf numFmtId="0" fontId="5" fillId="0" borderId="16" xfId="1" applyFill="1" applyBorder="1" applyAlignment="1">
      <alignment horizontal="center" vertical="center" wrapText="1"/>
    </xf>
    <xf numFmtId="0" fontId="5" fillId="0" borderId="17" xfId="1" applyFill="1" applyBorder="1" applyAlignment="1">
      <alignment wrapText="1"/>
    </xf>
    <xf numFmtId="0" fontId="5" fillId="0" borderId="1" xfId="1" applyNumberFormat="1" applyFill="1" applyBorder="1" applyAlignment="1">
      <alignment horizontal="center" vertical="center" wrapText="1"/>
    </xf>
    <xf numFmtId="0" fontId="5" fillId="0" borderId="1" xfId="1" applyFill="1" applyBorder="1" applyAlignment="1">
      <alignment horizontal="left" vertical="top" wrapText="1"/>
    </xf>
    <xf numFmtId="49" fontId="5" fillId="0" borderId="1" xfId="1" applyNumberFormat="1" applyFill="1" applyBorder="1" applyAlignment="1">
      <alignment horizontal="left" vertical="center" wrapText="1"/>
    </xf>
    <xf numFmtId="49" fontId="5" fillId="0" borderId="1" xfId="1" applyNumberFormat="1" applyFill="1" applyBorder="1" applyAlignment="1">
      <alignment vertical="center" wrapText="1"/>
    </xf>
    <xf numFmtId="0" fontId="5" fillId="0" borderId="13" xfId="1" applyFill="1" applyBorder="1" applyAlignment="1">
      <alignment horizontal="center" vertical="center" wrapText="1"/>
    </xf>
    <xf numFmtId="0" fontId="5" fillId="0" borderId="15" xfId="1" applyFill="1" applyBorder="1" applyAlignment="1">
      <alignment horizontal="center" vertical="center" wrapText="1"/>
    </xf>
    <xf numFmtId="49" fontId="5" fillId="0" borderId="16" xfId="1" applyNumberForma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49" fontId="5" fillId="0" borderId="18" xfId="1" applyNumberFormat="1" applyFill="1" applyBorder="1" applyAlignment="1">
      <alignment horizontal="center" vertical="center" wrapText="1"/>
    </xf>
    <xf numFmtId="0" fontId="5" fillId="0" borderId="19" xfId="1" applyFill="1" applyBorder="1" applyAlignment="1">
      <alignment horizontal="left" vertical="center" wrapText="1"/>
    </xf>
    <xf numFmtId="0" fontId="5" fillId="0" borderId="19" xfId="1" applyFill="1" applyBorder="1" applyAlignment="1">
      <alignment horizontal="center" vertical="center" wrapText="1"/>
    </xf>
    <xf numFmtId="0" fontId="5" fillId="0" borderId="20" xfId="1" applyFill="1" applyBorder="1" applyAlignment="1">
      <alignment wrapText="1"/>
    </xf>
    <xf numFmtId="0" fontId="4" fillId="0" borderId="14" xfId="1" applyFont="1" applyFill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5" fillId="0" borderId="1" xfId="1" applyFill="1" applyBorder="1" applyAlignment="1">
      <alignment horizontal="left" vertical="center" wrapText="1"/>
    </xf>
    <xf numFmtId="0" fontId="5" fillId="0" borderId="13" xfId="1" applyFill="1" applyBorder="1" applyAlignment="1">
      <alignment horizontal="center" vertical="center" wrapText="1"/>
    </xf>
    <xf numFmtId="0" fontId="5" fillId="0" borderId="1" xfId="1" applyFill="1" applyBorder="1" applyAlignment="1">
      <alignment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5" fillId="0" borderId="13" xfId="1" applyNumberFormat="1" applyFill="1" applyBorder="1" applyAlignment="1">
      <alignment horizontal="center" vertical="center" wrapText="1"/>
    </xf>
    <xf numFmtId="49" fontId="5" fillId="0" borderId="1" xfId="1" applyNumberForma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data-1617018088356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workbookViewId="0">
      <selection activeCell="J2" sqref="J2"/>
    </sheetView>
  </sheetViews>
  <sheetFormatPr defaultRowHeight="15" x14ac:dyDescent="0.25"/>
  <cols>
    <col min="1" max="1" width="9.140625" style="2"/>
    <col min="2" max="2" width="12.140625" style="2" bestFit="1" customWidth="1"/>
    <col min="3" max="3" width="16.42578125" style="5" customWidth="1"/>
    <col min="4" max="4" width="93.85546875" style="1" customWidth="1"/>
    <col min="5" max="5" width="9" style="5" customWidth="1"/>
    <col min="6" max="6" width="9.5703125" style="5" bestFit="1" customWidth="1"/>
    <col min="7" max="9" width="15.85546875" style="5" customWidth="1"/>
    <col min="10" max="10" width="11" style="4" customWidth="1"/>
  </cols>
  <sheetData>
    <row r="1" spans="1:12" ht="15.75" thickBot="1" x14ac:dyDescent="0.3">
      <c r="A1" s="81" t="s">
        <v>75</v>
      </c>
      <c r="B1" s="81" t="s">
        <v>140</v>
      </c>
      <c r="C1" s="81" t="s">
        <v>20</v>
      </c>
      <c r="D1" s="81" t="s">
        <v>61</v>
      </c>
      <c r="E1" s="81" t="s">
        <v>138</v>
      </c>
      <c r="F1" s="81" t="s">
        <v>21</v>
      </c>
      <c r="G1" s="81" t="s">
        <v>22</v>
      </c>
      <c r="H1" s="81" t="s">
        <v>23</v>
      </c>
      <c r="I1" s="81" t="s">
        <v>139</v>
      </c>
      <c r="J1" s="81" t="s">
        <v>150</v>
      </c>
    </row>
    <row r="2" spans="1:12" x14ac:dyDescent="0.25">
      <c r="A2" s="39" t="s">
        <v>74</v>
      </c>
      <c r="B2" s="40" t="s">
        <v>62</v>
      </c>
      <c r="C2" s="41" t="s">
        <v>18</v>
      </c>
      <c r="D2" s="42" t="s">
        <v>67</v>
      </c>
      <c r="E2" s="41" t="s">
        <v>81</v>
      </c>
      <c r="F2" s="43"/>
      <c r="G2" s="43"/>
      <c r="H2" s="43"/>
      <c r="I2" s="43" t="s">
        <v>28</v>
      </c>
      <c r="J2" s="44">
        <v>1</v>
      </c>
    </row>
    <row r="3" spans="1:12" x14ac:dyDescent="0.25">
      <c r="A3" s="45" t="s">
        <v>74</v>
      </c>
      <c r="B3" s="46" t="s">
        <v>62</v>
      </c>
      <c r="C3" s="47" t="s">
        <v>0</v>
      </c>
      <c r="D3" s="48" t="s">
        <v>68</v>
      </c>
      <c r="E3" s="47" t="s">
        <v>18</v>
      </c>
      <c r="F3" s="49"/>
      <c r="G3" s="49"/>
      <c r="H3" s="49"/>
      <c r="I3" s="49"/>
      <c r="J3" s="50">
        <v>2</v>
      </c>
    </row>
    <row r="4" spans="1:12" x14ac:dyDescent="0.25">
      <c r="A4" s="45" t="s">
        <v>74</v>
      </c>
      <c r="B4" s="46" t="s">
        <v>62</v>
      </c>
      <c r="C4" s="47" t="s">
        <v>1</v>
      </c>
      <c r="D4" s="48" t="s">
        <v>69</v>
      </c>
      <c r="E4" s="47" t="s">
        <v>18</v>
      </c>
      <c r="F4" s="49"/>
      <c r="G4" s="49"/>
      <c r="H4" s="49"/>
      <c r="I4" s="49"/>
      <c r="J4" s="50">
        <v>2</v>
      </c>
    </row>
    <row r="5" spans="1:12" x14ac:dyDescent="0.25">
      <c r="A5" s="45" t="s">
        <v>74</v>
      </c>
      <c r="B5" s="46" t="s">
        <v>62</v>
      </c>
      <c r="C5" s="47" t="s">
        <v>2</v>
      </c>
      <c r="D5" s="48" t="s">
        <v>70</v>
      </c>
      <c r="E5" s="47" t="s">
        <v>18</v>
      </c>
      <c r="F5" s="49"/>
      <c r="G5" s="49"/>
      <c r="H5" s="49"/>
      <c r="I5" s="49"/>
      <c r="J5" s="50">
        <v>2</v>
      </c>
    </row>
    <row r="6" spans="1:12" hidden="1" x14ac:dyDescent="0.25">
      <c r="A6" s="45" t="s">
        <v>74</v>
      </c>
      <c r="B6" s="46" t="s">
        <v>62</v>
      </c>
      <c r="C6" s="47" t="s">
        <v>3</v>
      </c>
      <c r="D6" s="48" t="s">
        <v>18</v>
      </c>
      <c r="E6" s="47" t="s">
        <v>82</v>
      </c>
      <c r="F6" s="51">
        <v>57</v>
      </c>
      <c r="G6" s="49"/>
      <c r="H6" s="49"/>
      <c r="I6" s="49"/>
      <c r="J6" s="50">
        <v>3</v>
      </c>
    </row>
    <row r="7" spans="1:12" hidden="1" x14ac:dyDescent="0.25">
      <c r="A7" s="45" t="s">
        <v>74</v>
      </c>
      <c r="B7" s="46" t="s">
        <v>62</v>
      </c>
      <c r="C7" s="47" t="s">
        <v>17</v>
      </c>
      <c r="D7" s="48" t="s">
        <v>18</v>
      </c>
      <c r="E7" s="47"/>
      <c r="F7" s="51">
        <v>40</v>
      </c>
      <c r="G7" s="49"/>
      <c r="H7" s="49"/>
      <c r="I7" s="49"/>
      <c r="J7" s="50">
        <v>4</v>
      </c>
    </row>
    <row r="8" spans="1:12" x14ac:dyDescent="0.25">
      <c r="A8" s="45" t="s">
        <v>74</v>
      </c>
      <c r="B8" s="46" t="s">
        <v>62</v>
      </c>
      <c r="C8" s="52" t="s">
        <v>36</v>
      </c>
      <c r="D8" s="48" t="s">
        <v>71</v>
      </c>
      <c r="E8" s="47" t="s">
        <v>79</v>
      </c>
      <c r="F8" s="51">
        <v>72</v>
      </c>
      <c r="G8" s="51">
        <v>11</v>
      </c>
      <c r="H8" s="51">
        <v>8</v>
      </c>
      <c r="I8" s="51"/>
      <c r="J8" s="50">
        <v>5</v>
      </c>
      <c r="L8">
        <f>LEN(C8)</f>
        <v>12</v>
      </c>
    </row>
    <row r="9" spans="1:12" ht="15.75" thickBot="1" x14ac:dyDescent="0.3">
      <c r="A9" s="53" t="s">
        <v>74</v>
      </c>
      <c r="B9" s="54" t="s">
        <v>62</v>
      </c>
      <c r="C9" s="55" t="s">
        <v>37</v>
      </c>
      <c r="D9" s="56" t="s">
        <v>72</v>
      </c>
      <c r="E9" s="57" t="s">
        <v>79</v>
      </c>
      <c r="F9" s="58">
        <v>89</v>
      </c>
      <c r="G9" s="58">
        <v>82</v>
      </c>
      <c r="H9" s="58">
        <v>34</v>
      </c>
      <c r="I9" s="58"/>
      <c r="J9" s="59">
        <v>5</v>
      </c>
      <c r="L9">
        <f t="shared" ref="L9:L66" si="0">LEN(C9)</f>
        <v>12</v>
      </c>
    </row>
    <row r="10" spans="1:12" x14ac:dyDescent="0.25">
      <c r="A10" s="39" t="s">
        <v>74</v>
      </c>
      <c r="B10" s="40" t="s">
        <v>63</v>
      </c>
      <c r="C10" s="41" t="s">
        <v>18</v>
      </c>
      <c r="D10" s="42" t="s">
        <v>73</v>
      </c>
      <c r="E10" s="41" t="s">
        <v>80</v>
      </c>
      <c r="F10" s="60"/>
      <c r="G10" s="43"/>
      <c r="H10" s="43"/>
      <c r="I10" s="43" t="s">
        <v>29</v>
      </c>
      <c r="J10" s="44">
        <v>1</v>
      </c>
    </row>
    <row r="11" spans="1:12" x14ac:dyDescent="0.25">
      <c r="A11" s="45" t="s">
        <v>74</v>
      </c>
      <c r="B11" s="46" t="s">
        <v>63</v>
      </c>
      <c r="C11" s="47" t="s">
        <v>0</v>
      </c>
      <c r="D11" s="48" t="s">
        <v>76</v>
      </c>
      <c r="E11" s="47" t="s">
        <v>18</v>
      </c>
      <c r="F11" s="51"/>
      <c r="G11" s="49"/>
      <c r="H11" s="49"/>
      <c r="I11" s="49"/>
      <c r="J11" s="50">
        <v>2</v>
      </c>
    </row>
    <row r="12" spans="1:12" x14ac:dyDescent="0.25">
      <c r="A12" s="45" t="s">
        <v>74</v>
      </c>
      <c r="B12" s="46" t="s">
        <v>63</v>
      </c>
      <c r="C12" s="47" t="s">
        <v>1</v>
      </c>
      <c r="D12" s="48" t="s">
        <v>77</v>
      </c>
      <c r="E12" s="47" t="s">
        <v>18</v>
      </c>
      <c r="F12" s="51"/>
      <c r="G12" s="49"/>
      <c r="H12" s="49"/>
      <c r="I12" s="49"/>
      <c r="J12" s="50">
        <v>2</v>
      </c>
    </row>
    <row r="13" spans="1:12" x14ac:dyDescent="0.25">
      <c r="A13" s="45" t="s">
        <v>74</v>
      </c>
      <c r="B13" s="46" t="s">
        <v>63</v>
      </c>
      <c r="C13" s="47" t="s">
        <v>2</v>
      </c>
      <c r="D13" s="48" t="s">
        <v>78</v>
      </c>
      <c r="E13" s="47" t="s">
        <v>18</v>
      </c>
      <c r="F13" s="51"/>
      <c r="G13" s="49"/>
      <c r="H13" s="49"/>
      <c r="I13" s="49"/>
      <c r="J13" s="50">
        <v>2</v>
      </c>
    </row>
    <row r="14" spans="1:12" hidden="1" x14ac:dyDescent="0.25">
      <c r="A14" s="45" t="s">
        <v>74</v>
      </c>
      <c r="B14" s="46" t="s">
        <v>63</v>
      </c>
      <c r="C14" s="47" t="s">
        <v>3</v>
      </c>
      <c r="D14" s="48" t="s">
        <v>18</v>
      </c>
      <c r="E14" s="47" t="s">
        <v>82</v>
      </c>
      <c r="F14" s="51">
        <v>38</v>
      </c>
      <c r="G14" s="49"/>
      <c r="H14" s="49"/>
      <c r="I14" s="49"/>
      <c r="J14" s="50">
        <v>3</v>
      </c>
    </row>
    <row r="15" spans="1:12" hidden="1" x14ac:dyDescent="0.25">
      <c r="A15" s="45" t="s">
        <v>74</v>
      </c>
      <c r="B15" s="46" t="s">
        <v>63</v>
      </c>
      <c r="C15" s="47" t="s">
        <v>17</v>
      </c>
      <c r="D15" s="48" t="s">
        <v>18</v>
      </c>
      <c r="E15" s="47" t="s">
        <v>79</v>
      </c>
      <c r="F15" s="51">
        <v>57</v>
      </c>
      <c r="G15" s="49"/>
      <c r="H15" s="49"/>
      <c r="I15" s="49"/>
      <c r="J15" s="50">
        <v>4</v>
      </c>
    </row>
    <row r="16" spans="1:12" x14ac:dyDescent="0.25">
      <c r="A16" s="45" t="s">
        <v>74</v>
      </c>
      <c r="B16" s="46" t="s">
        <v>63</v>
      </c>
      <c r="C16" s="52" t="s">
        <v>36</v>
      </c>
      <c r="D16" s="48" t="s">
        <v>86</v>
      </c>
      <c r="E16" s="47" t="s">
        <v>79</v>
      </c>
      <c r="F16" s="51">
        <v>16</v>
      </c>
      <c r="G16" s="51">
        <v>90</v>
      </c>
      <c r="H16" s="51">
        <v>59</v>
      </c>
      <c r="I16" s="51"/>
      <c r="J16" s="50">
        <v>5</v>
      </c>
      <c r="L16">
        <f t="shared" si="0"/>
        <v>12</v>
      </c>
    </row>
    <row r="17" spans="1:12" ht="15.75" thickBot="1" x14ac:dyDescent="0.3">
      <c r="A17" s="53" t="s">
        <v>74</v>
      </c>
      <c r="B17" s="54" t="s">
        <v>63</v>
      </c>
      <c r="C17" s="55" t="s">
        <v>37</v>
      </c>
      <c r="D17" s="56" t="s">
        <v>87</v>
      </c>
      <c r="E17" s="57" t="s">
        <v>79</v>
      </c>
      <c r="F17" s="58">
        <v>76</v>
      </c>
      <c r="G17" s="58">
        <v>36</v>
      </c>
      <c r="H17" s="58">
        <v>67</v>
      </c>
      <c r="I17" s="58"/>
      <c r="J17" s="59">
        <v>5</v>
      </c>
      <c r="L17">
        <f t="shared" si="0"/>
        <v>12</v>
      </c>
    </row>
    <row r="18" spans="1:12" x14ac:dyDescent="0.25">
      <c r="A18" s="39" t="s">
        <v>74</v>
      </c>
      <c r="B18" s="40" t="s">
        <v>64</v>
      </c>
      <c r="C18" s="41" t="s">
        <v>18</v>
      </c>
      <c r="D18" s="42" t="s">
        <v>83</v>
      </c>
      <c r="E18" s="41" t="s">
        <v>85</v>
      </c>
      <c r="F18" s="60"/>
      <c r="G18" s="43"/>
      <c r="H18" s="43"/>
      <c r="I18" s="43"/>
      <c r="J18" s="44">
        <v>1</v>
      </c>
    </row>
    <row r="19" spans="1:12" x14ac:dyDescent="0.25">
      <c r="A19" s="45" t="s">
        <v>74</v>
      </c>
      <c r="B19" s="46" t="s">
        <v>64</v>
      </c>
      <c r="C19" s="47" t="s">
        <v>0</v>
      </c>
      <c r="D19" s="48" t="s">
        <v>84</v>
      </c>
      <c r="E19" s="47" t="s">
        <v>18</v>
      </c>
      <c r="F19" s="51"/>
      <c r="G19" s="49"/>
      <c r="H19" s="49"/>
      <c r="I19" s="49"/>
      <c r="J19" s="50">
        <v>2</v>
      </c>
    </row>
    <row r="20" spans="1:12" x14ac:dyDescent="0.25">
      <c r="A20" s="45" t="s">
        <v>74</v>
      </c>
      <c r="B20" s="46" t="s">
        <v>64</v>
      </c>
      <c r="C20" s="47" t="s">
        <v>17</v>
      </c>
      <c r="D20" s="48" t="s">
        <v>18</v>
      </c>
      <c r="E20" s="47" t="s">
        <v>79</v>
      </c>
      <c r="F20" s="51">
        <v>37</v>
      </c>
      <c r="G20" s="49"/>
      <c r="H20" s="49"/>
      <c r="I20" s="49"/>
      <c r="J20" s="50">
        <v>4</v>
      </c>
    </row>
    <row r="21" spans="1:12" ht="15.75" thickBot="1" x14ac:dyDescent="0.3">
      <c r="A21" s="53" t="s">
        <v>74</v>
      </c>
      <c r="B21" s="54" t="s">
        <v>64</v>
      </c>
      <c r="C21" s="55" t="s">
        <v>38</v>
      </c>
      <c r="D21" s="56" t="s">
        <v>88</v>
      </c>
      <c r="E21" s="57" t="s">
        <v>79</v>
      </c>
      <c r="F21" s="58">
        <v>98</v>
      </c>
      <c r="G21" s="58">
        <v>19</v>
      </c>
      <c r="H21" s="58">
        <v>59</v>
      </c>
      <c r="I21" s="58"/>
      <c r="J21" s="59">
        <v>5</v>
      </c>
      <c r="L21">
        <f t="shared" si="0"/>
        <v>12</v>
      </c>
    </row>
    <row r="22" spans="1:12" x14ac:dyDescent="0.25">
      <c r="A22" s="39" t="s">
        <v>74</v>
      </c>
      <c r="B22" s="40" t="s">
        <v>65</v>
      </c>
      <c r="C22" s="41" t="s">
        <v>18</v>
      </c>
      <c r="D22" s="42" t="s">
        <v>89</v>
      </c>
      <c r="E22" s="41" t="s">
        <v>104</v>
      </c>
      <c r="F22" s="61"/>
      <c r="G22" s="61"/>
      <c r="H22" s="61"/>
      <c r="I22" s="61" t="s">
        <v>30</v>
      </c>
      <c r="J22" s="44">
        <v>1</v>
      </c>
    </row>
    <row r="23" spans="1:12" x14ac:dyDescent="0.25">
      <c r="A23" s="45" t="s">
        <v>74</v>
      </c>
      <c r="B23" s="46" t="s">
        <v>65</v>
      </c>
      <c r="C23" s="47" t="s">
        <v>0</v>
      </c>
      <c r="D23" s="48" t="s">
        <v>90</v>
      </c>
      <c r="E23" s="47" t="s">
        <v>18</v>
      </c>
      <c r="F23" s="62"/>
      <c r="G23" s="62"/>
      <c r="H23" s="62"/>
      <c r="I23" s="62"/>
      <c r="J23" s="50">
        <v>2</v>
      </c>
    </row>
    <row r="24" spans="1:12" x14ac:dyDescent="0.25">
      <c r="A24" s="45" t="s">
        <v>74</v>
      </c>
      <c r="B24" s="46" t="s">
        <v>65</v>
      </c>
      <c r="C24" s="47" t="s">
        <v>1</v>
      </c>
      <c r="D24" s="48" t="s">
        <v>91</v>
      </c>
      <c r="E24" s="47" t="s">
        <v>18</v>
      </c>
      <c r="F24" s="62"/>
      <c r="G24" s="62"/>
      <c r="H24" s="62"/>
      <c r="I24" s="62"/>
      <c r="J24" s="50">
        <v>2</v>
      </c>
    </row>
    <row r="25" spans="1:12" x14ac:dyDescent="0.25">
      <c r="A25" s="45" t="s">
        <v>74</v>
      </c>
      <c r="B25" s="46" t="s">
        <v>65</v>
      </c>
      <c r="C25" s="47" t="s">
        <v>2</v>
      </c>
      <c r="D25" s="48" t="s">
        <v>92</v>
      </c>
      <c r="E25" s="47" t="s">
        <v>18</v>
      </c>
      <c r="F25" s="62"/>
      <c r="G25" s="62"/>
      <c r="H25" s="62"/>
      <c r="I25" s="62"/>
      <c r="J25" s="50">
        <v>2</v>
      </c>
    </row>
    <row r="26" spans="1:12" x14ac:dyDescent="0.25">
      <c r="A26" s="45" t="s">
        <v>74</v>
      </c>
      <c r="B26" s="46" t="s">
        <v>65</v>
      </c>
      <c r="C26" s="47" t="s">
        <v>6</v>
      </c>
      <c r="D26" s="48" t="s">
        <v>93</v>
      </c>
      <c r="E26" s="47" t="s">
        <v>18</v>
      </c>
      <c r="F26" s="62"/>
      <c r="G26" s="62"/>
      <c r="H26" s="49"/>
      <c r="I26" s="49"/>
      <c r="J26" s="50">
        <v>2</v>
      </c>
    </row>
    <row r="27" spans="1:12" x14ac:dyDescent="0.25">
      <c r="A27" s="45" t="s">
        <v>74</v>
      </c>
      <c r="B27" s="46" t="s">
        <v>65</v>
      </c>
      <c r="C27" s="47" t="s">
        <v>9</v>
      </c>
      <c r="D27" s="48" t="s">
        <v>103</v>
      </c>
      <c r="E27" s="47" t="s">
        <v>18</v>
      </c>
      <c r="F27" s="49"/>
      <c r="G27" s="49"/>
      <c r="H27" s="49"/>
      <c r="I27" s="49"/>
      <c r="J27" s="50">
        <v>2</v>
      </c>
    </row>
    <row r="28" spans="1:12" x14ac:dyDescent="0.25">
      <c r="A28" s="45" t="s">
        <v>74</v>
      </c>
      <c r="B28" s="46" t="s">
        <v>65</v>
      </c>
      <c r="C28" s="47" t="s">
        <v>4</v>
      </c>
      <c r="D28" s="48" t="s">
        <v>102</v>
      </c>
      <c r="E28" s="47" t="s">
        <v>18</v>
      </c>
      <c r="F28" s="49"/>
      <c r="G28" s="49"/>
      <c r="H28" s="49"/>
      <c r="I28" s="49"/>
      <c r="J28" s="50">
        <v>2</v>
      </c>
    </row>
    <row r="29" spans="1:12" x14ac:dyDescent="0.25">
      <c r="A29" s="45" t="s">
        <v>74</v>
      </c>
      <c r="B29" s="46" t="s">
        <v>65</v>
      </c>
      <c r="C29" s="47" t="s">
        <v>8</v>
      </c>
      <c r="D29" s="48" t="s">
        <v>101</v>
      </c>
      <c r="E29" s="47" t="s">
        <v>18</v>
      </c>
      <c r="F29" s="49"/>
      <c r="G29" s="49"/>
      <c r="H29" s="49"/>
      <c r="I29" s="49"/>
      <c r="J29" s="50">
        <v>2</v>
      </c>
    </row>
    <row r="30" spans="1:12" x14ac:dyDescent="0.25">
      <c r="A30" s="45" t="s">
        <v>74</v>
      </c>
      <c r="B30" s="46" t="s">
        <v>65</v>
      </c>
      <c r="C30" s="47" t="s">
        <v>10</v>
      </c>
      <c r="D30" s="48" t="s">
        <v>100</v>
      </c>
      <c r="E30" s="47" t="s">
        <v>18</v>
      </c>
      <c r="F30" s="49"/>
      <c r="G30" s="49"/>
      <c r="H30" s="49"/>
      <c r="I30" s="49"/>
      <c r="J30" s="50">
        <v>2</v>
      </c>
    </row>
    <row r="31" spans="1:12" x14ac:dyDescent="0.25">
      <c r="A31" s="45" t="s">
        <v>74</v>
      </c>
      <c r="B31" s="46" t="s">
        <v>65</v>
      </c>
      <c r="C31" s="47" t="s">
        <v>13</v>
      </c>
      <c r="D31" s="48" t="s">
        <v>99</v>
      </c>
      <c r="E31" s="47" t="s">
        <v>18</v>
      </c>
      <c r="F31" s="49"/>
      <c r="G31" s="49"/>
      <c r="H31" s="49"/>
      <c r="I31" s="49"/>
      <c r="J31" s="50">
        <v>2</v>
      </c>
    </row>
    <row r="32" spans="1:12" x14ac:dyDescent="0.25">
      <c r="A32" s="45" t="s">
        <v>74</v>
      </c>
      <c r="B32" s="46" t="s">
        <v>65</v>
      </c>
      <c r="C32" s="47" t="s">
        <v>12</v>
      </c>
      <c r="D32" s="48" t="s">
        <v>98</v>
      </c>
      <c r="E32" s="47" t="s">
        <v>18</v>
      </c>
      <c r="F32" s="49"/>
      <c r="G32" s="49"/>
      <c r="H32" s="49"/>
      <c r="I32" s="49"/>
      <c r="J32" s="50">
        <v>2</v>
      </c>
    </row>
    <row r="33" spans="1:12" x14ac:dyDescent="0.25">
      <c r="A33" s="45" t="s">
        <v>74</v>
      </c>
      <c r="B33" s="46" t="s">
        <v>65</v>
      </c>
      <c r="C33" s="47" t="s">
        <v>11</v>
      </c>
      <c r="D33" s="48" t="s">
        <v>97</v>
      </c>
      <c r="E33" s="47" t="s">
        <v>18</v>
      </c>
      <c r="F33" s="49"/>
      <c r="G33" s="49"/>
      <c r="H33" s="49"/>
      <c r="I33" s="49"/>
      <c r="J33" s="50">
        <v>2</v>
      </c>
    </row>
    <row r="34" spans="1:12" x14ac:dyDescent="0.25">
      <c r="A34" s="45" t="s">
        <v>74</v>
      </c>
      <c r="B34" s="46" t="s">
        <v>65</v>
      </c>
      <c r="C34" s="47" t="s">
        <v>5</v>
      </c>
      <c r="D34" s="48" t="s">
        <v>96</v>
      </c>
      <c r="E34" s="47" t="s">
        <v>18</v>
      </c>
      <c r="F34" s="49"/>
      <c r="G34" s="49"/>
      <c r="H34" s="49"/>
      <c r="I34" s="49"/>
      <c r="J34" s="50">
        <v>2</v>
      </c>
    </row>
    <row r="35" spans="1:12" x14ac:dyDescent="0.25">
      <c r="A35" s="45" t="s">
        <v>74</v>
      </c>
      <c r="B35" s="46" t="s">
        <v>65</v>
      </c>
      <c r="C35" s="47" t="s">
        <v>7</v>
      </c>
      <c r="D35" s="48" t="s">
        <v>95</v>
      </c>
      <c r="E35" s="47" t="s">
        <v>18</v>
      </c>
      <c r="F35" s="49"/>
      <c r="G35" s="49"/>
      <c r="H35" s="49"/>
      <c r="I35" s="49"/>
      <c r="J35" s="50">
        <v>2</v>
      </c>
    </row>
    <row r="36" spans="1:12" x14ac:dyDescent="0.25">
      <c r="A36" s="45" t="s">
        <v>74</v>
      </c>
      <c r="B36" s="46" t="s">
        <v>65</v>
      </c>
      <c r="C36" s="47" t="s">
        <v>14</v>
      </c>
      <c r="D36" s="48" t="s">
        <v>94</v>
      </c>
      <c r="E36" s="47" t="s">
        <v>18</v>
      </c>
      <c r="F36" s="49"/>
      <c r="G36" s="49"/>
      <c r="H36" s="49"/>
      <c r="I36" s="49"/>
      <c r="J36" s="50">
        <v>2</v>
      </c>
    </row>
    <row r="37" spans="1:12" hidden="1" x14ac:dyDescent="0.25">
      <c r="A37" s="45" t="s">
        <v>74</v>
      </c>
      <c r="B37" s="46" t="s">
        <v>65</v>
      </c>
      <c r="C37" s="47" t="s">
        <v>16</v>
      </c>
      <c r="D37" s="48" t="s">
        <v>18</v>
      </c>
      <c r="E37" s="47" t="s">
        <v>82</v>
      </c>
      <c r="F37" s="51">
        <v>70</v>
      </c>
      <c r="G37" s="49"/>
      <c r="H37" s="49"/>
      <c r="I37" s="49"/>
      <c r="J37" s="50">
        <v>3</v>
      </c>
    </row>
    <row r="38" spans="1:12" hidden="1" x14ac:dyDescent="0.25">
      <c r="A38" s="45" t="s">
        <v>74</v>
      </c>
      <c r="B38" s="46" t="s">
        <v>65</v>
      </c>
      <c r="C38" s="47" t="s">
        <v>17</v>
      </c>
      <c r="D38" s="48" t="s">
        <v>18</v>
      </c>
      <c r="E38" s="47" t="s">
        <v>79</v>
      </c>
      <c r="F38" s="51">
        <v>11</v>
      </c>
      <c r="G38" s="49"/>
      <c r="H38" s="49"/>
      <c r="I38" s="49"/>
      <c r="J38" s="50">
        <v>4</v>
      </c>
    </row>
    <row r="39" spans="1:12" x14ac:dyDescent="0.25">
      <c r="A39" s="45" t="s">
        <v>74</v>
      </c>
      <c r="B39" s="46" t="s">
        <v>65</v>
      </c>
      <c r="C39" s="52" t="s">
        <v>39</v>
      </c>
      <c r="D39" s="48" t="s">
        <v>107</v>
      </c>
      <c r="E39" s="47" t="s">
        <v>123</v>
      </c>
      <c r="F39" s="51">
        <v>59</v>
      </c>
      <c r="G39" s="51">
        <v>27</v>
      </c>
      <c r="H39" s="49"/>
      <c r="I39" s="49"/>
      <c r="J39" s="50">
        <v>6</v>
      </c>
      <c r="L39">
        <f t="shared" si="0"/>
        <v>15</v>
      </c>
    </row>
    <row r="40" spans="1:12" x14ac:dyDescent="0.25">
      <c r="A40" s="45" t="s">
        <v>74</v>
      </c>
      <c r="B40" s="46" t="s">
        <v>65</v>
      </c>
      <c r="C40" s="52" t="s">
        <v>40</v>
      </c>
      <c r="D40" s="48" t="s">
        <v>108</v>
      </c>
      <c r="E40" s="47" t="s">
        <v>25</v>
      </c>
      <c r="F40" s="51">
        <v>64</v>
      </c>
      <c r="G40" s="51">
        <v>46</v>
      </c>
      <c r="H40" s="49"/>
      <c r="I40" s="49"/>
      <c r="J40" s="50">
        <v>6</v>
      </c>
      <c r="L40">
        <f t="shared" si="0"/>
        <v>15</v>
      </c>
    </row>
    <row r="41" spans="1:12" x14ac:dyDescent="0.25">
      <c r="A41" s="45" t="s">
        <v>74</v>
      </c>
      <c r="B41" s="46" t="s">
        <v>65</v>
      </c>
      <c r="C41" s="52" t="s">
        <v>41</v>
      </c>
      <c r="D41" s="48" t="s">
        <v>109</v>
      </c>
      <c r="E41" s="47" t="s">
        <v>123</v>
      </c>
      <c r="F41" s="51">
        <v>59</v>
      </c>
      <c r="G41" s="51">
        <v>12</v>
      </c>
      <c r="H41" s="49"/>
      <c r="I41" s="49"/>
      <c r="J41" s="50">
        <v>6</v>
      </c>
      <c r="L41">
        <f t="shared" si="0"/>
        <v>15</v>
      </c>
    </row>
    <row r="42" spans="1:12" x14ac:dyDescent="0.25">
      <c r="A42" s="45" t="s">
        <v>74</v>
      </c>
      <c r="B42" s="46" t="s">
        <v>65</v>
      </c>
      <c r="C42" s="52" t="s">
        <v>42</v>
      </c>
      <c r="D42" s="48" t="s">
        <v>105</v>
      </c>
      <c r="E42" s="47" t="s">
        <v>24</v>
      </c>
      <c r="F42" s="51">
        <v>21</v>
      </c>
      <c r="G42" s="49"/>
      <c r="H42" s="49"/>
      <c r="I42" s="49"/>
      <c r="J42" s="50">
        <v>7</v>
      </c>
      <c r="L42">
        <f t="shared" si="0"/>
        <v>10</v>
      </c>
    </row>
    <row r="43" spans="1:12" x14ac:dyDescent="0.25">
      <c r="A43" s="45" t="s">
        <v>74</v>
      </c>
      <c r="B43" s="46" t="s">
        <v>65</v>
      </c>
      <c r="C43" s="52" t="s">
        <v>43</v>
      </c>
      <c r="D43" s="48" t="s">
        <v>110</v>
      </c>
      <c r="E43" s="47" t="s">
        <v>124</v>
      </c>
      <c r="F43" s="51">
        <v>77</v>
      </c>
      <c r="G43" s="51">
        <v>64</v>
      </c>
      <c r="H43" s="49"/>
      <c r="I43" s="49"/>
      <c r="J43" s="50">
        <v>6</v>
      </c>
      <c r="L43">
        <f t="shared" si="0"/>
        <v>15</v>
      </c>
    </row>
    <row r="44" spans="1:12" x14ac:dyDescent="0.25">
      <c r="A44" s="45" t="s">
        <v>74</v>
      </c>
      <c r="B44" s="46" t="s">
        <v>65</v>
      </c>
      <c r="C44" s="52" t="s">
        <v>44</v>
      </c>
      <c r="D44" s="48" t="s">
        <v>106</v>
      </c>
      <c r="E44" s="47" t="s">
        <v>25</v>
      </c>
      <c r="F44" s="51">
        <v>15</v>
      </c>
      <c r="G44" s="62"/>
      <c r="H44" s="49"/>
      <c r="I44" s="49"/>
      <c r="J44" s="50">
        <v>7</v>
      </c>
      <c r="L44">
        <f t="shared" si="0"/>
        <v>10</v>
      </c>
    </row>
    <row r="45" spans="1:12" x14ac:dyDescent="0.25">
      <c r="A45" s="45" t="s">
        <v>74</v>
      </c>
      <c r="B45" s="46" t="s">
        <v>65</v>
      </c>
      <c r="C45" s="52" t="s">
        <v>45</v>
      </c>
      <c r="D45" s="48" t="s">
        <v>111</v>
      </c>
      <c r="E45" s="47" t="s">
        <v>27</v>
      </c>
      <c r="F45" s="51">
        <v>82</v>
      </c>
      <c r="G45" s="51">
        <v>59</v>
      </c>
      <c r="H45" s="49"/>
      <c r="I45" s="49"/>
      <c r="J45" s="50">
        <v>6</v>
      </c>
      <c r="L45">
        <f t="shared" si="0"/>
        <v>15</v>
      </c>
    </row>
    <row r="46" spans="1:12" x14ac:dyDescent="0.25">
      <c r="A46" s="45" t="s">
        <v>74</v>
      </c>
      <c r="B46" s="46" t="s">
        <v>65</v>
      </c>
      <c r="C46" s="52" t="s">
        <v>46</v>
      </c>
      <c r="D46" s="48" t="s">
        <v>112</v>
      </c>
      <c r="E46" s="47" t="s">
        <v>125</v>
      </c>
      <c r="F46" s="51">
        <v>17</v>
      </c>
      <c r="G46" s="51">
        <v>32</v>
      </c>
      <c r="H46" s="49"/>
      <c r="I46" s="49"/>
      <c r="J46" s="50">
        <v>6</v>
      </c>
      <c r="L46">
        <f t="shared" si="0"/>
        <v>15</v>
      </c>
    </row>
    <row r="47" spans="1:12" x14ac:dyDescent="0.25">
      <c r="A47" s="45" t="s">
        <v>74</v>
      </c>
      <c r="B47" s="46" t="s">
        <v>65</v>
      </c>
      <c r="C47" s="52" t="s">
        <v>47</v>
      </c>
      <c r="D47" s="48" t="s">
        <v>113</v>
      </c>
      <c r="E47" s="47" t="s">
        <v>126</v>
      </c>
      <c r="F47" s="51">
        <v>13</v>
      </c>
      <c r="G47" s="51">
        <v>16</v>
      </c>
      <c r="H47" s="49"/>
      <c r="I47" s="49"/>
      <c r="J47" s="50">
        <v>6</v>
      </c>
      <c r="L47">
        <f t="shared" si="0"/>
        <v>15</v>
      </c>
    </row>
    <row r="48" spans="1:12" x14ac:dyDescent="0.25">
      <c r="A48" s="45" t="s">
        <v>74</v>
      </c>
      <c r="B48" s="46" t="s">
        <v>65</v>
      </c>
      <c r="C48" s="52" t="s">
        <v>48</v>
      </c>
      <c r="D48" s="48" t="s">
        <v>114</v>
      </c>
      <c r="E48" s="47" t="s">
        <v>127</v>
      </c>
      <c r="F48" s="51">
        <v>92</v>
      </c>
      <c r="G48" s="51">
        <v>70</v>
      </c>
      <c r="H48" s="51">
        <v>90</v>
      </c>
      <c r="I48" s="51"/>
      <c r="J48" s="50">
        <v>5</v>
      </c>
      <c r="L48">
        <f t="shared" si="0"/>
        <v>12</v>
      </c>
    </row>
    <row r="49" spans="1:12" x14ac:dyDescent="0.25">
      <c r="A49" s="45" t="s">
        <v>74</v>
      </c>
      <c r="B49" s="46" t="s">
        <v>65</v>
      </c>
      <c r="C49" s="52" t="s">
        <v>38</v>
      </c>
      <c r="D49" s="48" t="s">
        <v>88</v>
      </c>
      <c r="E49" s="47" t="s">
        <v>125</v>
      </c>
      <c r="F49" s="51">
        <v>73</v>
      </c>
      <c r="G49" s="51">
        <v>96</v>
      </c>
      <c r="H49" s="51">
        <v>40</v>
      </c>
      <c r="I49" s="51"/>
      <c r="J49" s="50">
        <v>5</v>
      </c>
      <c r="L49">
        <f t="shared" si="0"/>
        <v>12</v>
      </c>
    </row>
    <row r="50" spans="1:12" x14ac:dyDescent="0.25">
      <c r="A50" s="45" t="s">
        <v>74</v>
      </c>
      <c r="B50" s="46" t="s">
        <v>65</v>
      </c>
      <c r="C50" s="52" t="s">
        <v>49</v>
      </c>
      <c r="D50" s="48" t="s">
        <v>115</v>
      </c>
      <c r="E50" s="47" t="s">
        <v>123</v>
      </c>
      <c r="F50" s="51">
        <v>10</v>
      </c>
      <c r="G50" s="51">
        <v>48</v>
      </c>
      <c r="H50" s="51">
        <v>86</v>
      </c>
      <c r="I50" s="51"/>
      <c r="J50" s="50">
        <v>5</v>
      </c>
      <c r="L50">
        <f t="shared" si="0"/>
        <v>12</v>
      </c>
    </row>
    <row r="51" spans="1:12" x14ac:dyDescent="0.25">
      <c r="A51" s="45" t="s">
        <v>74</v>
      </c>
      <c r="B51" s="46" t="s">
        <v>65</v>
      </c>
      <c r="C51" s="52" t="s">
        <v>50</v>
      </c>
      <c r="D51" s="48" t="s">
        <v>116</v>
      </c>
      <c r="E51" s="47" t="s">
        <v>128</v>
      </c>
      <c r="F51" s="51">
        <v>59</v>
      </c>
      <c r="G51" s="51">
        <v>14</v>
      </c>
      <c r="H51" s="51">
        <v>38</v>
      </c>
      <c r="I51" s="51"/>
      <c r="J51" s="50">
        <v>5</v>
      </c>
      <c r="L51">
        <f t="shared" si="0"/>
        <v>12</v>
      </c>
    </row>
    <row r="52" spans="1:12" x14ac:dyDescent="0.25">
      <c r="A52" s="45" t="s">
        <v>74</v>
      </c>
      <c r="B52" s="46" t="s">
        <v>65</v>
      </c>
      <c r="C52" s="52" t="s">
        <v>51</v>
      </c>
      <c r="D52" s="48" t="s">
        <v>117</v>
      </c>
      <c r="E52" s="47" t="s">
        <v>128</v>
      </c>
      <c r="F52" s="51">
        <v>32</v>
      </c>
      <c r="G52" s="51">
        <v>7</v>
      </c>
      <c r="H52" s="51">
        <v>6</v>
      </c>
      <c r="I52" s="51"/>
      <c r="J52" s="50">
        <v>5</v>
      </c>
      <c r="L52">
        <f t="shared" si="0"/>
        <v>12</v>
      </c>
    </row>
    <row r="53" spans="1:12" x14ac:dyDescent="0.25">
      <c r="A53" s="45" t="s">
        <v>74</v>
      </c>
      <c r="B53" s="46" t="s">
        <v>65</v>
      </c>
      <c r="C53" s="52" t="s">
        <v>52</v>
      </c>
      <c r="D53" s="48" t="s">
        <v>118</v>
      </c>
      <c r="E53" s="47" t="s">
        <v>126</v>
      </c>
      <c r="F53" s="51">
        <v>15</v>
      </c>
      <c r="G53" s="51">
        <v>73</v>
      </c>
      <c r="H53" s="51">
        <v>4</v>
      </c>
      <c r="I53" s="51"/>
      <c r="J53" s="50">
        <v>5</v>
      </c>
      <c r="L53">
        <f t="shared" si="0"/>
        <v>12</v>
      </c>
    </row>
    <row r="54" spans="1:12" x14ac:dyDescent="0.25">
      <c r="A54" s="45" t="s">
        <v>74</v>
      </c>
      <c r="B54" s="46" t="s">
        <v>65</v>
      </c>
      <c r="C54" s="52" t="s">
        <v>53</v>
      </c>
      <c r="D54" s="48" t="s">
        <v>119</v>
      </c>
      <c r="E54" s="47" t="s">
        <v>129</v>
      </c>
      <c r="F54" s="51">
        <v>41</v>
      </c>
      <c r="G54" s="51">
        <v>77</v>
      </c>
      <c r="H54" s="51">
        <v>83</v>
      </c>
      <c r="I54" s="51"/>
      <c r="J54" s="50">
        <v>5</v>
      </c>
      <c r="L54">
        <f t="shared" si="0"/>
        <v>12</v>
      </c>
    </row>
    <row r="55" spans="1:12" ht="15.75" thickBot="1" x14ac:dyDescent="0.3">
      <c r="A55" s="53" t="s">
        <v>74</v>
      </c>
      <c r="B55" s="54" t="s">
        <v>65</v>
      </c>
      <c r="C55" s="55" t="s">
        <v>54</v>
      </c>
      <c r="D55" s="56" t="s">
        <v>120</v>
      </c>
      <c r="E55" s="57" t="s">
        <v>129</v>
      </c>
      <c r="F55" s="58">
        <v>58</v>
      </c>
      <c r="G55" s="58">
        <v>18</v>
      </c>
      <c r="H55" s="63"/>
      <c r="I55" s="63"/>
      <c r="J55" s="59">
        <v>5</v>
      </c>
      <c r="L55">
        <f t="shared" si="0"/>
        <v>12</v>
      </c>
    </row>
    <row r="56" spans="1:12" x14ac:dyDescent="0.25">
      <c r="A56" s="39" t="s">
        <v>74</v>
      </c>
      <c r="B56" s="64" t="s">
        <v>66</v>
      </c>
      <c r="C56" s="41" t="s">
        <v>18</v>
      </c>
      <c r="D56" s="42" t="s">
        <v>121</v>
      </c>
      <c r="E56" s="41" t="s">
        <v>131</v>
      </c>
      <c r="F56" s="43"/>
      <c r="G56" s="43"/>
      <c r="H56" s="43"/>
      <c r="I56" s="43" t="s">
        <v>31</v>
      </c>
      <c r="J56" s="44">
        <v>1</v>
      </c>
    </row>
    <row r="57" spans="1:12" x14ac:dyDescent="0.25">
      <c r="A57" s="45" t="s">
        <v>74</v>
      </c>
      <c r="B57" s="65" t="s">
        <v>66</v>
      </c>
      <c r="C57" s="47" t="s">
        <v>0</v>
      </c>
      <c r="D57" s="48" t="s">
        <v>122</v>
      </c>
      <c r="E57" s="47" t="s">
        <v>18</v>
      </c>
      <c r="F57" s="49"/>
      <c r="G57" s="49"/>
      <c r="H57" s="49"/>
      <c r="I57" s="49"/>
      <c r="J57" s="50">
        <v>2</v>
      </c>
    </row>
    <row r="58" spans="1:12" x14ac:dyDescent="0.25">
      <c r="A58" s="45" t="s">
        <v>74</v>
      </c>
      <c r="B58" s="65" t="s">
        <v>66</v>
      </c>
      <c r="C58" s="47" t="s">
        <v>1</v>
      </c>
      <c r="D58" s="48" t="s">
        <v>78</v>
      </c>
      <c r="E58" s="47" t="s">
        <v>18</v>
      </c>
      <c r="F58" s="49"/>
      <c r="G58" s="49"/>
      <c r="H58" s="49"/>
      <c r="I58" s="49"/>
      <c r="J58" s="50">
        <v>2</v>
      </c>
    </row>
    <row r="59" spans="1:12" hidden="1" x14ac:dyDescent="0.25">
      <c r="A59" s="45" t="s">
        <v>74</v>
      </c>
      <c r="B59" s="65" t="s">
        <v>66</v>
      </c>
      <c r="C59" s="47" t="s">
        <v>15</v>
      </c>
      <c r="D59" s="48" t="s">
        <v>18</v>
      </c>
      <c r="E59" s="47" t="s">
        <v>82</v>
      </c>
      <c r="F59" s="51">
        <v>88</v>
      </c>
      <c r="G59" s="49"/>
      <c r="H59" s="49"/>
      <c r="I59" s="49"/>
      <c r="J59" s="50">
        <v>3</v>
      </c>
    </row>
    <row r="60" spans="1:12" hidden="1" x14ac:dyDescent="0.25">
      <c r="A60" s="45" t="s">
        <v>74</v>
      </c>
      <c r="B60" s="65" t="s">
        <v>66</v>
      </c>
      <c r="C60" s="47" t="s">
        <v>17</v>
      </c>
      <c r="D60" s="48" t="s">
        <v>18</v>
      </c>
      <c r="E60" s="47" t="s">
        <v>79</v>
      </c>
      <c r="F60" s="51">
        <v>3</v>
      </c>
      <c r="G60" s="49"/>
      <c r="H60" s="49"/>
      <c r="I60" s="49"/>
      <c r="J60" s="50">
        <v>4</v>
      </c>
    </row>
    <row r="61" spans="1:12" x14ac:dyDescent="0.25">
      <c r="A61" s="45" t="s">
        <v>74</v>
      </c>
      <c r="B61" s="65" t="s">
        <v>66</v>
      </c>
      <c r="C61" s="52" t="s">
        <v>40</v>
      </c>
      <c r="D61" s="48" t="s">
        <v>132</v>
      </c>
      <c r="E61" s="47" t="s">
        <v>130</v>
      </c>
      <c r="F61" s="51">
        <v>94</v>
      </c>
      <c r="G61" s="51">
        <v>32</v>
      </c>
      <c r="H61" s="49"/>
      <c r="I61" s="49"/>
      <c r="J61" s="50">
        <v>6</v>
      </c>
      <c r="L61">
        <f t="shared" si="0"/>
        <v>15</v>
      </c>
    </row>
    <row r="62" spans="1:12" x14ac:dyDescent="0.25">
      <c r="A62" s="45" t="s">
        <v>74</v>
      </c>
      <c r="B62" s="65" t="s">
        <v>66</v>
      </c>
      <c r="C62" s="52" t="s">
        <v>55</v>
      </c>
      <c r="D62" s="48" t="s">
        <v>133</v>
      </c>
      <c r="E62" s="47" t="s">
        <v>130</v>
      </c>
      <c r="F62" s="51">
        <v>99</v>
      </c>
      <c r="G62" s="51">
        <v>76</v>
      </c>
      <c r="H62" s="49"/>
      <c r="I62" s="49"/>
      <c r="J62" s="50">
        <v>6</v>
      </c>
      <c r="L62">
        <f t="shared" si="0"/>
        <v>15</v>
      </c>
    </row>
    <row r="63" spans="1:12" x14ac:dyDescent="0.25">
      <c r="A63" s="45" t="s">
        <v>74</v>
      </c>
      <c r="B63" s="65" t="s">
        <v>66</v>
      </c>
      <c r="C63" s="52" t="s">
        <v>56</v>
      </c>
      <c r="D63" s="48" t="s">
        <v>134</v>
      </c>
      <c r="E63" s="47" t="s">
        <v>129</v>
      </c>
      <c r="F63" s="51">
        <v>77</v>
      </c>
      <c r="G63" s="51">
        <v>49</v>
      </c>
      <c r="H63" s="49"/>
      <c r="I63" s="49"/>
      <c r="J63" s="50">
        <v>6</v>
      </c>
      <c r="L63">
        <f t="shared" si="0"/>
        <v>15</v>
      </c>
    </row>
    <row r="64" spans="1:12" x14ac:dyDescent="0.25">
      <c r="A64" s="45" t="s">
        <v>74</v>
      </c>
      <c r="B64" s="65" t="s">
        <v>66</v>
      </c>
      <c r="C64" s="52" t="s">
        <v>57</v>
      </c>
      <c r="D64" s="48" t="s">
        <v>137</v>
      </c>
      <c r="E64" s="47" t="s">
        <v>26</v>
      </c>
      <c r="F64" s="51">
        <v>62</v>
      </c>
      <c r="G64" s="49"/>
      <c r="H64" s="49"/>
      <c r="I64" s="49"/>
      <c r="J64" s="50">
        <v>7</v>
      </c>
      <c r="L64">
        <f t="shared" si="0"/>
        <v>10</v>
      </c>
    </row>
    <row r="65" spans="1:12" x14ac:dyDescent="0.25">
      <c r="A65" s="45" t="s">
        <v>74</v>
      </c>
      <c r="B65" s="65" t="s">
        <v>66</v>
      </c>
      <c r="C65" s="52" t="s">
        <v>58</v>
      </c>
      <c r="D65" s="48" t="s">
        <v>135</v>
      </c>
      <c r="E65" s="47" t="s">
        <v>79</v>
      </c>
      <c r="F65" s="51">
        <v>56</v>
      </c>
      <c r="G65" s="51">
        <v>20</v>
      </c>
      <c r="H65" s="51">
        <v>16</v>
      </c>
      <c r="I65" s="51"/>
      <c r="J65" s="50">
        <v>5</v>
      </c>
      <c r="L65">
        <f t="shared" si="0"/>
        <v>12</v>
      </c>
    </row>
    <row r="66" spans="1:12" ht="15.75" thickBot="1" x14ac:dyDescent="0.3">
      <c r="A66" s="53" t="s">
        <v>74</v>
      </c>
      <c r="B66" s="66" t="s">
        <v>66</v>
      </c>
      <c r="C66" s="55" t="s">
        <v>59</v>
      </c>
      <c r="D66" s="56" t="s">
        <v>136</v>
      </c>
      <c r="E66" s="57" t="s">
        <v>79</v>
      </c>
      <c r="F66" s="58">
        <v>68</v>
      </c>
      <c r="G66" s="58">
        <v>87</v>
      </c>
      <c r="H66" s="58">
        <v>20</v>
      </c>
      <c r="I66" s="58"/>
      <c r="J66" s="59">
        <v>5</v>
      </c>
      <c r="L66">
        <f t="shared" si="0"/>
        <v>12</v>
      </c>
    </row>
  </sheetData>
  <autoFilter ref="A1:J6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opLeftCell="A67" workbookViewId="0">
      <selection activeCell="D89" sqref="D89"/>
    </sheetView>
  </sheetViews>
  <sheetFormatPr defaultRowHeight="15" x14ac:dyDescent="0.25"/>
  <cols>
    <col min="1" max="1" width="17.140625" customWidth="1"/>
    <col min="2" max="2" width="37.7109375" customWidth="1"/>
    <col min="3" max="3" width="9.28515625" customWidth="1"/>
    <col min="4" max="4" width="21.28515625" customWidth="1"/>
    <col min="5" max="5" width="35" customWidth="1"/>
    <col min="6" max="6" width="10.5703125" customWidth="1"/>
    <col min="7" max="7" width="16.42578125" customWidth="1"/>
    <col min="8" max="8" width="19.42578125" customWidth="1"/>
    <col min="12" max="12" width="53.5703125" customWidth="1"/>
  </cols>
  <sheetData>
    <row r="1" spans="1:8" ht="15" customHeight="1" x14ac:dyDescent="0.25">
      <c r="A1" s="20" t="s">
        <v>140</v>
      </c>
      <c r="B1" s="73" t="s">
        <v>61</v>
      </c>
      <c r="C1" s="73"/>
      <c r="D1" s="73"/>
      <c r="E1" s="73"/>
      <c r="F1" s="21" t="s">
        <v>138</v>
      </c>
      <c r="G1" s="21" t="s">
        <v>139</v>
      </c>
      <c r="H1" s="22" t="s">
        <v>141</v>
      </c>
    </row>
    <row r="2" spans="1:8" ht="30" x14ac:dyDescent="0.25">
      <c r="A2" s="23" t="str">
        <f>исход!B2</f>
        <v>000000001-01</v>
      </c>
      <c r="B2" s="76" t="str">
        <f>исход!D2</f>
        <v>Магазин</v>
      </c>
      <c r="C2" s="76"/>
      <c r="D2" s="76"/>
      <c r="E2" s="76"/>
      <c r="F2" s="11" t="str">
        <f>исход!E2</f>
        <v>1 маг</v>
      </c>
      <c r="G2" s="11" t="str">
        <f>IF(исход!I2=0,"",исход!I2)</f>
        <v>Санкт-Петербург</v>
      </c>
      <c r="H2" s="24"/>
    </row>
    <row r="3" spans="1:8" x14ac:dyDescent="0.25">
      <c r="A3" s="18"/>
      <c r="B3" s="16"/>
      <c r="C3" s="15"/>
      <c r="D3" s="15"/>
      <c r="E3" s="15"/>
      <c r="F3" s="15"/>
      <c r="G3" s="15"/>
      <c r="H3" s="17"/>
    </row>
    <row r="4" spans="1:8" x14ac:dyDescent="0.25">
      <c r="A4" s="19" t="s">
        <v>34</v>
      </c>
      <c r="B4" s="74" t="str">
        <f>"01. "&amp;исход!D3&amp;""</f>
        <v>01. SPAR</v>
      </c>
      <c r="C4" s="74"/>
      <c r="D4" s="74"/>
      <c r="E4" s="74"/>
      <c r="F4" s="74"/>
      <c r="G4" s="74"/>
      <c r="H4" s="25"/>
    </row>
    <row r="5" spans="1:8" x14ac:dyDescent="0.25">
      <c r="A5" s="18"/>
      <c r="B5" s="74" t="str">
        <f>"01. "&amp;исход!D4&amp;""</f>
        <v>01. Пятерочка</v>
      </c>
      <c r="C5" s="74"/>
      <c r="D5" s="74"/>
      <c r="E5" s="74"/>
      <c r="F5" s="74"/>
      <c r="G5" s="74"/>
      <c r="H5" s="24"/>
    </row>
    <row r="6" spans="1:8" x14ac:dyDescent="0.25">
      <c r="A6" s="18"/>
      <c r="B6" s="74" t="str">
        <f>"01. "&amp;исход!D5&amp;""</f>
        <v>01. Перекресток</v>
      </c>
      <c r="C6" s="74"/>
      <c r="D6" s="74"/>
      <c r="E6" s="74"/>
      <c r="F6" s="74"/>
      <c r="G6" s="74"/>
      <c r="H6" s="24"/>
    </row>
    <row r="7" spans="1:8" x14ac:dyDescent="0.25">
      <c r="A7" s="18"/>
      <c r="B7" s="16"/>
      <c r="C7" s="15"/>
      <c r="D7" s="15"/>
      <c r="E7" s="15"/>
      <c r="F7" s="15"/>
      <c r="G7" s="15"/>
      <c r="H7" s="17"/>
    </row>
    <row r="8" spans="1:8" x14ac:dyDescent="0.25">
      <c r="A8" s="77" t="s">
        <v>142</v>
      </c>
      <c r="B8" s="78"/>
      <c r="C8" s="78"/>
      <c r="D8" s="78" t="s">
        <v>143</v>
      </c>
      <c r="E8" s="78"/>
      <c r="F8" s="78"/>
      <c r="G8" s="78" t="s">
        <v>19</v>
      </c>
      <c r="H8" s="71" t="s">
        <v>141</v>
      </c>
    </row>
    <row r="9" spans="1:8" ht="30" x14ac:dyDescent="0.25">
      <c r="A9" s="26" t="s">
        <v>144</v>
      </c>
      <c r="B9" s="8" t="s">
        <v>145</v>
      </c>
      <c r="C9" s="9" t="s">
        <v>146</v>
      </c>
      <c r="D9" s="8" t="s">
        <v>147</v>
      </c>
      <c r="E9" s="8" t="s">
        <v>148</v>
      </c>
      <c r="F9" s="9" t="s">
        <v>149</v>
      </c>
      <c r="G9" s="78"/>
      <c r="H9" s="71"/>
    </row>
    <row r="10" spans="1:8" x14ac:dyDescent="0.25">
      <c r="A10" s="26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27">
        <v>8</v>
      </c>
    </row>
    <row r="11" spans="1:8" x14ac:dyDescent="0.25">
      <c r="A11" s="75" t="s">
        <v>32</v>
      </c>
      <c r="B11" s="72"/>
      <c r="C11" s="72"/>
      <c r="D11" s="72" t="s">
        <v>32</v>
      </c>
      <c r="E11" s="72"/>
      <c r="F11" s="72"/>
      <c r="G11" s="11"/>
      <c r="H11" s="24"/>
    </row>
    <row r="12" spans="1:8" x14ac:dyDescent="0.25">
      <c r="A12" s="23" t="str">
        <f>исход!C8</f>
        <v>000000000105</v>
      </c>
      <c r="B12" s="14" t="str">
        <f>исход!D8</f>
        <v>Касса</v>
      </c>
      <c r="C12" s="11" t="str">
        <f>исход!E8</f>
        <v>м</v>
      </c>
      <c r="D12" s="11"/>
      <c r="E12" s="14" t="str">
        <f>B12</f>
        <v>Касса</v>
      </c>
      <c r="F12" s="11" t="str">
        <f>C12</f>
        <v>м</v>
      </c>
      <c r="G12" s="11"/>
      <c r="H12" s="24"/>
    </row>
    <row r="13" spans="1:8" ht="15.75" thickBot="1" x14ac:dyDescent="0.3">
      <c r="A13" s="28" t="str">
        <f>исход!C9</f>
        <v>000000000518</v>
      </c>
      <c r="B13" s="29" t="str">
        <f>исход!D9</f>
        <v>Терминал</v>
      </c>
      <c r="C13" s="30" t="str">
        <f>исход!E9</f>
        <v>м</v>
      </c>
      <c r="D13" s="30"/>
      <c r="E13" s="29" t="str">
        <f>B13</f>
        <v>Терминал</v>
      </c>
      <c r="F13" s="30" t="str">
        <f>C13</f>
        <v>м</v>
      </c>
      <c r="G13" s="30"/>
      <c r="H13" s="31"/>
    </row>
    <row r="14" spans="1:8" ht="15.75" thickBot="1" x14ac:dyDescent="0.3">
      <c r="A14" s="3"/>
      <c r="B14" s="3"/>
      <c r="C14" s="6"/>
      <c r="D14" s="6"/>
      <c r="E14" s="6"/>
      <c r="F14" s="6"/>
      <c r="G14" s="6"/>
      <c r="H14" s="3"/>
    </row>
    <row r="15" spans="1:8" x14ac:dyDescent="0.25">
      <c r="A15" s="20" t="s">
        <v>140</v>
      </c>
      <c r="B15" s="73" t="s">
        <v>61</v>
      </c>
      <c r="C15" s="73"/>
      <c r="D15" s="73"/>
      <c r="E15" s="73"/>
      <c r="F15" s="21" t="s">
        <v>138</v>
      </c>
      <c r="G15" s="21" t="s">
        <v>139</v>
      </c>
      <c r="H15" s="22" t="s">
        <v>141</v>
      </c>
    </row>
    <row r="16" spans="1:8" x14ac:dyDescent="0.25">
      <c r="A16" s="23" t="str">
        <f>исход!B10</f>
        <v>000000001-02</v>
      </c>
      <c r="B16" s="74" t="str">
        <f>исход!D10</f>
        <v>Склад</v>
      </c>
      <c r="C16" s="74"/>
      <c r="D16" s="74"/>
      <c r="E16" s="74"/>
      <c r="F16" s="11" t="str">
        <f>исход!E10</f>
        <v>1 скл</v>
      </c>
      <c r="G16" s="11" t="str">
        <f>IF(исход!I10=0,"",исход!I10)</f>
        <v>Москва</v>
      </c>
      <c r="H16" s="24"/>
    </row>
    <row r="17" spans="1:8" x14ac:dyDescent="0.25">
      <c r="A17" s="18"/>
      <c r="B17" s="16"/>
      <c r="C17" s="15"/>
      <c r="D17" s="15"/>
      <c r="E17" s="15"/>
      <c r="F17" s="15"/>
      <c r="G17" s="15"/>
      <c r="H17" s="17"/>
    </row>
    <row r="18" spans="1:8" x14ac:dyDescent="0.25">
      <c r="A18" s="19" t="s">
        <v>34</v>
      </c>
      <c r="B18" s="74" t="str">
        <f>"01. "&amp;исход!D11&amp;""</f>
        <v>01. Машинное отделение</v>
      </c>
      <c r="C18" s="74"/>
      <c r="D18" s="74"/>
      <c r="E18" s="74"/>
      <c r="F18" s="74"/>
      <c r="G18" s="74"/>
      <c r="H18" s="24"/>
    </row>
    <row r="19" spans="1:8" x14ac:dyDescent="0.25">
      <c r="A19" s="18"/>
      <c r="B19" s="74" t="str">
        <f>"02. "&amp;исход!D12&amp;""</f>
        <v>02. Основное помещение</v>
      </c>
      <c r="C19" s="74"/>
      <c r="D19" s="74"/>
      <c r="E19" s="74"/>
      <c r="F19" s="74"/>
      <c r="G19" s="74"/>
      <c r="H19" s="24"/>
    </row>
    <row r="20" spans="1:8" x14ac:dyDescent="0.25">
      <c r="A20" s="18"/>
      <c r="B20" s="74" t="str">
        <f>"03. "&amp;исход!D13&amp;""</f>
        <v>03. Кабинет</v>
      </c>
      <c r="C20" s="74"/>
      <c r="D20" s="74"/>
      <c r="E20" s="74"/>
      <c r="F20" s="74"/>
      <c r="G20" s="74"/>
      <c r="H20" s="24"/>
    </row>
    <row r="21" spans="1:8" x14ac:dyDescent="0.25">
      <c r="A21" s="18"/>
      <c r="B21" s="16"/>
      <c r="C21" s="15"/>
      <c r="D21" s="15"/>
      <c r="E21" s="15"/>
      <c r="F21" s="15"/>
      <c r="G21" s="15"/>
      <c r="H21" s="17"/>
    </row>
    <row r="22" spans="1:8" x14ac:dyDescent="0.25">
      <c r="A22" s="77" t="s">
        <v>142</v>
      </c>
      <c r="B22" s="78"/>
      <c r="C22" s="78"/>
      <c r="D22" s="78" t="s">
        <v>143</v>
      </c>
      <c r="E22" s="78"/>
      <c r="F22" s="78"/>
      <c r="G22" s="78" t="s">
        <v>19</v>
      </c>
      <c r="H22" s="71" t="s">
        <v>141</v>
      </c>
    </row>
    <row r="23" spans="1:8" ht="30" x14ac:dyDescent="0.25">
      <c r="A23" s="26" t="s">
        <v>144</v>
      </c>
      <c r="B23" s="8" t="s">
        <v>145</v>
      </c>
      <c r="C23" s="9" t="s">
        <v>146</v>
      </c>
      <c r="D23" s="8" t="s">
        <v>147</v>
      </c>
      <c r="E23" s="8" t="s">
        <v>148</v>
      </c>
      <c r="F23" s="9" t="s">
        <v>149</v>
      </c>
      <c r="G23" s="78"/>
      <c r="H23" s="71"/>
    </row>
    <row r="24" spans="1:8" x14ac:dyDescent="0.25">
      <c r="A24" s="26">
        <v>1</v>
      </c>
      <c r="B24" s="8">
        <v>2</v>
      </c>
      <c r="C24" s="8">
        <v>3</v>
      </c>
      <c r="D24" s="8">
        <v>4</v>
      </c>
      <c r="E24" s="8">
        <v>5</v>
      </c>
      <c r="F24" s="8">
        <v>6</v>
      </c>
      <c r="G24" s="8">
        <v>7</v>
      </c>
      <c r="H24" s="27">
        <v>8</v>
      </c>
    </row>
    <row r="25" spans="1:8" x14ac:dyDescent="0.25">
      <c r="A25" s="75" t="s">
        <v>32</v>
      </c>
      <c r="B25" s="72"/>
      <c r="C25" s="72"/>
      <c r="D25" s="72" t="s">
        <v>32</v>
      </c>
      <c r="E25" s="72"/>
      <c r="F25" s="72"/>
      <c r="G25" s="11"/>
      <c r="H25" s="24"/>
    </row>
    <row r="26" spans="1:8" x14ac:dyDescent="0.25">
      <c r="A26" s="23" t="str">
        <f>исход!C16</f>
        <v>000000000105</v>
      </c>
      <c r="B26" s="14" t="str">
        <f>исход!D16</f>
        <v>Погрузчик</v>
      </c>
      <c r="C26" s="11" t="str">
        <f>исход!E16</f>
        <v>м</v>
      </c>
      <c r="D26" s="11"/>
      <c r="E26" s="14" t="str">
        <f>B26</f>
        <v>Погрузчик</v>
      </c>
      <c r="F26" s="11" t="str">
        <f>C26</f>
        <v>м</v>
      </c>
      <c r="G26" s="11"/>
      <c r="H26" s="24"/>
    </row>
    <row r="27" spans="1:8" ht="15.75" thickBot="1" x14ac:dyDescent="0.3">
      <c r="A27" s="28" t="str">
        <f>исход!C17</f>
        <v>000000000518</v>
      </c>
      <c r="B27" s="29" t="str">
        <f>исход!D17</f>
        <v>Сканер</v>
      </c>
      <c r="C27" s="30" t="str">
        <f>исход!E17</f>
        <v>м</v>
      </c>
      <c r="D27" s="30"/>
      <c r="E27" s="29" t="str">
        <f>B27</f>
        <v>Сканер</v>
      </c>
      <c r="F27" s="30" t="str">
        <f>C27</f>
        <v>м</v>
      </c>
      <c r="G27" s="30"/>
      <c r="H27" s="31"/>
    </row>
    <row r="28" spans="1:8" ht="15.75" thickBot="1" x14ac:dyDescent="0.3">
      <c r="A28" s="3"/>
      <c r="B28" s="3"/>
      <c r="C28" s="6"/>
      <c r="D28" s="6"/>
      <c r="E28" s="6"/>
      <c r="F28" s="6"/>
      <c r="G28" s="6"/>
      <c r="H28" s="3"/>
    </row>
    <row r="29" spans="1:8" x14ac:dyDescent="0.25">
      <c r="A29" s="20" t="s">
        <v>140</v>
      </c>
      <c r="B29" s="73" t="s">
        <v>61</v>
      </c>
      <c r="C29" s="73"/>
      <c r="D29" s="73"/>
      <c r="E29" s="73"/>
      <c r="F29" s="21" t="s">
        <v>138</v>
      </c>
      <c r="G29" s="21" t="s">
        <v>139</v>
      </c>
      <c r="H29" s="22" t="s">
        <v>141</v>
      </c>
    </row>
    <row r="30" spans="1:8" x14ac:dyDescent="0.25">
      <c r="A30" s="23" t="str">
        <f>исход!B18</f>
        <v>000000007-01</v>
      </c>
      <c r="B30" s="76" t="str">
        <f>исход!D18</f>
        <v>Дом</v>
      </c>
      <c r="C30" s="76"/>
      <c r="D30" s="76"/>
      <c r="E30" s="76"/>
      <c r="F30" s="11" t="str">
        <f>исход!E18</f>
        <v>10 дом</v>
      </c>
      <c r="G30" s="11" t="str">
        <f>IF(исход!I18=0,"",исход!I18)</f>
        <v/>
      </c>
      <c r="H30" s="24"/>
    </row>
    <row r="31" spans="1:8" x14ac:dyDescent="0.25">
      <c r="A31" s="18"/>
      <c r="B31" s="16"/>
      <c r="C31" s="15"/>
      <c r="D31" s="15"/>
      <c r="E31" s="15"/>
      <c r="F31" s="15"/>
      <c r="G31" s="15"/>
      <c r="H31" s="17"/>
    </row>
    <row r="32" spans="1:8" x14ac:dyDescent="0.25">
      <c r="A32" s="19" t="s">
        <v>34</v>
      </c>
      <c r="B32" s="74" t="str">
        <f>"01. "&amp;исход!D19&amp;""</f>
        <v>01. Квартира</v>
      </c>
      <c r="C32" s="74"/>
      <c r="D32" s="74"/>
      <c r="E32" s="74"/>
      <c r="F32" s="74"/>
      <c r="G32" s="74"/>
      <c r="H32" s="24"/>
    </row>
    <row r="33" spans="1:8" x14ac:dyDescent="0.25">
      <c r="A33" s="18"/>
      <c r="B33" s="16"/>
      <c r="C33" s="15"/>
      <c r="D33" s="15"/>
      <c r="E33" s="15"/>
      <c r="F33" s="15"/>
      <c r="G33" s="15"/>
      <c r="H33" s="17"/>
    </row>
    <row r="34" spans="1:8" x14ac:dyDescent="0.25">
      <c r="A34" s="77" t="s">
        <v>142</v>
      </c>
      <c r="B34" s="78"/>
      <c r="C34" s="78"/>
      <c r="D34" s="78" t="s">
        <v>143</v>
      </c>
      <c r="E34" s="78"/>
      <c r="F34" s="78"/>
      <c r="G34" s="78" t="s">
        <v>19</v>
      </c>
      <c r="H34" s="71" t="s">
        <v>141</v>
      </c>
    </row>
    <row r="35" spans="1:8" ht="30" x14ac:dyDescent="0.25">
      <c r="A35" s="26" t="s">
        <v>144</v>
      </c>
      <c r="B35" s="8" t="s">
        <v>145</v>
      </c>
      <c r="C35" s="9" t="s">
        <v>146</v>
      </c>
      <c r="D35" s="8" t="s">
        <v>147</v>
      </c>
      <c r="E35" s="8" t="s">
        <v>148</v>
      </c>
      <c r="F35" s="9" t="s">
        <v>149</v>
      </c>
      <c r="G35" s="78"/>
      <c r="H35" s="71"/>
    </row>
    <row r="36" spans="1:8" x14ac:dyDescent="0.25">
      <c r="A36" s="26">
        <v>1</v>
      </c>
      <c r="B36" s="8">
        <v>2</v>
      </c>
      <c r="C36" s="8">
        <v>3</v>
      </c>
      <c r="D36" s="8">
        <v>4</v>
      </c>
      <c r="E36" s="8">
        <v>5</v>
      </c>
      <c r="F36" s="8">
        <v>6</v>
      </c>
      <c r="G36" s="8">
        <v>7</v>
      </c>
      <c r="H36" s="27">
        <v>8</v>
      </c>
    </row>
    <row r="37" spans="1:8" x14ac:dyDescent="0.25">
      <c r="A37" s="75" t="s">
        <v>32</v>
      </c>
      <c r="B37" s="72"/>
      <c r="C37" s="72"/>
      <c r="D37" s="72" t="s">
        <v>32</v>
      </c>
      <c r="E37" s="72"/>
      <c r="F37" s="72"/>
      <c r="G37" s="11"/>
      <c r="H37" s="24"/>
    </row>
    <row r="38" spans="1:8" ht="15.75" thickBot="1" x14ac:dyDescent="0.3">
      <c r="A38" s="67" t="str">
        <f>исход!C21</f>
        <v>000000000306</v>
      </c>
      <c r="B38" s="68" t="str">
        <f>исход!D21</f>
        <v>Лифт</v>
      </c>
      <c r="C38" s="69" t="str">
        <f>исход!E21</f>
        <v>м</v>
      </c>
      <c r="D38" s="69"/>
      <c r="E38" s="68" t="str">
        <f>B38</f>
        <v>Лифт</v>
      </c>
      <c r="F38" s="69" t="str">
        <f>C38</f>
        <v>м</v>
      </c>
      <c r="G38" s="69"/>
      <c r="H38" s="70"/>
    </row>
    <row r="39" spans="1:8" ht="15.75" thickBot="1" x14ac:dyDescent="0.3">
      <c r="A39" s="3"/>
      <c r="B39" s="3"/>
      <c r="C39" s="6"/>
      <c r="D39" s="6"/>
      <c r="E39" s="6"/>
      <c r="F39" s="6"/>
      <c r="G39" s="6"/>
      <c r="H39" s="3"/>
    </row>
    <row r="40" spans="1:8" x14ac:dyDescent="0.25">
      <c r="A40" s="20" t="s">
        <v>140</v>
      </c>
      <c r="B40" s="73" t="s">
        <v>61</v>
      </c>
      <c r="C40" s="73"/>
      <c r="D40" s="73"/>
      <c r="E40" s="73"/>
      <c r="F40" s="21" t="s">
        <v>138</v>
      </c>
      <c r="G40" s="21" t="s">
        <v>139</v>
      </c>
      <c r="H40" s="22" t="s">
        <v>141</v>
      </c>
    </row>
    <row r="41" spans="1:8" x14ac:dyDescent="0.25">
      <c r="A41" s="23" t="str">
        <f>исход!B22</f>
        <v>000000003-04</v>
      </c>
      <c r="B41" s="74" t="str">
        <f>исход!D22</f>
        <v>Торговый центр</v>
      </c>
      <c r="C41" s="74"/>
      <c r="D41" s="74"/>
      <c r="E41" s="74"/>
      <c r="F41" s="11" t="str">
        <f>исход!E22</f>
        <v>100 тц</v>
      </c>
      <c r="G41" s="32" t="str">
        <f>IF(исход!I22=0,"",исход!I22)</f>
        <v>Липецк</v>
      </c>
      <c r="H41" s="24"/>
    </row>
    <row r="42" spans="1:8" x14ac:dyDescent="0.25">
      <c r="A42" s="18"/>
      <c r="B42" s="16"/>
      <c r="C42" s="15"/>
      <c r="D42" s="15"/>
      <c r="E42" s="15"/>
      <c r="F42" s="15"/>
      <c r="G42" s="15"/>
      <c r="H42" s="17"/>
    </row>
    <row r="43" spans="1:8" x14ac:dyDescent="0.25">
      <c r="A43" s="19" t="s">
        <v>34</v>
      </c>
      <c r="B43" s="74" t="str">
        <f>"01. "&amp;исход!D23&amp;""</f>
        <v>01. Одежда</v>
      </c>
      <c r="C43" s="74"/>
      <c r="D43" s="74"/>
      <c r="E43" s="74"/>
      <c r="F43" s="74"/>
      <c r="G43" s="74"/>
      <c r="H43" s="24"/>
    </row>
    <row r="44" spans="1:8" x14ac:dyDescent="0.25">
      <c r="A44" s="18"/>
      <c r="B44" s="74" t="str">
        <f>"01. "&amp;исход!D24&amp;""</f>
        <v>01. Техника</v>
      </c>
      <c r="C44" s="74"/>
      <c r="D44" s="74"/>
      <c r="E44" s="74"/>
      <c r="F44" s="74"/>
      <c r="G44" s="74"/>
      <c r="H44" s="24"/>
    </row>
    <row r="45" spans="1:8" x14ac:dyDescent="0.25">
      <c r="A45" s="18"/>
      <c r="B45" s="74" t="str">
        <f>"01. "&amp;исход!D25&amp;""</f>
        <v>01. Украшения</v>
      </c>
      <c r="C45" s="74"/>
      <c r="D45" s="74"/>
      <c r="E45" s="74"/>
      <c r="F45" s="74"/>
      <c r="G45" s="74"/>
      <c r="H45" s="24"/>
    </row>
    <row r="46" spans="1:8" x14ac:dyDescent="0.25">
      <c r="A46" s="18"/>
      <c r="B46" s="74" t="str">
        <f>"01. "&amp;исход!D26&amp;""</f>
        <v>01. Технические помещения</v>
      </c>
      <c r="C46" s="74"/>
      <c r="D46" s="74"/>
      <c r="E46" s="74"/>
      <c r="F46" s="74"/>
      <c r="G46" s="74"/>
      <c r="H46" s="24"/>
    </row>
    <row r="47" spans="1:8" x14ac:dyDescent="0.25">
      <c r="A47" s="18"/>
      <c r="B47" s="74" t="str">
        <f>"01. "&amp;исход!D27&amp;""</f>
        <v>01. Премиум</v>
      </c>
      <c r="C47" s="74"/>
      <c r="D47" s="74"/>
      <c r="E47" s="74"/>
      <c r="F47" s="74"/>
      <c r="G47" s="74"/>
      <c r="H47" s="24"/>
    </row>
    <row r="48" spans="1:8" x14ac:dyDescent="0.25">
      <c r="A48" s="18"/>
      <c r="B48" s="74" t="str">
        <f>"01. "&amp;исход!D28&amp;""</f>
        <v>01. Вендинг</v>
      </c>
      <c r="C48" s="74"/>
      <c r="D48" s="74"/>
      <c r="E48" s="74"/>
      <c r="F48" s="74"/>
      <c r="G48" s="74"/>
      <c r="H48" s="24"/>
    </row>
    <row r="49" spans="1:8" x14ac:dyDescent="0.25">
      <c r="A49" s="18"/>
      <c r="B49" s="74" t="str">
        <f>"01. "&amp;исход!D29&amp;""</f>
        <v>01. Фотография</v>
      </c>
      <c r="C49" s="74"/>
      <c r="D49" s="74"/>
      <c r="E49" s="74"/>
      <c r="F49" s="74"/>
      <c r="G49" s="74"/>
      <c r="H49" s="24"/>
    </row>
    <row r="50" spans="1:8" x14ac:dyDescent="0.25">
      <c r="A50" s="18"/>
      <c r="B50" s="74" t="str">
        <f>"01. "&amp;исход!D30&amp;""</f>
        <v>01. Ремонт</v>
      </c>
      <c r="C50" s="74"/>
      <c r="D50" s="74"/>
      <c r="E50" s="74"/>
      <c r="F50" s="74"/>
      <c r="G50" s="74"/>
      <c r="H50" s="24"/>
    </row>
    <row r="51" spans="1:8" x14ac:dyDescent="0.25">
      <c r="A51" s="18"/>
      <c r="B51" s="74" t="str">
        <f>"01. "&amp;исход!D31&amp;""</f>
        <v>01. Детские магазины</v>
      </c>
      <c r="C51" s="74"/>
      <c r="D51" s="74"/>
      <c r="E51" s="74"/>
      <c r="F51" s="74"/>
      <c r="G51" s="74"/>
      <c r="H51" s="24"/>
    </row>
    <row r="52" spans="1:8" x14ac:dyDescent="0.25">
      <c r="A52" s="18"/>
      <c r="B52" s="74" t="str">
        <f>"01. "&amp;исход!D32&amp;""</f>
        <v>01. Ресторан</v>
      </c>
      <c r="C52" s="74"/>
      <c r="D52" s="74"/>
      <c r="E52" s="74"/>
      <c r="F52" s="74"/>
      <c r="G52" s="74"/>
      <c r="H52" s="24"/>
    </row>
    <row r="53" spans="1:8" x14ac:dyDescent="0.25">
      <c r="A53" s="18"/>
      <c r="B53" s="74" t="str">
        <f>"01. "&amp;исход!D33&amp;""</f>
        <v>01. Кинотеатр</v>
      </c>
      <c r="C53" s="74"/>
      <c r="D53" s="74"/>
      <c r="E53" s="74"/>
      <c r="F53" s="74"/>
      <c r="G53" s="74"/>
      <c r="H53" s="24"/>
    </row>
    <row r="54" spans="1:8" x14ac:dyDescent="0.25">
      <c r="A54" s="18"/>
      <c r="B54" s="74" t="str">
        <f>"01. "&amp;исход!D34&amp;""</f>
        <v>01. Продуктовые</v>
      </c>
      <c r="C54" s="74"/>
      <c r="D54" s="74"/>
      <c r="E54" s="74"/>
      <c r="F54" s="74"/>
      <c r="G54" s="74"/>
      <c r="H54" s="24"/>
    </row>
    <row r="55" spans="1:8" x14ac:dyDescent="0.25">
      <c r="A55" s="18"/>
      <c r="B55" s="74" t="str">
        <f>"01. "&amp;исход!D35&amp;""</f>
        <v>01. Туалет</v>
      </c>
      <c r="C55" s="74"/>
      <c r="D55" s="74"/>
      <c r="E55" s="74"/>
      <c r="F55" s="74"/>
      <c r="G55" s="74"/>
      <c r="H55" s="24"/>
    </row>
    <row r="56" spans="1:8" x14ac:dyDescent="0.25">
      <c r="A56" s="18"/>
      <c r="B56" s="74" t="str">
        <f>"01. "&amp;исход!D36&amp;""</f>
        <v>01. Прочее</v>
      </c>
      <c r="C56" s="74"/>
      <c r="D56" s="74"/>
      <c r="E56" s="74"/>
      <c r="F56" s="74"/>
      <c r="G56" s="74"/>
      <c r="H56" s="24"/>
    </row>
    <row r="57" spans="1:8" x14ac:dyDescent="0.25">
      <c r="A57" s="18"/>
      <c r="B57" s="16"/>
      <c r="C57" s="15"/>
      <c r="D57" s="15"/>
      <c r="E57" s="15"/>
      <c r="F57" s="15"/>
      <c r="G57" s="15"/>
      <c r="H57" s="17"/>
    </row>
    <row r="58" spans="1:8" x14ac:dyDescent="0.25">
      <c r="A58" s="77" t="s">
        <v>142</v>
      </c>
      <c r="B58" s="78"/>
      <c r="C58" s="78"/>
      <c r="D58" s="78" t="s">
        <v>143</v>
      </c>
      <c r="E58" s="78"/>
      <c r="F58" s="78"/>
      <c r="G58" s="78" t="s">
        <v>19</v>
      </c>
      <c r="H58" s="71" t="s">
        <v>141</v>
      </c>
    </row>
    <row r="59" spans="1:8" ht="30" x14ac:dyDescent="0.25">
      <c r="A59" s="26" t="s">
        <v>144</v>
      </c>
      <c r="B59" s="8" t="s">
        <v>145</v>
      </c>
      <c r="C59" s="9" t="s">
        <v>146</v>
      </c>
      <c r="D59" s="8" t="s">
        <v>147</v>
      </c>
      <c r="E59" s="8" t="s">
        <v>148</v>
      </c>
      <c r="F59" s="9" t="s">
        <v>149</v>
      </c>
      <c r="G59" s="78"/>
      <c r="H59" s="71"/>
    </row>
    <row r="60" spans="1:8" x14ac:dyDescent="0.25">
      <c r="A60" s="26">
        <v>1</v>
      </c>
      <c r="B60" s="8">
        <v>2</v>
      </c>
      <c r="C60" s="8">
        <v>3</v>
      </c>
      <c r="D60" s="8">
        <v>4</v>
      </c>
      <c r="E60" s="8">
        <v>5</v>
      </c>
      <c r="F60" s="8">
        <v>6</v>
      </c>
      <c r="G60" s="8">
        <v>7</v>
      </c>
      <c r="H60" s="27">
        <v>8</v>
      </c>
    </row>
    <row r="61" spans="1:8" x14ac:dyDescent="0.25">
      <c r="A61" s="75" t="s">
        <v>32</v>
      </c>
      <c r="B61" s="72"/>
      <c r="C61" s="72"/>
      <c r="D61" s="72" t="s">
        <v>32</v>
      </c>
      <c r="E61" s="72"/>
      <c r="F61" s="72"/>
      <c r="G61" s="11"/>
      <c r="H61" s="24"/>
    </row>
    <row r="62" spans="1:8" x14ac:dyDescent="0.25">
      <c r="A62" s="23" t="str">
        <f>исход!C48</f>
        <v>000000000514</v>
      </c>
      <c r="B62" s="33" t="str">
        <f>исход!D48</f>
        <v>Эскалатор</v>
      </c>
      <c r="C62" s="11" t="str">
        <f>исход!E48</f>
        <v>э</v>
      </c>
      <c r="D62" s="11"/>
      <c r="E62" s="14" t="str">
        <f>B62</f>
        <v>Эскалатор</v>
      </c>
      <c r="F62" s="11" t="str">
        <f>C62</f>
        <v>э</v>
      </c>
      <c r="G62" s="11"/>
      <c r="H62" s="24"/>
    </row>
    <row r="63" spans="1:8" x14ac:dyDescent="0.25">
      <c r="A63" s="23" t="str">
        <f>исход!C49</f>
        <v>000000000306</v>
      </c>
      <c r="B63" s="33" t="str">
        <f>исход!D49</f>
        <v>Лифт</v>
      </c>
      <c r="C63" s="11" t="str">
        <f>исход!E49</f>
        <v>л</v>
      </c>
      <c r="D63" s="11"/>
      <c r="E63" s="14" t="str">
        <f t="shared" ref="E63:F69" si="0">B63</f>
        <v>Лифт</v>
      </c>
      <c r="F63" s="11" t="str">
        <f t="shared" si="0"/>
        <v>л</v>
      </c>
      <c r="G63" s="11"/>
      <c r="H63" s="24"/>
    </row>
    <row r="64" spans="1:8" x14ac:dyDescent="0.25">
      <c r="A64" s="23" t="str">
        <f>исход!C50</f>
        <v>000000000506</v>
      </c>
      <c r="B64" s="33" t="str">
        <f>исход!D50</f>
        <v>Траволаторы</v>
      </c>
      <c r="C64" s="11" t="str">
        <f>исход!E50</f>
        <v>т</v>
      </c>
      <c r="D64" s="11"/>
      <c r="E64" s="14" t="str">
        <f t="shared" si="0"/>
        <v>Траволаторы</v>
      </c>
      <c r="F64" s="11" t="str">
        <f t="shared" si="0"/>
        <v>т</v>
      </c>
      <c r="G64" s="11"/>
      <c r="H64" s="24"/>
    </row>
    <row r="65" spans="1:8" x14ac:dyDescent="0.25">
      <c r="A65" s="23" t="str">
        <f>исход!C51</f>
        <v>000000000508</v>
      </c>
      <c r="B65" s="33" t="str">
        <f>исход!D51</f>
        <v>Рамки</v>
      </c>
      <c r="C65" s="11" t="str">
        <f>исход!E51</f>
        <v>р</v>
      </c>
      <c r="D65" s="11"/>
      <c r="E65" s="14" t="str">
        <f t="shared" si="0"/>
        <v>Рамки</v>
      </c>
      <c r="F65" s="11" t="str">
        <f t="shared" si="0"/>
        <v>р</v>
      </c>
      <c r="G65" s="11"/>
      <c r="H65" s="24"/>
    </row>
    <row r="66" spans="1:8" ht="30" x14ac:dyDescent="0.25">
      <c r="A66" s="23" t="str">
        <f>исход!C52</f>
        <v>000000000210</v>
      </c>
      <c r="B66" s="33" t="str">
        <f>исход!D52</f>
        <v>Подъемники для маломобильных групп</v>
      </c>
      <c r="C66" s="11" t="str">
        <f>исход!E52</f>
        <v>р</v>
      </c>
      <c r="D66" s="11"/>
      <c r="E66" s="14" t="str">
        <f t="shared" si="0"/>
        <v>Подъемники для маломобильных групп</v>
      </c>
      <c r="F66" s="11" t="str">
        <f t="shared" si="0"/>
        <v>р</v>
      </c>
      <c r="G66" s="11"/>
      <c r="H66" s="24"/>
    </row>
    <row r="67" spans="1:8" x14ac:dyDescent="0.25">
      <c r="A67" s="23" t="str">
        <f>исход!C53</f>
        <v>000000000108</v>
      </c>
      <c r="B67" s="33" t="str">
        <f>исход!D53</f>
        <v>Лок-дор</v>
      </c>
      <c r="C67" s="11" t="str">
        <f>исход!E53</f>
        <v>д</v>
      </c>
      <c r="D67" s="11"/>
      <c r="E67" s="14" t="str">
        <f t="shared" si="0"/>
        <v>Лок-дор</v>
      </c>
      <c r="F67" s="11" t="str">
        <f t="shared" si="0"/>
        <v>д</v>
      </c>
      <c r="G67" s="11"/>
      <c r="H67" s="24"/>
    </row>
    <row r="68" spans="1:8" x14ac:dyDescent="0.25">
      <c r="A68" s="23" t="str">
        <f>исход!C54</f>
        <v>000000000103</v>
      </c>
      <c r="B68" s="33" t="str">
        <f>исход!D54</f>
        <v>АСБ</v>
      </c>
      <c r="C68" s="11" t="str">
        <f>исход!E54</f>
        <v>б</v>
      </c>
      <c r="D68" s="11"/>
      <c r="E68" s="14" t="str">
        <f t="shared" si="0"/>
        <v>АСБ</v>
      </c>
      <c r="F68" s="11" t="str">
        <f t="shared" si="0"/>
        <v>б</v>
      </c>
      <c r="G68" s="11"/>
      <c r="H68" s="24"/>
    </row>
    <row r="69" spans="1:8" x14ac:dyDescent="0.25">
      <c r="A69" s="23" t="str">
        <f>исход!C55</f>
        <v>000000000406</v>
      </c>
      <c r="B69" s="33" t="str">
        <f>исход!D55</f>
        <v>Камеры</v>
      </c>
      <c r="C69" s="11" t="str">
        <f>исход!E55</f>
        <v>б</v>
      </c>
      <c r="D69" s="11"/>
      <c r="E69" s="14" t="str">
        <f t="shared" si="0"/>
        <v>Камеры</v>
      </c>
      <c r="F69" s="11" t="str">
        <f t="shared" si="0"/>
        <v>б</v>
      </c>
      <c r="G69" s="11"/>
      <c r="H69" s="24"/>
    </row>
    <row r="70" spans="1:8" x14ac:dyDescent="0.25">
      <c r="A70" s="75" t="s">
        <v>33</v>
      </c>
      <c r="B70" s="72"/>
      <c r="C70" s="72"/>
      <c r="D70" s="72" t="s">
        <v>33</v>
      </c>
      <c r="E70" s="72"/>
      <c r="F70" s="72"/>
      <c r="G70" s="11"/>
      <c r="H70" s="24"/>
    </row>
    <row r="71" spans="1:8" x14ac:dyDescent="0.25">
      <c r="A71" s="23" t="str">
        <f>исход!C39</f>
        <v>000000000000601</v>
      </c>
      <c r="B71" s="12" t="str">
        <f>исход!D39</f>
        <v>Телефоны</v>
      </c>
      <c r="C71" s="11" t="str">
        <f>исход!E39</f>
        <v>т</v>
      </c>
      <c r="D71" s="11"/>
      <c r="E71" s="14" t="str">
        <f>B71</f>
        <v>Телефоны</v>
      </c>
      <c r="F71" s="11" t="str">
        <f>C71</f>
        <v>т</v>
      </c>
      <c r="G71" s="11"/>
      <c r="H71" s="24"/>
    </row>
    <row r="72" spans="1:8" x14ac:dyDescent="0.25">
      <c r="A72" s="23" t="str">
        <f>исход!C40</f>
        <v>000000000000101</v>
      </c>
      <c r="B72" s="12" t="str">
        <f>исход!D40</f>
        <v>Обувь</v>
      </c>
      <c r="C72" s="11" t="str">
        <f>исход!E40</f>
        <v>о</v>
      </c>
      <c r="D72" s="11"/>
      <c r="E72" s="14" t="str">
        <f t="shared" ref="E72:F77" si="1">B72</f>
        <v>Обувь</v>
      </c>
      <c r="F72" s="11" t="str">
        <f t="shared" si="1"/>
        <v>о</v>
      </c>
      <c r="G72" s="11"/>
      <c r="H72" s="24"/>
    </row>
    <row r="73" spans="1:8" x14ac:dyDescent="0.25">
      <c r="A73" s="23" t="str">
        <f>исход!C41</f>
        <v>000000000000723</v>
      </c>
      <c r="B73" s="12" t="str">
        <f>исход!D41</f>
        <v>Телевизоры</v>
      </c>
      <c r="C73" s="11" t="str">
        <f>исход!E41</f>
        <v>т</v>
      </c>
      <c r="D73" s="11"/>
      <c r="E73" s="14" t="str">
        <f t="shared" si="1"/>
        <v>Телевизоры</v>
      </c>
      <c r="F73" s="11" t="str">
        <f t="shared" si="1"/>
        <v>т</v>
      </c>
      <c r="G73" s="11"/>
      <c r="H73" s="24"/>
    </row>
    <row r="74" spans="1:8" x14ac:dyDescent="0.25">
      <c r="A74" s="23" t="str">
        <f>исход!C43</f>
        <v>000000000000201</v>
      </c>
      <c r="B74" s="12" t="str">
        <f>исход!D43</f>
        <v>Детские игрушки</v>
      </c>
      <c r="C74" s="11" t="str">
        <f>исход!E43</f>
        <v>и</v>
      </c>
      <c r="D74" s="11"/>
      <c r="E74" s="14" t="str">
        <f t="shared" si="1"/>
        <v>Детские игрушки</v>
      </c>
      <c r="F74" s="11" t="str">
        <f t="shared" si="1"/>
        <v>и</v>
      </c>
      <c r="G74" s="11"/>
      <c r="H74" s="24"/>
    </row>
    <row r="75" spans="1:8" x14ac:dyDescent="0.25">
      <c r="A75" s="23" t="str">
        <f>исход!C45</f>
        <v>000000000000803</v>
      </c>
      <c r="B75" s="12" t="str">
        <f>исход!D45</f>
        <v>Фотоаппараты</v>
      </c>
      <c r="C75" s="11" t="str">
        <f>исход!E45</f>
        <v>ф</v>
      </c>
      <c r="D75" s="11"/>
      <c r="E75" s="14" t="str">
        <f t="shared" si="1"/>
        <v>Фотоаппараты</v>
      </c>
      <c r="F75" s="11" t="str">
        <f t="shared" si="1"/>
        <v>ф</v>
      </c>
      <c r="G75" s="11"/>
      <c r="H75" s="24"/>
    </row>
    <row r="76" spans="1:8" x14ac:dyDescent="0.25">
      <c r="A76" s="23" t="str">
        <f>исход!C46</f>
        <v>000000000000804</v>
      </c>
      <c r="B76" s="12" t="str">
        <f>исход!D46</f>
        <v>Лампочки</v>
      </c>
      <c r="C76" s="11" t="str">
        <f>исход!E46</f>
        <v>л</v>
      </c>
      <c r="D76" s="11"/>
      <c r="E76" s="14" t="str">
        <f t="shared" si="1"/>
        <v>Лампочки</v>
      </c>
      <c r="F76" s="11" t="str">
        <f t="shared" si="1"/>
        <v>л</v>
      </c>
      <c r="G76" s="11"/>
      <c r="H76" s="24"/>
    </row>
    <row r="77" spans="1:8" x14ac:dyDescent="0.25">
      <c r="A77" s="23" t="str">
        <f>исход!C47</f>
        <v>000000000000273</v>
      </c>
      <c r="B77" s="12" t="str">
        <f>исход!D47</f>
        <v>Беговая дорожка</v>
      </c>
      <c r="C77" s="11" t="str">
        <f>исход!E47</f>
        <v>д</v>
      </c>
      <c r="D77" s="11"/>
      <c r="E77" s="14" t="str">
        <f t="shared" si="1"/>
        <v>Беговая дорожка</v>
      </c>
      <c r="F77" s="11" t="str">
        <f t="shared" si="1"/>
        <v>д</v>
      </c>
      <c r="G77" s="11"/>
      <c r="H77" s="24"/>
    </row>
    <row r="78" spans="1:8" x14ac:dyDescent="0.25">
      <c r="A78" s="75" t="s">
        <v>35</v>
      </c>
      <c r="B78" s="72"/>
      <c r="C78" s="72"/>
      <c r="D78" s="72" t="s">
        <v>35</v>
      </c>
      <c r="E78" s="72"/>
      <c r="F78" s="72"/>
      <c r="G78" s="11"/>
      <c r="H78" s="24"/>
    </row>
    <row r="79" spans="1:8" x14ac:dyDescent="0.25">
      <c r="A79" s="23" t="str">
        <f>исход!C42</f>
        <v>0000000205</v>
      </c>
      <c r="B79" s="14" t="str">
        <f>исход!D42</f>
        <v>Техника для уборки</v>
      </c>
      <c r="C79" s="11" t="str">
        <f>исход!E42</f>
        <v>у</v>
      </c>
      <c r="D79" s="11"/>
      <c r="E79" s="11"/>
      <c r="F79" s="11"/>
      <c r="G79" s="11"/>
      <c r="H79" s="24"/>
    </row>
    <row r="80" spans="1:8" x14ac:dyDescent="0.25">
      <c r="A80" s="23" t="str">
        <f>исход!C44</f>
        <v>0000000203</v>
      </c>
      <c r="B80" s="34" t="str">
        <f>исход!D44</f>
        <v>Техника для охраны</v>
      </c>
      <c r="C80" s="10" t="str">
        <f>исход!E44</f>
        <v>о</v>
      </c>
      <c r="D80" s="11"/>
      <c r="E80" s="11"/>
      <c r="F80" s="11"/>
      <c r="G80" s="11"/>
      <c r="H80" s="24"/>
    </row>
    <row r="81" spans="1:12" x14ac:dyDescent="0.25">
      <c r="A81" s="79" t="s">
        <v>60</v>
      </c>
      <c r="B81" s="80"/>
      <c r="C81" s="80"/>
      <c r="D81" s="80" t="s">
        <v>60</v>
      </c>
      <c r="E81" s="80"/>
      <c r="F81" s="80"/>
      <c r="G81" s="11"/>
      <c r="H81" s="24"/>
      <c r="L81" s="7"/>
    </row>
    <row r="82" spans="1:12" ht="15.75" thickBot="1" x14ac:dyDescent="0.3">
      <c r="A82" s="28"/>
      <c r="B82" s="38"/>
      <c r="C82" s="38"/>
      <c r="D82" s="38"/>
      <c r="E82" s="38"/>
      <c r="F82" s="38"/>
      <c r="G82" s="30"/>
      <c r="H82" s="31"/>
    </row>
    <row r="83" spans="1:12" ht="15.75" thickBot="1" x14ac:dyDescent="0.3">
      <c r="A83" s="3"/>
      <c r="B83" s="3"/>
      <c r="C83" s="6"/>
      <c r="D83" s="6"/>
      <c r="E83" s="6"/>
      <c r="F83" s="6"/>
      <c r="G83" s="6"/>
      <c r="H83" s="3"/>
    </row>
    <row r="84" spans="1:12" x14ac:dyDescent="0.25">
      <c r="A84" s="20" t="s">
        <v>140</v>
      </c>
      <c r="B84" s="73" t="s">
        <v>61</v>
      </c>
      <c r="C84" s="73"/>
      <c r="D84" s="73"/>
      <c r="E84" s="73"/>
      <c r="F84" s="21" t="s">
        <v>138</v>
      </c>
      <c r="G84" s="21" t="s">
        <v>139</v>
      </c>
      <c r="H84" s="22" t="s">
        <v>141</v>
      </c>
    </row>
    <row r="85" spans="1:12" x14ac:dyDescent="0.25">
      <c r="A85" s="36" t="str">
        <f>исход!B56</f>
        <v>000000011-02</v>
      </c>
      <c r="B85" s="76" t="str">
        <f>исход!D56</f>
        <v>Офис</v>
      </c>
      <c r="C85" s="76"/>
      <c r="D85" s="76"/>
      <c r="E85" s="76"/>
      <c r="F85" s="11" t="str">
        <f>исход!E56</f>
        <v>1 о</v>
      </c>
      <c r="G85" s="11" t="str">
        <f>IF(исход!I56=0,"",исход!I56)</f>
        <v>Новосибирск</v>
      </c>
      <c r="H85" s="24"/>
    </row>
    <row r="86" spans="1:12" x14ac:dyDescent="0.25">
      <c r="A86" s="18"/>
      <c r="B86" s="16"/>
      <c r="C86" s="15"/>
      <c r="D86" s="15"/>
      <c r="E86" s="15"/>
      <c r="F86" s="15"/>
      <c r="G86" s="15"/>
      <c r="H86" s="17"/>
    </row>
    <row r="87" spans="1:12" x14ac:dyDescent="0.25">
      <c r="A87" s="19" t="s">
        <v>34</v>
      </c>
      <c r="B87" s="76" t="str">
        <f>"01. "&amp;исход!D57&amp;""</f>
        <v>01. Рабочие места</v>
      </c>
      <c r="C87" s="76"/>
      <c r="D87" s="76"/>
      <c r="E87" s="76"/>
      <c r="F87" s="76"/>
      <c r="G87" s="76"/>
      <c r="H87" s="24"/>
    </row>
    <row r="88" spans="1:12" x14ac:dyDescent="0.25">
      <c r="A88" s="18"/>
      <c r="B88" s="76" t="str">
        <f>"01. "&amp;исход!D58&amp;""</f>
        <v>01. Кабинет</v>
      </c>
      <c r="C88" s="76"/>
      <c r="D88" s="76"/>
      <c r="E88" s="76"/>
      <c r="F88" s="76"/>
      <c r="G88" s="76"/>
      <c r="H88" s="24"/>
    </row>
    <row r="89" spans="1:12" x14ac:dyDescent="0.25">
      <c r="A89" s="18"/>
      <c r="B89" s="16"/>
      <c r="C89" s="15"/>
      <c r="D89" s="15"/>
      <c r="E89" s="15"/>
      <c r="F89" s="15"/>
      <c r="G89" s="15"/>
      <c r="H89" s="17"/>
    </row>
    <row r="90" spans="1:12" x14ac:dyDescent="0.25">
      <c r="A90" s="77" t="s">
        <v>142</v>
      </c>
      <c r="B90" s="78"/>
      <c r="C90" s="78"/>
      <c r="D90" s="78" t="s">
        <v>143</v>
      </c>
      <c r="E90" s="78"/>
      <c r="F90" s="78"/>
      <c r="G90" s="78" t="s">
        <v>19</v>
      </c>
      <c r="H90" s="71" t="s">
        <v>141</v>
      </c>
    </row>
    <row r="91" spans="1:12" ht="30" x14ac:dyDescent="0.25">
      <c r="A91" s="26" t="s">
        <v>144</v>
      </c>
      <c r="B91" s="8" t="s">
        <v>145</v>
      </c>
      <c r="C91" s="9" t="s">
        <v>146</v>
      </c>
      <c r="D91" s="8" t="s">
        <v>147</v>
      </c>
      <c r="E91" s="8" t="s">
        <v>148</v>
      </c>
      <c r="F91" s="9" t="s">
        <v>149</v>
      </c>
      <c r="G91" s="78"/>
      <c r="H91" s="71"/>
    </row>
    <row r="92" spans="1:12" x14ac:dyDescent="0.25">
      <c r="A92" s="26">
        <v>1</v>
      </c>
      <c r="B92" s="8">
        <v>2</v>
      </c>
      <c r="C92" s="8">
        <v>3</v>
      </c>
      <c r="D92" s="8">
        <v>4</v>
      </c>
      <c r="E92" s="8">
        <v>5</v>
      </c>
      <c r="F92" s="8">
        <v>6</v>
      </c>
      <c r="G92" s="8">
        <v>7</v>
      </c>
      <c r="H92" s="27">
        <v>8</v>
      </c>
    </row>
    <row r="93" spans="1:12" x14ac:dyDescent="0.25">
      <c r="A93" s="75" t="s">
        <v>32</v>
      </c>
      <c r="B93" s="72"/>
      <c r="C93" s="72"/>
      <c r="D93" s="72" t="s">
        <v>32</v>
      </c>
      <c r="E93" s="72"/>
      <c r="F93" s="72"/>
      <c r="G93" s="11"/>
      <c r="H93" s="24"/>
    </row>
    <row r="94" spans="1:12" x14ac:dyDescent="0.25">
      <c r="A94" s="23" t="str">
        <f>исход!C65</f>
        <v>000000000805</v>
      </c>
      <c r="B94" s="13" t="str">
        <f>исход!D65</f>
        <v>Сервер</v>
      </c>
      <c r="C94" s="11" t="str">
        <f>исход!E65</f>
        <v>м</v>
      </c>
      <c r="D94" s="11"/>
      <c r="E94" s="14" t="str">
        <f>B94</f>
        <v>Сервер</v>
      </c>
      <c r="F94" s="11" t="str">
        <f>C94</f>
        <v>м</v>
      </c>
      <c r="G94" s="11"/>
      <c r="H94" s="24"/>
    </row>
    <row r="95" spans="1:12" x14ac:dyDescent="0.25">
      <c r="A95" s="23" t="str">
        <f>исход!C66</f>
        <v>000000000201</v>
      </c>
      <c r="B95" s="13" t="str">
        <f>исход!D66</f>
        <v>Прочие р.</v>
      </c>
      <c r="C95" s="11" t="str">
        <f>исход!E66</f>
        <v>м</v>
      </c>
      <c r="D95" s="11"/>
      <c r="E95" s="14" t="str">
        <f>B95</f>
        <v>Прочие р.</v>
      </c>
      <c r="F95" s="11" t="str">
        <f>C95</f>
        <v>м</v>
      </c>
      <c r="G95" s="11"/>
      <c r="H95" s="24"/>
    </row>
    <row r="96" spans="1:12" x14ac:dyDescent="0.25">
      <c r="A96" s="75" t="s">
        <v>33</v>
      </c>
      <c r="B96" s="72"/>
      <c r="C96" s="72"/>
      <c r="D96" s="72" t="s">
        <v>33</v>
      </c>
      <c r="E96" s="72"/>
      <c r="F96" s="72"/>
      <c r="G96" s="11"/>
      <c r="H96" s="24"/>
    </row>
    <row r="97" spans="1:8" x14ac:dyDescent="0.25">
      <c r="A97" s="23" t="str">
        <f>исход!C61</f>
        <v>000000000000101</v>
      </c>
      <c r="B97" s="35" t="str">
        <f>исход!D61</f>
        <v xml:space="preserve">Клавиатура </v>
      </c>
      <c r="C97" s="10" t="str">
        <f>исход!E61</f>
        <v>к</v>
      </c>
      <c r="D97" s="11"/>
      <c r="E97" s="34" t="str">
        <f>B97</f>
        <v xml:space="preserve">Клавиатура </v>
      </c>
      <c r="F97" s="10" t="str">
        <f>C97</f>
        <v>к</v>
      </c>
      <c r="G97" s="11"/>
      <c r="H97" s="24"/>
    </row>
    <row r="98" spans="1:8" x14ac:dyDescent="0.25">
      <c r="A98" s="23" t="str">
        <f>исход!C62</f>
        <v>000000000004432</v>
      </c>
      <c r="B98" s="35" t="str">
        <f>исход!D62</f>
        <v>Мышь</v>
      </c>
      <c r="C98" s="10" t="str">
        <f>исход!E62</f>
        <v>к</v>
      </c>
      <c r="D98" s="11"/>
      <c r="E98" s="34" t="str">
        <f t="shared" ref="E98:F99" si="2">B98</f>
        <v>Мышь</v>
      </c>
      <c r="F98" s="10" t="str">
        <f t="shared" si="2"/>
        <v>к</v>
      </c>
      <c r="G98" s="11"/>
      <c r="H98" s="24"/>
    </row>
    <row r="99" spans="1:8" x14ac:dyDescent="0.25">
      <c r="A99" s="23" t="str">
        <f>исход!C63</f>
        <v>000000000000501</v>
      </c>
      <c r="B99" s="35" t="str">
        <f>исход!D63</f>
        <v>Системный блок</v>
      </c>
      <c r="C99" s="10" t="str">
        <f>исход!E63</f>
        <v>б</v>
      </c>
      <c r="D99" s="11"/>
      <c r="E99" s="34" t="str">
        <f t="shared" si="2"/>
        <v>Системный блок</v>
      </c>
      <c r="F99" s="10" t="str">
        <f t="shared" si="2"/>
        <v>б</v>
      </c>
      <c r="G99" s="11"/>
      <c r="H99" s="24"/>
    </row>
    <row r="100" spans="1:8" x14ac:dyDescent="0.25">
      <c r="A100" s="75" t="s">
        <v>35</v>
      </c>
      <c r="B100" s="72"/>
      <c r="C100" s="72"/>
      <c r="D100" s="72" t="s">
        <v>35</v>
      </c>
      <c r="E100" s="72"/>
      <c r="F100" s="72"/>
      <c r="G100" s="11"/>
      <c r="H100" s="24"/>
    </row>
    <row r="101" spans="1:8" x14ac:dyDescent="0.25">
      <c r="A101" s="23" t="str">
        <f>исход!C64</f>
        <v>0000000206</v>
      </c>
      <c r="B101" s="13" t="str">
        <f>исход!D64</f>
        <v>Продовольствие</v>
      </c>
      <c r="C101" s="11" t="str">
        <f>исход!E64</f>
        <v>е</v>
      </c>
      <c r="D101" s="11"/>
      <c r="E101" s="14"/>
      <c r="F101" s="11"/>
      <c r="G101" s="11"/>
      <c r="H101" s="24"/>
    </row>
    <row r="102" spans="1:8" x14ac:dyDescent="0.25">
      <c r="A102" s="79" t="s">
        <v>60</v>
      </c>
      <c r="B102" s="80"/>
      <c r="C102" s="80"/>
      <c r="D102" s="80" t="s">
        <v>60</v>
      </c>
      <c r="E102" s="80"/>
      <c r="F102" s="80"/>
      <c r="G102" s="11"/>
      <c r="H102" s="24"/>
    </row>
    <row r="103" spans="1:8" ht="15.75" thickBot="1" x14ac:dyDescent="0.3">
      <c r="A103" s="37"/>
      <c r="B103" s="29"/>
      <c r="C103" s="30"/>
      <c r="D103" s="30"/>
      <c r="E103" s="29"/>
      <c r="F103" s="30"/>
      <c r="G103" s="30"/>
      <c r="H103" s="31"/>
    </row>
    <row r="104" spans="1:8" x14ac:dyDescent="0.25">
      <c r="A104" s="3"/>
      <c r="B104" s="3"/>
      <c r="C104" s="6"/>
      <c r="D104" s="6"/>
      <c r="E104" s="6"/>
      <c r="F104" s="6"/>
      <c r="G104" s="6"/>
      <c r="H104" s="3"/>
    </row>
  </sheetData>
  <mergeCells count="75">
    <mergeCell ref="H90:H91"/>
    <mergeCell ref="A93:C93"/>
    <mergeCell ref="D93:F93"/>
    <mergeCell ref="A96:C96"/>
    <mergeCell ref="D96:F96"/>
    <mergeCell ref="A102:C102"/>
    <mergeCell ref="D102:F102"/>
    <mergeCell ref="A81:C81"/>
    <mergeCell ref="D81:F81"/>
    <mergeCell ref="B84:E84"/>
    <mergeCell ref="B85:E85"/>
    <mergeCell ref="B87:G87"/>
    <mergeCell ref="B88:G88"/>
    <mergeCell ref="A100:C100"/>
    <mergeCell ref="D100:F100"/>
    <mergeCell ref="A90:C90"/>
    <mergeCell ref="D90:F90"/>
    <mergeCell ref="G90:G91"/>
    <mergeCell ref="H58:H59"/>
    <mergeCell ref="A61:C61"/>
    <mergeCell ref="D61:F61"/>
    <mergeCell ref="A70:C70"/>
    <mergeCell ref="D70:F70"/>
    <mergeCell ref="H22:H23"/>
    <mergeCell ref="A25:C25"/>
    <mergeCell ref="D25:F25"/>
    <mergeCell ref="B43:G43"/>
    <mergeCell ref="B44:G44"/>
    <mergeCell ref="H34:H35"/>
    <mergeCell ref="B32:G32"/>
    <mergeCell ref="A34:C34"/>
    <mergeCell ref="D34:F34"/>
    <mergeCell ref="G34:G35"/>
    <mergeCell ref="A37:C37"/>
    <mergeCell ref="D37:F37"/>
    <mergeCell ref="B40:E40"/>
    <mergeCell ref="B41:E41"/>
    <mergeCell ref="G58:G59"/>
    <mergeCell ref="B1:E1"/>
    <mergeCell ref="B2:E2"/>
    <mergeCell ref="B5:G5"/>
    <mergeCell ref="B6:G6"/>
    <mergeCell ref="A8:C8"/>
    <mergeCell ref="D8:F8"/>
    <mergeCell ref="G8:G9"/>
    <mergeCell ref="B45:G45"/>
    <mergeCell ref="B46:G46"/>
    <mergeCell ref="B47:G47"/>
    <mergeCell ref="B50:G50"/>
    <mergeCell ref="B51:G51"/>
    <mergeCell ref="B52:G52"/>
    <mergeCell ref="B53:G53"/>
    <mergeCell ref="B55:G55"/>
    <mergeCell ref="A78:C78"/>
    <mergeCell ref="D78:F78"/>
    <mergeCell ref="B29:E29"/>
    <mergeCell ref="B30:E30"/>
    <mergeCell ref="B18:G18"/>
    <mergeCell ref="B19:G19"/>
    <mergeCell ref="B20:G20"/>
    <mergeCell ref="A22:C22"/>
    <mergeCell ref="D22:F22"/>
    <mergeCell ref="G22:G23"/>
    <mergeCell ref="B54:G54"/>
    <mergeCell ref="B56:G56"/>
    <mergeCell ref="A58:C58"/>
    <mergeCell ref="D58:F58"/>
    <mergeCell ref="B48:G48"/>
    <mergeCell ref="B49:G49"/>
    <mergeCell ref="H8:H9"/>
    <mergeCell ref="D11:F11"/>
    <mergeCell ref="B15:E15"/>
    <mergeCell ref="B16:E16"/>
    <mergeCell ref="B4:G4"/>
    <mergeCell ref="A11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исход</vt:lpstr>
      <vt:lpstr>результат</vt:lpstr>
      <vt:lpstr>исход!data_1617018088356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Сперанский</dc:creator>
  <cp:lastModifiedBy>Pasha</cp:lastModifiedBy>
  <dcterms:created xsi:type="dcterms:W3CDTF">2021-03-29T11:42:33Z</dcterms:created>
  <dcterms:modified xsi:type="dcterms:W3CDTF">2021-04-22T14:31:32Z</dcterms:modified>
</cp:coreProperties>
</file>