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0" windowWidth="7425" windowHeight="1185"/>
  </bookViews>
  <sheets>
    <sheet name="1" sheetId="12" r:id="rId1"/>
  </sheets>
  <definedNames>
    <definedName name="_xlnm._FilterDatabase" localSheetId="0" hidden="1">'1'!$A$13:$Q$68</definedName>
    <definedName name="Арты">'1'!$A$1:$A$6</definedName>
  </definedNames>
  <calcPr calcId="144525" iterate="1" iterateCount="10"/>
</workbook>
</file>

<file path=xl/calcChain.xml><?xml version="1.0" encoding="utf-8"?>
<calcChain xmlns="http://schemas.openxmlformats.org/spreadsheetml/2006/main">
  <c r="B5" i="12" l="1"/>
  <c r="B6" i="12"/>
  <c r="B4" i="12"/>
  <c r="E2" i="12"/>
  <c r="H2" i="12"/>
  <c r="K2" i="12"/>
  <c r="N2" i="12"/>
  <c r="B2" i="12"/>
  <c r="N10" i="12" l="1"/>
  <c r="N9" i="12"/>
  <c r="N8" i="12"/>
  <c r="K10" i="12"/>
  <c r="K9" i="12"/>
  <c r="K8" i="12"/>
  <c r="H10" i="12"/>
  <c r="H9" i="12"/>
  <c r="H8" i="12"/>
  <c r="E10" i="12"/>
  <c r="E9" i="12"/>
  <c r="E8" i="12"/>
  <c r="B10" i="12"/>
  <c r="B9" i="12"/>
  <c r="B8" i="12"/>
  <c r="O14" i="12" l="1"/>
  <c r="O68" i="12"/>
  <c r="Q13" i="12"/>
  <c r="E13" i="12"/>
</calcChain>
</file>

<file path=xl/sharedStrings.xml><?xml version="1.0" encoding="utf-8"?>
<sst xmlns="http://schemas.openxmlformats.org/spreadsheetml/2006/main" count="464" uniqueCount="66">
  <si>
    <t>∑</t>
  </si>
  <si>
    <t>Б</t>
  </si>
  <si>
    <t>З</t>
  </si>
  <si>
    <t>С</t>
  </si>
  <si>
    <t>Ф</t>
  </si>
  <si>
    <t>+</t>
  </si>
  <si>
    <t>Тея</t>
  </si>
  <si>
    <t>Кай</t>
  </si>
  <si>
    <t>Джу</t>
  </si>
  <si>
    <t>О</t>
  </si>
  <si>
    <t>☻</t>
  </si>
  <si>
    <t>.</t>
  </si>
  <si>
    <t>АсЛ</t>
  </si>
  <si>
    <t>Кон</t>
  </si>
  <si>
    <t>Мас</t>
  </si>
  <si>
    <t>Авр</t>
  </si>
  <si>
    <t>Айз</t>
  </si>
  <si>
    <t>Аль</t>
  </si>
  <si>
    <t>Анд</t>
  </si>
  <si>
    <t>Ара</t>
  </si>
  <si>
    <t>Арт</t>
  </si>
  <si>
    <t>Аст</t>
  </si>
  <si>
    <t>Без</t>
  </si>
  <si>
    <t>Гал</t>
  </si>
  <si>
    <t>Гел</t>
  </si>
  <si>
    <t>Дан</t>
  </si>
  <si>
    <t>Дже</t>
  </si>
  <si>
    <t>Джи</t>
  </si>
  <si>
    <t>Дор</t>
  </si>
  <si>
    <t>Зир</t>
  </si>
  <si>
    <t>Исм</t>
  </si>
  <si>
    <t>Йор</t>
  </si>
  <si>
    <t>Кар</t>
  </si>
  <si>
    <t>Кир</t>
  </si>
  <si>
    <t>Кор</t>
  </si>
  <si>
    <t>Кри</t>
  </si>
  <si>
    <t>Лар</t>
  </si>
  <si>
    <t>Лил</t>
  </si>
  <si>
    <t>Лиэ</t>
  </si>
  <si>
    <t>Лют</t>
  </si>
  <si>
    <t>Май</t>
  </si>
  <si>
    <t>Мар</t>
  </si>
  <si>
    <t>Мод</t>
  </si>
  <si>
    <t>Мор</t>
  </si>
  <si>
    <t>Неб</t>
  </si>
  <si>
    <t>Ори</t>
  </si>
  <si>
    <t>Пеп</t>
  </si>
  <si>
    <t>Руф</t>
  </si>
  <si>
    <t>Сат</t>
  </si>
  <si>
    <t>Себ</t>
  </si>
  <si>
    <t>Сел</t>
  </si>
  <si>
    <t>Сор</t>
  </si>
  <si>
    <t>Суд</t>
  </si>
  <si>
    <t>Тем</t>
  </si>
  <si>
    <t>Тес</t>
  </si>
  <si>
    <t>Фоб</t>
  </si>
  <si>
    <t>Фок</t>
  </si>
  <si>
    <t>Хай</t>
  </si>
  <si>
    <t>Цин</t>
  </si>
  <si>
    <t>Чаб</t>
  </si>
  <si>
    <t>Эль</t>
  </si>
  <si>
    <t>Ясм</t>
  </si>
  <si>
    <t>Замена "Б" в ($F$14:$F$68="Б") на формулу ниже</t>
  </si>
  <si>
    <t>Диапазон $F$14:$F$68 из ($F$14:$F$68="Б") на формулу ниже</t>
  </si>
  <si>
    <t>Список</t>
  </si>
  <si>
    <t>123 -включены все, 12 - включены только первая и вторая группа стобцов, "" - выключены все три 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</si>
</sst>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CCCC0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gradientFill degree="90">
        <stop position="0">
          <color rgb="FFFFFF00"/>
        </stop>
        <stop position="1">
          <color rgb="FFFFC00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FFFF00"/>
        </stop>
        <stop position="1">
          <color rgb="FFFF0000"/>
        </stop>
      </gradientFill>
    </fill>
    <fill>
      <patternFill patternType="solid">
        <fgColor rgb="FFCC9900"/>
        <bgColor indexed="64"/>
      </patternFill>
    </fill>
    <fill>
      <patternFill patternType="solid">
        <fgColor theme="1" tint="0.499984740745262"/>
        <bgColor indexed="64"/>
      </patternFill>
    </fill>
    <fill>
      <gradientFill>
        <stop position="0">
          <color rgb="FFFFFF00"/>
        </stop>
        <stop position="1">
          <color rgb="FFFFC000"/>
        </stop>
      </gradientFill>
    </fill>
    <fill>
      <gradientFill>
        <stop position="0">
          <color theme="1" tint="0.25098422193060094"/>
        </stop>
        <stop position="1">
          <color theme="0" tint="-0.1490218817712943"/>
        </stop>
      </gradientFill>
    </fill>
    <fill>
      <gradientFill degree="90">
        <stop position="0">
          <color rgb="FFFF0000"/>
        </stop>
        <stop position="1">
          <color rgb="FFFFFF00"/>
        </stop>
      </gradientFill>
    </fill>
    <fill>
      <gradientFill degree="90">
        <stop position="0">
          <color theme="0" tint="-0.49803155613879818"/>
        </stop>
        <stop position="1">
          <color theme="1" tint="0.1490218817712943"/>
        </stop>
      </gradientFill>
    </fill>
    <fill>
      <gradientFill>
        <stop position="0">
          <color rgb="FFCC9900"/>
        </stop>
        <stop position="1">
          <color rgb="FF996600"/>
        </stop>
      </gradientFill>
    </fill>
    <fill>
      <gradientFill>
        <stop position="0">
          <color rgb="FFFFC000"/>
        </stop>
        <stop position="1">
          <color rgb="FFFFFF00"/>
        </stop>
      </gradientFill>
    </fill>
    <fill>
      <patternFill patternType="solid">
        <fgColor theme="1" tint="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1" fillId="18" borderId="13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9" borderId="26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15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15" borderId="9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1" fillId="22" borderId="12" xfId="0" applyFont="1" applyFill="1" applyBorder="1" applyAlignment="1">
      <alignment horizontal="center"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vertical="center"/>
    </xf>
    <xf numFmtId="0" fontId="1" fillId="16" borderId="3" xfId="0" applyFont="1" applyFill="1" applyBorder="1" applyAlignment="1">
      <alignment vertical="center"/>
    </xf>
    <xf numFmtId="0" fontId="1" fillId="16" borderId="15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1" fillId="16" borderId="5" xfId="0" applyFont="1" applyFill="1" applyBorder="1" applyAlignment="1">
      <alignment vertical="center"/>
    </xf>
    <xf numFmtId="0" fontId="1" fillId="12" borderId="27" xfId="0" applyFont="1" applyFill="1" applyBorder="1" applyAlignment="1">
      <alignment vertical="center"/>
    </xf>
    <xf numFmtId="0" fontId="1" fillId="12" borderId="20" xfId="0" applyFont="1" applyFill="1" applyBorder="1" applyAlignment="1">
      <alignment vertical="center"/>
    </xf>
    <xf numFmtId="0" fontId="1" fillId="12" borderId="25" xfId="0" applyFont="1" applyFill="1" applyBorder="1" applyAlignment="1">
      <alignment vertical="center"/>
    </xf>
    <xf numFmtId="0" fontId="1" fillId="12" borderId="19" xfId="0" applyFont="1" applyFill="1" applyBorder="1" applyAlignment="1">
      <alignment vertical="center"/>
    </xf>
    <xf numFmtId="0" fontId="1" fillId="17" borderId="27" xfId="0" applyFont="1" applyFill="1" applyBorder="1" applyAlignment="1">
      <alignment vertical="center"/>
    </xf>
    <xf numFmtId="0" fontId="1" fillId="17" borderId="20" xfId="0" applyFont="1" applyFill="1" applyBorder="1" applyAlignment="1">
      <alignment vertical="center"/>
    </xf>
    <xf numFmtId="0" fontId="1" fillId="17" borderId="25" xfId="0" applyFont="1" applyFill="1" applyBorder="1" applyAlignment="1">
      <alignment vertical="center"/>
    </xf>
    <xf numFmtId="0" fontId="1" fillId="17" borderId="1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3" borderId="12" xfId="0" applyFont="1" applyFill="1" applyBorder="1" applyAlignment="1">
      <alignment horizontal="center" vertical="center" textRotation="90"/>
    </xf>
    <xf numFmtId="0" fontId="1" fillId="23" borderId="13" xfId="0" applyFont="1" applyFill="1" applyBorder="1" applyAlignment="1">
      <alignment horizontal="center" vertical="center" textRotation="90"/>
    </xf>
    <xf numFmtId="0" fontId="1" fillId="23" borderId="14" xfId="0" applyFont="1" applyFill="1" applyBorder="1" applyAlignment="1">
      <alignment horizontal="center" vertical="center" textRotation="90"/>
    </xf>
    <xf numFmtId="0" fontId="1" fillId="16" borderId="6" xfId="0" applyFont="1" applyFill="1" applyBorder="1" applyAlignment="1">
      <alignment vertical="center"/>
    </xf>
    <xf numFmtId="0" fontId="1" fillId="16" borderId="7" xfId="0" applyFont="1" applyFill="1" applyBorder="1" applyAlignment="1">
      <alignment vertical="center"/>
    </xf>
    <xf numFmtId="0" fontId="1" fillId="16" borderId="8" xfId="0" applyFont="1" applyFill="1" applyBorder="1" applyAlignment="1">
      <alignment vertical="center"/>
    </xf>
    <xf numFmtId="0" fontId="1" fillId="12" borderId="22" xfId="0" applyFont="1" applyFill="1" applyBorder="1" applyAlignment="1">
      <alignment vertical="center"/>
    </xf>
    <xf numFmtId="0" fontId="1" fillId="12" borderId="18" xfId="0" applyFont="1" applyFill="1" applyBorder="1" applyAlignment="1">
      <alignment vertical="center"/>
    </xf>
    <xf numFmtId="0" fontId="1" fillId="17" borderId="22" xfId="0" applyFont="1" applyFill="1" applyBorder="1" applyAlignment="1">
      <alignment vertical="center"/>
    </xf>
    <xf numFmtId="0" fontId="1" fillId="17" borderId="18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15"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patternFill>
          <bgColor theme="1" tint="0.24994659260841701"/>
        </patternFill>
      </fill>
    </dxf>
    <dxf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ill>
        <gradientFill degree="90">
          <stop position="0">
            <color theme="0"/>
          </stop>
          <stop position="1">
            <color rgb="FFFF00FF"/>
          </stop>
        </gradientFill>
      </fill>
    </dxf>
    <dxf>
      <fill>
        <gradientFill degree="90">
          <stop position="0">
            <color theme="0"/>
          </stop>
          <stop position="1">
            <color rgb="FF0000FF"/>
          </stop>
        </gradientFill>
      </fill>
    </dxf>
    <dxf>
      <fill>
        <gradientFill degree="90">
          <stop position="0">
            <color theme="0"/>
          </stop>
          <stop position="1">
            <color rgb="FF00FF00"/>
          </stop>
        </gradientFill>
      </fill>
    </dxf>
    <dxf>
      <fill>
        <gradientFill degree="90">
          <stop position="0">
            <color theme="0"/>
          </stop>
          <stop position="1">
            <color theme="0" tint="-0.49803155613879818"/>
          </stop>
        </gradientFill>
      </fill>
    </dxf>
    <dxf>
      <font>
        <color rgb="FFCCCC00"/>
      </font>
      <fill>
        <gradientFill degree="90">
          <stop position="0">
            <color theme="0" tint="-0.49803155613879818"/>
          </stop>
          <stop position="1">
            <color theme="1" tint="0.1490218817712943"/>
          </stop>
        </gradientFill>
      </fill>
    </dxf>
    <dxf>
      <fill>
        <patternFill>
          <bgColor rgb="FFCCCC00"/>
        </patternFill>
      </fill>
    </dxf>
    <dxf>
      <fill>
        <patternFill>
          <bgColor rgb="FFFFFF00"/>
        </patternFill>
      </fill>
    </dxf>
    <dxf>
      <fill>
        <gradientFill>
          <stop position="0">
            <color rgb="FFFFFF00"/>
          </stop>
          <stop position="0.5">
            <color rgb="FFFFC000"/>
          </stop>
          <stop position="1">
            <color rgb="FFFFFF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FF00FF"/>
          </stop>
        </gradientFill>
      </fill>
    </dxf>
    <dxf>
      <fill>
        <gradientFill degree="90">
          <stop position="0">
            <color theme="0"/>
          </stop>
          <stop position="1">
            <color rgb="FF00FFFF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FF00FF00"/>
      <color rgb="FFC40000"/>
      <color rgb="FFF24800"/>
      <color rgb="FF2298ED"/>
      <color rgb="FF11A9FE"/>
      <color rgb="FF8B00FF"/>
      <color rgb="FFFE7411"/>
      <color rgb="FF111AFE"/>
      <color rgb="FF009900"/>
      <color rgb="FFF200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69"/>
  <sheetViews>
    <sheetView tabSelected="1" topLeftCell="A7" workbookViewId="0">
      <selection activeCell="S18" sqref="S18"/>
    </sheetView>
  </sheetViews>
  <sheetFormatPr defaultColWidth="4" defaultRowHeight="15.75" customHeight="1" x14ac:dyDescent="0.25"/>
  <cols>
    <col min="1" max="1" width="4" style="38"/>
    <col min="2" max="2" width="4" style="38" customWidth="1"/>
    <col min="3" max="8" width="4" style="38"/>
    <col min="9" max="9" width="4" style="38" customWidth="1"/>
    <col min="10" max="16384" width="4" style="38"/>
  </cols>
  <sheetData>
    <row r="1" spans="1:19" ht="15.75" customHeight="1" thickBot="1" x14ac:dyDescent="0.3">
      <c r="A1" s="7" t="s">
        <v>10</v>
      </c>
      <c r="B1" s="114" t="s">
        <v>62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</row>
    <row r="2" spans="1:19" ht="15.75" customHeight="1" thickBot="1" x14ac:dyDescent="0.3">
      <c r="A2" s="3" t="s">
        <v>1</v>
      </c>
      <c r="B2" s="38" t="str">
        <f ca="1">OFFSET($A$2,(COLUMN()-COLUMN($B$8))/3,)</f>
        <v>Б</v>
      </c>
      <c r="E2" s="38" t="str">
        <f ca="1">OFFSET($A$2,(COLUMN()-COLUMN($B$8))/3,)</f>
        <v>З</v>
      </c>
      <c r="H2" s="38" t="str">
        <f ca="1">OFFSET($A$2,(COLUMN()-COLUMN($B$8))/3,)</f>
        <v>С</v>
      </c>
      <c r="K2" s="38" t="str">
        <f ca="1">OFFSET($A$2,(COLUMN()-COLUMN($B$8))/3,)</f>
        <v>Ф</v>
      </c>
      <c r="N2" s="38" t="str">
        <f ca="1">OFFSET($A$2,(COLUMN()-COLUMN($B$8))/3,)</f>
        <v>О</v>
      </c>
    </row>
    <row r="3" spans="1:19" ht="15.75" customHeight="1" thickBot="1" x14ac:dyDescent="0.3">
      <c r="A3" s="3" t="s">
        <v>2</v>
      </c>
      <c r="B3" s="114" t="s">
        <v>63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</row>
    <row r="4" spans="1:19" ht="15.75" customHeight="1" x14ac:dyDescent="0.25">
      <c r="A4" s="3" t="s">
        <v>3</v>
      </c>
      <c r="B4" s="38" t="e">
        <f ca="1">OFFSET($F$14,,MAX(0,($A8-1)*5-2),1+ROW($F$68)-ROW($F$14))</f>
        <v>#VALUE!</v>
      </c>
    </row>
    <row r="5" spans="1:19" ht="15.75" customHeight="1" x14ac:dyDescent="0.25">
      <c r="A5" s="3" t="s">
        <v>4</v>
      </c>
      <c r="B5" s="38" t="e">
        <f t="shared" ref="B5:B6" ca="1" si="0">OFFSET($F$14,,MAX(0,($A9-1)*5-2),1+ROW($F$68)-ROW($F$14))</f>
        <v>#VALUE!</v>
      </c>
    </row>
    <row r="6" spans="1:19" ht="15.75" customHeight="1" thickBot="1" x14ac:dyDescent="0.3">
      <c r="A6" s="2" t="s">
        <v>9</v>
      </c>
      <c r="B6" s="38" t="e">
        <f t="shared" ca="1" si="0"/>
        <v>#VALUE!</v>
      </c>
    </row>
    <row r="7" spans="1:19" ht="15.75" customHeight="1" thickBot="1" x14ac:dyDescent="0.3">
      <c r="A7" s="127"/>
    </row>
    <row r="8" spans="1:19" ht="15.75" customHeight="1" x14ac:dyDescent="0.25">
      <c r="A8" s="18">
        <v>1</v>
      </c>
      <c r="B8" s="64" t="str">
        <f t="shared" ref="B8" si="1">IFERROR(INDEX($B$14:$B$68,_xlfn.AGGREGATE(15,6,(ROW($B$14:$B$68)-ROW($B$13))/(($A$14:$A$68&gt;0)*($E$14:$E$68&lt;&gt;"")*($F$14:$F$68="Б")*(SEARCH($A8,$Q$14:$Q$68)&gt;0)),1)),"")</f>
        <v>Сат</v>
      </c>
      <c r="C8" s="65"/>
      <c r="D8" s="66"/>
      <c r="E8" s="55" t="str">
        <f>IFERROR(INDEX($B$14:$B$68,_xlfn.AGGREGATE(15,6,(ROW($B$14:$B$68)-ROW($B$13))/(($A$14:$A$68&gt;0)*($E$14:$E$68&lt;&gt;"")*($F$14:$F$68="З")*(SEARCH($A8,$Q$14:$Q$68)&gt;0)),1)),"")</f>
        <v>Цин</v>
      </c>
      <c r="F8" s="56"/>
      <c r="G8" s="57"/>
      <c r="H8" s="94" t="str">
        <f>IFERROR(INDEX($B$14:$B$68,_xlfn.AGGREGATE(15,6,(ROW($B$14:$B$68)-ROW($B$13))/(($A$14:$A$68&gt;0)*($E$14:$E$68&lt;&gt;"")*($F$14:$F$68="С")*(SEARCH($A8,$Q$14:$Q$68)&gt;0)),1)),"")</f>
        <v>Сел</v>
      </c>
      <c r="I8" s="95"/>
      <c r="J8" s="96"/>
      <c r="K8" s="85" t="str">
        <f>IFERROR(INDEX($B$14:$B$68,_xlfn.AGGREGATE(15,6,(ROW($B$14:$B$68)-ROW($B$13))/(($A$14:$A$68&gt;0)*($E$14:$E$68&lt;&gt;"")*($F$14:$F$68="Ф")*(SEARCH($A8,$Q$14:$Q$68)&gt;0)),1)),"")</f>
        <v>Аст</v>
      </c>
      <c r="L8" s="86"/>
      <c r="M8" s="87"/>
      <c r="N8" s="76" t="str">
        <f>IFERROR(INDEX($B$14:$B$68,_xlfn.AGGREGATE(15,6,(ROW($B$14:$B$68)-ROW($B$13))/(($A$14:$A$68&gt;0)*($E$14:$E$68&lt;&gt;"")*($F$14:$F$68="О")*(SEARCH($A8,$Q$14:$Q$68)&gt;0)),1)),"")</f>
        <v>Кир</v>
      </c>
      <c r="O8" s="77"/>
      <c r="P8" s="78"/>
      <c r="Q8" s="117"/>
    </row>
    <row r="9" spans="1:19" ht="15.75" customHeight="1" x14ac:dyDescent="0.25">
      <c r="A9" s="14">
        <v>2</v>
      </c>
      <c r="B9" s="67" t="str">
        <f t="shared" ref="B9" si="2">IFERROR(INDEX($B$14:$B$68,_xlfn.AGGREGATE(15,6,(ROW($B$14:$B$68)-ROW($B$13))/(($A$14:$A$68&gt;0)*($E$14:$E$68&lt;&gt;"")*($I$14:$I$68="Б")*(SEARCH($A9,$Q$14:$Q$68)&gt;0)),1)),"")</f>
        <v>Сат</v>
      </c>
      <c r="C9" s="68"/>
      <c r="D9" s="69"/>
      <c r="E9" s="58" t="str">
        <f>IFERROR(INDEX($B$14:$B$68,_xlfn.AGGREGATE(15,6,(ROW($B$14:$B$68)-ROW($B$13))/(($A$14:$A$68&gt;0)*($E$14:$E$68&lt;&gt;"")*($I$14:$I$68="З")*(SEARCH($A9,$Q$14:$Q$68)&gt;0)),1)),"")</f>
        <v>Йор</v>
      </c>
      <c r="F9" s="59"/>
      <c r="G9" s="60"/>
      <c r="H9" s="97" t="str">
        <f>IFERROR(INDEX($B$14:$B$68,_xlfn.AGGREGATE(15,6,(ROW($B$14:$B$68)-ROW($B$13))/(($A$14:$A$68&gt;0)*($E$14:$E$68&lt;&gt;"")*($I$14:$I$68="С")*(SEARCH($A9,$Q$14:$Q$68)&gt;0)),1)),"")</f>
        <v>Сел</v>
      </c>
      <c r="I9" s="98"/>
      <c r="J9" s="99"/>
      <c r="K9" s="88" t="str">
        <f>IFERROR(INDEX($B$14:$B$68,_xlfn.AGGREGATE(15,6,(ROW($B$14:$B$68)-ROW($B$13))/(($A$14:$A$68&gt;0)*($E$14:$E$68&lt;&gt;"")*($I$14:$I$68="Ф")*(SEARCH($A9,$Q$14:$Q$68)&gt;0)),1)),"")</f>
        <v>Ори</v>
      </c>
      <c r="L9" s="89"/>
      <c r="M9" s="90"/>
      <c r="N9" s="79" t="str">
        <f>IFERROR(INDEX($B$14:$B$68,_xlfn.AGGREGATE(15,6,(ROW($B$14:$B$68)-ROW($B$13))/(($A$14:$A$68&gt;0)*($E$14:$E$68&lt;&gt;"")*($I$14:$I$68="О")*(SEARCH($A9,$Q$14:$Q$68)&gt;0)),1)),"")</f>
        <v>Аст</v>
      </c>
      <c r="O9" s="80"/>
      <c r="P9" s="81"/>
      <c r="Q9" s="118"/>
    </row>
    <row r="10" spans="1:19" ht="15.75" customHeight="1" thickBot="1" x14ac:dyDescent="0.3">
      <c r="A10" s="10">
        <v>3</v>
      </c>
      <c r="B10" s="70" t="str">
        <f t="shared" ref="B10" si="3">IFERROR(INDEX($B$14:$B$68,_xlfn.AGGREGATE(15,6,(ROW($B$14:$B$68)-ROW($B$13))/(($A$14:$A$68&gt;0)*($E$14:$E$68&lt;&gt;"")*($N$14:$N$68="Б")*(SEARCH($A10,$Q$14:$Q$68)&gt;0)),1)),"")</f>
        <v>Айз</v>
      </c>
      <c r="C10" s="71"/>
      <c r="D10" s="72"/>
      <c r="E10" s="61" t="str">
        <f>IFERROR(INDEX($B$14:$B$68,_xlfn.AGGREGATE(15,6,(ROW($B$14:$B$68)-ROW($B$13))/(($A$14:$A$68&gt;0)*($E$14:$E$68&lt;&gt;"")*($N$14:$N$68="З")*(SEARCH($A10,$Q$14:$Q$68)&gt;0)),1)),"")</f>
        <v>Мар</v>
      </c>
      <c r="F10" s="62"/>
      <c r="G10" s="63"/>
      <c r="H10" s="100" t="str">
        <f>IFERROR(INDEX($B$14:$B$68,_xlfn.AGGREGATE(15,6,(ROW($B$14:$B$68)-ROW($B$13))/(($A$14:$A$68&gt;0)*($E$14:$E$68&lt;&gt;"")*($N$14:$N$68="С")*(SEARCH($A10,$Q$14:$Q$68)&gt;0)),1)),"")</f>
        <v>Неб</v>
      </c>
      <c r="I10" s="101"/>
      <c r="J10" s="102"/>
      <c r="K10" s="91" t="str">
        <f>IFERROR(INDEX($B$14:$B$68,_xlfn.AGGREGATE(15,6,(ROW($B$14:$B$68)-ROW($B$13))/(($A$14:$A$68&gt;0)*($E$14:$E$68&lt;&gt;"")*($N$14:$N$68="Ф")*(SEARCH($A10,$Q$14:$Q$68)&gt;0)),1)),"")</f>
        <v>Гал</v>
      </c>
      <c r="L10" s="92"/>
      <c r="M10" s="93"/>
      <c r="N10" s="82" t="str">
        <f>IFERROR(INDEX($B$14:$B$68,_xlfn.AGGREGATE(15,6,(ROW($B$14:$B$68)-ROW($B$13))/(($A$14:$A$68&gt;0)*($E$14:$E$68&lt;&gt;"")*($N$14:$N$68="О")*(SEARCH($A10,$Q$14:$Q$68)&gt;0)),1)),"")</f>
        <v>Ори</v>
      </c>
      <c r="O10" s="83"/>
      <c r="P10" s="84"/>
      <c r="Q10" s="118"/>
    </row>
    <row r="11" spans="1:19" ht="15.75" customHeight="1" thickBot="1" x14ac:dyDescent="0.3">
      <c r="A11" s="35" t="s">
        <v>0</v>
      </c>
      <c r="B11" s="9"/>
      <c r="C11" s="8"/>
      <c r="D11" s="8"/>
      <c r="E11" s="34"/>
      <c r="F11" s="33"/>
      <c r="G11" s="32"/>
      <c r="H11" s="6"/>
      <c r="I11" s="5"/>
      <c r="J11" s="4"/>
      <c r="K11" s="31"/>
      <c r="L11" s="30"/>
      <c r="M11" s="29"/>
      <c r="N11" s="28"/>
      <c r="O11" s="27"/>
      <c r="P11" s="26"/>
      <c r="Q11" s="119"/>
    </row>
    <row r="12" spans="1:19" ht="15.75" customHeight="1" thickBot="1" x14ac:dyDescent="0.3">
      <c r="A12" s="25" t="s">
        <v>10</v>
      </c>
      <c r="B12" s="24"/>
      <c r="C12" s="23"/>
      <c r="D12" s="22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</row>
    <row r="13" spans="1:19" ht="15.75" customHeight="1" thickBot="1" x14ac:dyDescent="0.3">
      <c r="A13" s="1"/>
      <c r="B13" s="46" t="s">
        <v>64</v>
      </c>
      <c r="C13" s="47"/>
      <c r="D13" s="48"/>
      <c r="E13" s="39" t="str">
        <f ca="1">IFERROR(HYPERLINK("#"&amp;CELL("адрес",E14)&amp;":"&amp;CELL("адрес",E68),"█"),)</f>
        <v>█</v>
      </c>
      <c r="F13" s="49"/>
      <c r="G13" s="50"/>
      <c r="H13" s="51"/>
      <c r="I13" s="49"/>
      <c r="J13" s="50"/>
      <c r="K13" s="50"/>
      <c r="L13" s="50"/>
      <c r="M13" s="51"/>
      <c r="N13" s="49"/>
      <c r="O13" s="50"/>
      <c r="P13" s="51"/>
      <c r="Q13" s="37" t="str">
        <f ca="1">IFERROR(HYPERLINK("#"&amp;CELL("адрес",Q14)&amp;":"&amp;CELL("адрес",Q68),"█"),)</f>
        <v>█</v>
      </c>
    </row>
    <row r="14" spans="1:19" ht="15.75" hidden="1" customHeight="1" x14ac:dyDescent="0.25">
      <c r="A14" s="21"/>
      <c r="B14" s="52"/>
      <c r="C14" s="53"/>
      <c r="D14" s="54"/>
      <c r="E14" s="40" t="s">
        <v>5</v>
      </c>
      <c r="F14" s="19" t="s">
        <v>10</v>
      </c>
      <c r="G14" s="106"/>
      <c r="H14" s="107"/>
      <c r="I14" s="20" t="s">
        <v>10</v>
      </c>
      <c r="J14" s="110"/>
      <c r="K14" s="110"/>
      <c r="L14" s="110"/>
      <c r="M14" s="111"/>
      <c r="N14" s="19" t="s">
        <v>10</v>
      </c>
      <c r="O14" s="106" t="str">
        <f>IF(A14=1,си,IF(A14=2,ло,IF(A14=3,ин,"")))</f>
        <v/>
      </c>
      <c r="P14" s="107"/>
      <c r="Q14" s="43">
        <v>123</v>
      </c>
    </row>
    <row r="15" spans="1:19" ht="15.75" customHeight="1" x14ac:dyDescent="0.25">
      <c r="A15" s="17">
        <v>1</v>
      </c>
      <c r="B15" s="103" t="s">
        <v>15</v>
      </c>
      <c r="C15" s="104"/>
      <c r="D15" s="105"/>
      <c r="E15" s="41" t="s">
        <v>5</v>
      </c>
      <c r="F15" s="15" t="s">
        <v>1</v>
      </c>
      <c r="G15" s="108" t="s">
        <v>11</v>
      </c>
      <c r="H15" s="109"/>
      <c r="I15" s="16" t="s">
        <v>1</v>
      </c>
      <c r="J15" s="112" t="s">
        <v>11</v>
      </c>
      <c r="K15" s="112"/>
      <c r="L15" s="112" t="s">
        <v>11</v>
      </c>
      <c r="M15" s="113"/>
      <c r="N15" s="15" t="s">
        <v>1</v>
      </c>
      <c r="O15" s="108" t="s">
        <v>11</v>
      </c>
      <c r="P15" s="109"/>
      <c r="Q15" s="44"/>
    </row>
    <row r="16" spans="1:19" ht="15.75" customHeight="1" x14ac:dyDescent="0.25">
      <c r="A16" s="17">
        <v>2</v>
      </c>
      <c r="B16" s="103" t="s">
        <v>16</v>
      </c>
      <c r="C16" s="104"/>
      <c r="D16" s="105"/>
      <c r="E16" s="41" t="s">
        <v>5</v>
      </c>
      <c r="F16" s="15" t="s">
        <v>2</v>
      </c>
      <c r="G16" s="108" t="s">
        <v>11</v>
      </c>
      <c r="H16" s="109"/>
      <c r="I16" s="16" t="s">
        <v>2</v>
      </c>
      <c r="J16" s="112" t="s">
        <v>11</v>
      </c>
      <c r="K16" s="112"/>
      <c r="L16" s="112" t="s">
        <v>11</v>
      </c>
      <c r="M16" s="113"/>
      <c r="N16" s="15" t="s">
        <v>1</v>
      </c>
      <c r="O16" s="108" t="s">
        <v>11</v>
      </c>
      <c r="P16" s="109"/>
      <c r="Q16" s="44">
        <v>3</v>
      </c>
      <c r="S16" s="128" t="s">
        <v>65</v>
      </c>
    </row>
    <row r="17" spans="1:17" ht="15.75" hidden="1" customHeight="1" x14ac:dyDescent="0.25">
      <c r="A17" s="17">
        <v>3</v>
      </c>
      <c r="B17" s="103" t="s">
        <v>17</v>
      </c>
      <c r="C17" s="104"/>
      <c r="D17" s="105"/>
      <c r="E17" s="41"/>
      <c r="F17" s="15" t="s">
        <v>10</v>
      </c>
      <c r="G17" s="108" t="s">
        <v>11</v>
      </c>
      <c r="H17" s="109"/>
      <c r="I17" s="16" t="s">
        <v>10</v>
      </c>
      <c r="J17" s="112" t="s">
        <v>11</v>
      </c>
      <c r="K17" s="112"/>
      <c r="L17" s="112" t="s">
        <v>11</v>
      </c>
      <c r="M17" s="113"/>
      <c r="N17" s="15" t="s">
        <v>10</v>
      </c>
      <c r="O17" s="108" t="s">
        <v>11</v>
      </c>
      <c r="P17" s="109"/>
      <c r="Q17" s="44">
        <v>123</v>
      </c>
    </row>
    <row r="18" spans="1:17" ht="15.75" customHeight="1" x14ac:dyDescent="0.25">
      <c r="A18" s="17">
        <v>1</v>
      </c>
      <c r="B18" s="103" t="s">
        <v>18</v>
      </c>
      <c r="C18" s="104"/>
      <c r="D18" s="105"/>
      <c r="E18" s="41" t="s">
        <v>5</v>
      </c>
      <c r="F18" s="15" t="s">
        <v>1</v>
      </c>
      <c r="G18" s="108" t="s">
        <v>11</v>
      </c>
      <c r="H18" s="109"/>
      <c r="I18" s="16" t="s">
        <v>2</v>
      </c>
      <c r="J18" s="112" t="s">
        <v>11</v>
      </c>
      <c r="K18" s="112"/>
      <c r="L18" s="112" t="s">
        <v>11</v>
      </c>
      <c r="M18" s="113"/>
      <c r="N18" s="15" t="s">
        <v>1</v>
      </c>
      <c r="O18" s="108" t="s">
        <v>11</v>
      </c>
      <c r="P18" s="109"/>
      <c r="Q18" s="44"/>
    </row>
    <row r="19" spans="1:17" ht="15.75" hidden="1" customHeight="1" x14ac:dyDescent="0.25">
      <c r="A19" s="17">
        <v>2</v>
      </c>
      <c r="B19" s="103" t="s">
        <v>19</v>
      </c>
      <c r="C19" s="104"/>
      <c r="D19" s="105"/>
      <c r="E19" s="41"/>
      <c r="F19" s="15" t="s">
        <v>10</v>
      </c>
      <c r="G19" s="108" t="s">
        <v>11</v>
      </c>
      <c r="H19" s="109"/>
      <c r="I19" s="16" t="s">
        <v>10</v>
      </c>
      <c r="J19" s="112" t="s">
        <v>11</v>
      </c>
      <c r="K19" s="112"/>
      <c r="L19" s="112" t="s">
        <v>11</v>
      </c>
      <c r="M19" s="113"/>
      <c r="N19" s="15" t="s">
        <v>10</v>
      </c>
      <c r="O19" s="108" t="s">
        <v>11</v>
      </c>
      <c r="P19" s="109"/>
      <c r="Q19" s="44">
        <v>123</v>
      </c>
    </row>
    <row r="20" spans="1:17" ht="15.75" hidden="1" customHeight="1" x14ac:dyDescent="0.25">
      <c r="A20" s="17">
        <v>2</v>
      </c>
      <c r="B20" s="103" t="s">
        <v>20</v>
      </c>
      <c r="C20" s="104"/>
      <c r="D20" s="105"/>
      <c r="E20" s="41"/>
      <c r="F20" s="15" t="s">
        <v>1</v>
      </c>
      <c r="G20" s="108" t="s">
        <v>11</v>
      </c>
      <c r="H20" s="109"/>
      <c r="I20" s="16" t="s">
        <v>1</v>
      </c>
      <c r="J20" s="112" t="s">
        <v>11</v>
      </c>
      <c r="K20" s="112"/>
      <c r="L20" s="112" t="s">
        <v>11</v>
      </c>
      <c r="M20" s="113"/>
      <c r="N20" s="15" t="s">
        <v>1</v>
      </c>
      <c r="O20" s="108" t="s">
        <v>11</v>
      </c>
      <c r="P20" s="109"/>
      <c r="Q20" s="44">
        <v>123</v>
      </c>
    </row>
    <row r="21" spans="1:17" ht="15.75" customHeight="1" x14ac:dyDescent="0.25">
      <c r="A21" s="17">
        <v>1</v>
      </c>
      <c r="B21" s="103" t="s">
        <v>21</v>
      </c>
      <c r="C21" s="104"/>
      <c r="D21" s="105"/>
      <c r="E21" s="41" t="s">
        <v>5</v>
      </c>
      <c r="F21" s="15" t="s">
        <v>4</v>
      </c>
      <c r="G21" s="108" t="s">
        <v>11</v>
      </c>
      <c r="H21" s="109"/>
      <c r="I21" s="16" t="s">
        <v>9</v>
      </c>
      <c r="J21" s="112" t="s">
        <v>11</v>
      </c>
      <c r="K21" s="112"/>
      <c r="L21" s="112" t="s">
        <v>11</v>
      </c>
      <c r="M21" s="113"/>
      <c r="N21" s="15" t="s">
        <v>9</v>
      </c>
      <c r="O21" s="108" t="s">
        <v>11</v>
      </c>
      <c r="P21" s="109"/>
      <c r="Q21" s="44">
        <v>12</v>
      </c>
    </row>
    <row r="22" spans="1:17" ht="15.75" hidden="1" customHeight="1" x14ac:dyDescent="0.25">
      <c r="A22" s="17">
        <v>2</v>
      </c>
      <c r="B22" s="103" t="s">
        <v>12</v>
      </c>
      <c r="C22" s="104"/>
      <c r="D22" s="105"/>
      <c r="E22" s="41"/>
      <c r="F22" s="15" t="s">
        <v>10</v>
      </c>
      <c r="G22" s="108" t="s">
        <v>11</v>
      </c>
      <c r="H22" s="109"/>
      <c r="I22" s="16" t="s">
        <v>10</v>
      </c>
      <c r="J22" s="112" t="s">
        <v>11</v>
      </c>
      <c r="K22" s="112"/>
      <c r="L22" s="112" t="s">
        <v>11</v>
      </c>
      <c r="M22" s="113"/>
      <c r="N22" s="15" t="s">
        <v>10</v>
      </c>
      <c r="O22" s="108" t="s">
        <v>11</v>
      </c>
      <c r="P22" s="109"/>
      <c r="Q22" s="44">
        <v>123</v>
      </c>
    </row>
    <row r="23" spans="1:17" ht="15.75" hidden="1" customHeight="1" x14ac:dyDescent="0.25">
      <c r="A23" s="17">
        <v>3</v>
      </c>
      <c r="B23" s="103" t="s">
        <v>22</v>
      </c>
      <c r="C23" s="104"/>
      <c r="D23" s="105"/>
      <c r="E23" s="41"/>
      <c r="F23" s="15" t="s">
        <v>1</v>
      </c>
      <c r="G23" s="108" t="s">
        <v>11</v>
      </c>
      <c r="H23" s="109"/>
      <c r="I23" s="16" t="s">
        <v>1</v>
      </c>
      <c r="J23" s="112" t="s">
        <v>11</v>
      </c>
      <c r="K23" s="112"/>
      <c r="L23" s="112" t="s">
        <v>11</v>
      </c>
      <c r="M23" s="113"/>
      <c r="N23" s="15" t="s">
        <v>1</v>
      </c>
      <c r="O23" s="108" t="s">
        <v>11</v>
      </c>
      <c r="P23" s="109"/>
      <c r="Q23" s="44">
        <v>123</v>
      </c>
    </row>
    <row r="24" spans="1:17" ht="15.75" customHeight="1" x14ac:dyDescent="0.25">
      <c r="A24" s="17">
        <v>1</v>
      </c>
      <c r="B24" s="103" t="s">
        <v>23</v>
      </c>
      <c r="C24" s="104"/>
      <c r="D24" s="105"/>
      <c r="E24" s="41" t="s">
        <v>5</v>
      </c>
      <c r="F24" s="15" t="s">
        <v>9</v>
      </c>
      <c r="G24" s="108" t="s">
        <v>11</v>
      </c>
      <c r="H24" s="109"/>
      <c r="I24" s="16" t="s">
        <v>9</v>
      </c>
      <c r="J24" s="112" t="s">
        <v>11</v>
      </c>
      <c r="K24" s="112"/>
      <c r="L24" s="112" t="s">
        <v>11</v>
      </c>
      <c r="M24" s="113"/>
      <c r="N24" s="15" t="s">
        <v>4</v>
      </c>
      <c r="O24" s="108" t="s">
        <v>11</v>
      </c>
      <c r="P24" s="109"/>
      <c r="Q24" s="44">
        <v>3</v>
      </c>
    </row>
    <row r="25" spans="1:17" ht="15.75" customHeight="1" x14ac:dyDescent="0.25">
      <c r="A25" s="17">
        <v>3</v>
      </c>
      <c r="B25" s="103" t="s">
        <v>24</v>
      </c>
      <c r="C25" s="104"/>
      <c r="D25" s="105"/>
      <c r="E25" s="41" t="s">
        <v>5</v>
      </c>
      <c r="F25" s="15" t="s">
        <v>2</v>
      </c>
      <c r="G25" s="108" t="s">
        <v>11</v>
      </c>
      <c r="H25" s="109"/>
      <c r="I25" s="16" t="s">
        <v>2</v>
      </c>
      <c r="J25" s="112" t="s">
        <v>11</v>
      </c>
      <c r="K25" s="112"/>
      <c r="L25" s="112" t="s">
        <v>11</v>
      </c>
      <c r="M25" s="113"/>
      <c r="N25" s="15" t="s">
        <v>2</v>
      </c>
      <c r="O25" s="108" t="s">
        <v>11</v>
      </c>
      <c r="P25" s="109"/>
      <c r="Q25" s="44"/>
    </row>
    <row r="26" spans="1:17" ht="15.75" hidden="1" customHeight="1" x14ac:dyDescent="0.25">
      <c r="A26" s="17">
        <v>2</v>
      </c>
      <c r="B26" s="103" t="s">
        <v>25</v>
      </c>
      <c r="C26" s="104"/>
      <c r="D26" s="105"/>
      <c r="E26" s="41"/>
      <c r="F26" s="15" t="s">
        <v>1</v>
      </c>
      <c r="G26" s="108" t="s">
        <v>11</v>
      </c>
      <c r="H26" s="109"/>
      <c r="I26" s="16" t="s">
        <v>10</v>
      </c>
      <c r="J26" s="112" t="s">
        <v>11</v>
      </c>
      <c r="K26" s="112"/>
      <c r="L26" s="112" t="s">
        <v>11</v>
      </c>
      <c r="M26" s="113"/>
      <c r="N26" s="15" t="s">
        <v>10</v>
      </c>
      <c r="O26" s="108" t="s">
        <v>11</v>
      </c>
      <c r="P26" s="109"/>
      <c r="Q26" s="44">
        <v>123</v>
      </c>
    </row>
    <row r="27" spans="1:17" ht="15.75" customHeight="1" x14ac:dyDescent="0.25">
      <c r="A27" s="17">
        <v>3</v>
      </c>
      <c r="B27" s="103" t="s">
        <v>26</v>
      </c>
      <c r="C27" s="104"/>
      <c r="D27" s="105"/>
      <c r="E27" s="41" t="s">
        <v>5</v>
      </c>
      <c r="F27" s="15" t="s">
        <v>1</v>
      </c>
      <c r="G27" s="108" t="s">
        <v>11</v>
      </c>
      <c r="H27" s="109"/>
      <c r="I27" s="16" t="s">
        <v>1</v>
      </c>
      <c r="J27" s="112" t="s">
        <v>11</v>
      </c>
      <c r="K27" s="112"/>
      <c r="L27" s="112" t="s">
        <v>11</v>
      </c>
      <c r="M27" s="113"/>
      <c r="N27" s="15" t="s">
        <v>1</v>
      </c>
      <c r="O27" s="108" t="s">
        <v>11</v>
      </c>
      <c r="P27" s="109"/>
      <c r="Q27" s="44"/>
    </row>
    <row r="28" spans="1:17" ht="15.75" hidden="1" customHeight="1" x14ac:dyDescent="0.25">
      <c r="A28" s="17">
        <v>2</v>
      </c>
      <c r="B28" s="103" t="s">
        <v>27</v>
      </c>
      <c r="C28" s="104"/>
      <c r="D28" s="105"/>
      <c r="E28" s="41"/>
      <c r="F28" s="15" t="s">
        <v>2</v>
      </c>
      <c r="G28" s="108" t="s">
        <v>11</v>
      </c>
      <c r="H28" s="109"/>
      <c r="I28" s="16" t="s">
        <v>2</v>
      </c>
      <c r="J28" s="112" t="s">
        <v>11</v>
      </c>
      <c r="K28" s="112"/>
      <c r="L28" s="112" t="s">
        <v>11</v>
      </c>
      <c r="M28" s="113"/>
      <c r="N28" s="15" t="s">
        <v>2</v>
      </c>
      <c r="O28" s="108" t="s">
        <v>11</v>
      </c>
      <c r="P28" s="109"/>
      <c r="Q28" s="44">
        <v>123</v>
      </c>
    </row>
    <row r="29" spans="1:17" ht="15.75" hidden="1" customHeight="1" x14ac:dyDescent="0.25">
      <c r="A29" s="17">
        <v>1</v>
      </c>
      <c r="B29" s="103" t="s">
        <v>8</v>
      </c>
      <c r="C29" s="104"/>
      <c r="D29" s="105"/>
      <c r="E29" s="41"/>
      <c r="F29" s="15" t="s">
        <v>10</v>
      </c>
      <c r="G29" s="108" t="s">
        <v>11</v>
      </c>
      <c r="H29" s="109"/>
      <c r="I29" s="16" t="s">
        <v>10</v>
      </c>
      <c r="J29" s="112" t="s">
        <v>11</v>
      </c>
      <c r="K29" s="112"/>
      <c r="L29" s="112" t="s">
        <v>11</v>
      </c>
      <c r="M29" s="113"/>
      <c r="N29" s="15" t="s">
        <v>10</v>
      </c>
      <c r="O29" s="108" t="s">
        <v>11</v>
      </c>
      <c r="P29" s="109"/>
      <c r="Q29" s="44">
        <v>123</v>
      </c>
    </row>
    <row r="30" spans="1:17" ht="15.75" customHeight="1" x14ac:dyDescent="0.25">
      <c r="A30" s="17">
        <v>3</v>
      </c>
      <c r="B30" s="103" t="s">
        <v>28</v>
      </c>
      <c r="C30" s="104"/>
      <c r="D30" s="105"/>
      <c r="E30" s="41" t="s">
        <v>5</v>
      </c>
      <c r="F30" s="15" t="s">
        <v>2</v>
      </c>
      <c r="G30" s="108" t="s">
        <v>11</v>
      </c>
      <c r="H30" s="109"/>
      <c r="I30" s="16" t="s">
        <v>2</v>
      </c>
      <c r="J30" s="112" t="s">
        <v>11</v>
      </c>
      <c r="K30" s="112"/>
      <c r="L30" s="112" t="s">
        <v>11</v>
      </c>
      <c r="M30" s="113"/>
      <c r="N30" s="15" t="s">
        <v>2</v>
      </c>
      <c r="O30" s="108" t="s">
        <v>11</v>
      </c>
      <c r="P30" s="109"/>
      <c r="Q30" s="44"/>
    </row>
    <row r="31" spans="1:17" ht="15.75" hidden="1" customHeight="1" x14ac:dyDescent="0.25">
      <c r="A31" s="17">
        <v>1</v>
      </c>
      <c r="B31" s="103" t="s">
        <v>29</v>
      </c>
      <c r="C31" s="104"/>
      <c r="D31" s="105"/>
      <c r="E31" s="41"/>
      <c r="F31" s="15" t="s">
        <v>10</v>
      </c>
      <c r="G31" s="108" t="s">
        <v>11</v>
      </c>
      <c r="H31" s="109"/>
      <c r="I31" s="16" t="s">
        <v>10</v>
      </c>
      <c r="J31" s="112" t="s">
        <v>11</v>
      </c>
      <c r="K31" s="112"/>
      <c r="L31" s="112" t="s">
        <v>11</v>
      </c>
      <c r="M31" s="113"/>
      <c r="N31" s="15" t="s">
        <v>10</v>
      </c>
      <c r="O31" s="108" t="s">
        <v>11</v>
      </c>
      <c r="P31" s="109"/>
      <c r="Q31" s="44">
        <v>123</v>
      </c>
    </row>
    <row r="32" spans="1:17" ht="15.75" hidden="1" customHeight="1" x14ac:dyDescent="0.25">
      <c r="A32" s="17">
        <v>2</v>
      </c>
      <c r="B32" s="103" t="s">
        <v>30</v>
      </c>
      <c r="C32" s="104"/>
      <c r="D32" s="105"/>
      <c r="E32" s="41"/>
      <c r="F32" s="15" t="s">
        <v>1</v>
      </c>
      <c r="G32" s="108" t="s">
        <v>11</v>
      </c>
      <c r="H32" s="109"/>
      <c r="I32" s="16" t="s">
        <v>1</v>
      </c>
      <c r="J32" s="112" t="s">
        <v>11</v>
      </c>
      <c r="K32" s="112"/>
      <c r="L32" s="112" t="s">
        <v>11</v>
      </c>
      <c r="M32" s="113"/>
      <c r="N32" s="15" t="s">
        <v>1</v>
      </c>
      <c r="O32" s="108" t="s">
        <v>11</v>
      </c>
      <c r="P32" s="109"/>
      <c r="Q32" s="44">
        <v>123</v>
      </c>
    </row>
    <row r="33" spans="1:17" ht="15.75" customHeight="1" x14ac:dyDescent="0.25">
      <c r="A33" s="17">
        <v>1</v>
      </c>
      <c r="B33" s="103" t="s">
        <v>31</v>
      </c>
      <c r="C33" s="104"/>
      <c r="D33" s="105"/>
      <c r="E33" s="41" t="s">
        <v>5</v>
      </c>
      <c r="F33" s="15" t="s">
        <v>2</v>
      </c>
      <c r="G33" s="108" t="s">
        <v>11</v>
      </c>
      <c r="H33" s="109"/>
      <c r="I33" s="16" t="s">
        <v>2</v>
      </c>
      <c r="J33" s="112" t="s">
        <v>11</v>
      </c>
      <c r="K33" s="112"/>
      <c r="L33" s="112" t="s">
        <v>11</v>
      </c>
      <c r="M33" s="113"/>
      <c r="N33" s="15" t="s">
        <v>2</v>
      </c>
      <c r="O33" s="108" t="s">
        <v>11</v>
      </c>
      <c r="P33" s="109"/>
      <c r="Q33" s="44">
        <v>2</v>
      </c>
    </row>
    <row r="34" spans="1:17" ht="15.75" hidden="1" customHeight="1" x14ac:dyDescent="0.25">
      <c r="A34" s="17">
        <v>3</v>
      </c>
      <c r="B34" s="103" t="s">
        <v>7</v>
      </c>
      <c r="C34" s="104"/>
      <c r="D34" s="105"/>
      <c r="E34" s="41"/>
      <c r="F34" s="15" t="s">
        <v>1</v>
      </c>
      <c r="G34" s="108" t="s">
        <v>11</v>
      </c>
      <c r="H34" s="109"/>
      <c r="I34" s="16" t="s">
        <v>1</v>
      </c>
      <c r="J34" s="112" t="s">
        <v>11</v>
      </c>
      <c r="K34" s="112"/>
      <c r="L34" s="112" t="s">
        <v>11</v>
      </c>
      <c r="M34" s="113"/>
      <c r="N34" s="15" t="s">
        <v>1</v>
      </c>
      <c r="O34" s="108" t="s">
        <v>11</v>
      </c>
      <c r="P34" s="109"/>
      <c r="Q34" s="44">
        <v>123</v>
      </c>
    </row>
    <row r="35" spans="1:17" ht="15.75" customHeight="1" x14ac:dyDescent="0.25">
      <c r="A35" s="17">
        <v>2</v>
      </c>
      <c r="B35" s="103" t="s">
        <v>32</v>
      </c>
      <c r="C35" s="104"/>
      <c r="D35" s="105"/>
      <c r="E35" s="41" t="s">
        <v>5</v>
      </c>
      <c r="F35" s="15" t="s">
        <v>2</v>
      </c>
      <c r="G35" s="108" t="s">
        <v>11</v>
      </c>
      <c r="H35" s="109"/>
      <c r="I35" s="16" t="s">
        <v>3</v>
      </c>
      <c r="J35" s="112" t="s">
        <v>11</v>
      </c>
      <c r="K35" s="112"/>
      <c r="L35" s="112" t="s">
        <v>11</v>
      </c>
      <c r="M35" s="113"/>
      <c r="N35" s="15" t="s">
        <v>2</v>
      </c>
      <c r="O35" s="108" t="s">
        <v>11</v>
      </c>
      <c r="P35" s="109"/>
      <c r="Q35" s="44"/>
    </row>
    <row r="36" spans="1:17" ht="15.75" customHeight="1" x14ac:dyDescent="0.25">
      <c r="A36" s="17">
        <v>2</v>
      </c>
      <c r="B36" s="103" t="s">
        <v>33</v>
      </c>
      <c r="C36" s="104"/>
      <c r="D36" s="105"/>
      <c r="E36" s="41" t="s">
        <v>5</v>
      </c>
      <c r="F36" s="15" t="s">
        <v>9</v>
      </c>
      <c r="G36" s="108" t="s">
        <v>11</v>
      </c>
      <c r="H36" s="109"/>
      <c r="I36" s="16"/>
      <c r="J36" s="112"/>
      <c r="K36" s="112"/>
      <c r="L36" s="112"/>
      <c r="M36" s="113"/>
      <c r="N36" s="15" t="s">
        <v>4</v>
      </c>
      <c r="O36" s="108" t="s">
        <v>11</v>
      </c>
      <c r="P36" s="109"/>
      <c r="Q36" s="44">
        <v>12</v>
      </c>
    </row>
    <row r="37" spans="1:17" ht="15.75" hidden="1" customHeight="1" x14ac:dyDescent="0.25">
      <c r="A37" s="17">
        <v>1</v>
      </c>
      <c r="B37" s="103" t="s">
        <v>34</v>
      </c>
      <c r="C37" s="104"/>
      <c r="D37" s="105"/>
      <c r="E37" s="41"/>
      <c r="F37" s="15" t="s">
        <v>10</v>
      </c>
      <c r="G37" s="108" t="s">
        <v>11</v>
      </c>
      <c r="H37" s="109"/>
      <c r="I37" s="16" t="s">
        <v>10</v>
      </c>
      <c r="J37" s="112" t="s">
        <v>11</v>
      </c>
      <c r="K37" s="112"/>
      <c r="L37" s="112" t="s">
        <v>11</v>
      </c>
      <c r="M37" s="113"/>
      <c r="N37" s="15" t="s">
        <v>10</v>
      </c>
      <c r="O37" s="108" t="s">
        <v>11</v>
      </c>
      <c r="P37" s="109"/>
      <c r="Q37" s="44">
        <v>123</v>
      </c>
    </row>
    <row r="38" spans="1:17" ht="15.75" hidden="1" customHeight="1" x14ac:dyDescent="0.25">
      <c r="A38" s="17">
        <v>3</v>
      </c>
      <c r="B38" s="103" t="s">
        <v>13</v>
      </c>
      <c r="C38" s="104"/>
      <c r="D38" s="105"/>
      <c r="E38" s="41"/>
      <c r="F38" s="15" t="s">
        <v>1</v>
      </c>
      <c r="G38" s="108" t="s">
        <v>11</v>
      </c>
      <c r="H38" s="109"/>
      <c r="I38" s="16" t="s">
        <v>10</v>
      </c>
      <c r="J38" s="112" t="s">
        <v>11</v>
      </c>
      <c r="K38" s="112"/>
      <c r="L38" s="112" t="s">
        <v>11</v>
      </c>
      <c r="M38" s="113"/>
      <c r="N38" s="15" t="s">
        <v>10</v>
      </c>
      <c r="O38" s="108" t="s">
        <v>11</v>
      </c>
      <c r="P38" s="109"/>
      <c r="Q38" s="44">
        <v>123</v>
      </c>
    </row>
    <row r="39" spans="1:17" ht="15.75" customHeight="1" x14ac:dyDescent="0.25">
      <c r="A39" s="17">
        <v>3</v>
      </c>
      <c r="B39" s="103" t="s">
        <v>35</v>
      </c>
      <c r="C39" s="104"/>
      <c r="D39" s="105"/>
      <c r="E39" s="41" t="s">
        <v>5</v>
      </c>
      <c r="F39" s="15" t="s">
        <v>10</v>
      </c>
      <c r="G39" s="108" t="s">
        <v>11</v>
      </c>
      <c r="H39" s="109"/>
      <c r="I39" s="16" t="s">
        <v>1</v>
      </c>
      <c r="J39" s="112" t="s">
        <v>11</v>
      </c>
      <c r="K39" s="112"/>
      <c r="L39" s="112" t="s">
        <v>11</v>
      </c>
      <c r="M39" s="113"/>
      <c r="N39" s="15" t="s">
        <v>10</v>
      </c>
      <c r="O39" s="108" t="s">
        <v>11</v>
      </c>
      <c r="P39" s="109"/>
      <c r="Q39" s="44"/>
    </row>
    <row r="40" spans="1:17" ht="15.75" customHeight="1" x14ac:dyDescent="0.25">
      <c r="A40" s="17">
        <v>3</v>
      </c>
      <c r="B40" s="103" t="s">
        <v>36</v>
      </c>
      <c r="C40" s="104"/>
      <c r="D40" s="105"/>
      <c r="E40" s="41" t="s">
        <v>5</v>
      </c>
      <c r="F40" s="15" t="s">
        <v>10</v>
      </c>
      <c r="G40" s="108" t="s">
        <v>11</v>
      </c>
      <c r="H40" s="109"/>
      <c r="I40" s="16" t="s">
        <v>1</v>
      </c>
      <c r="J40" s="112" t="s">
        <v>11</v>
      </c>
      <c r="K40" s="112"/>
      <c r="L40" s="112" t="s">
        <v>11</v>
      </c>
      <c r="M40" s="113"/>
      <c r="N40" s="15" t="s">
        <v>10</v>
      </c>
      <c r="O40" s="108" t="s">
        <v>11</v>
      </c>
      <c r="P40" s="109"/>
      <c r="Q40" s="44"/>
    </row>
    <row r="41" spans="1:17" ht="15.75" hidden="1" customHeight="1" x14ac:dyDescent="0.25">
      <c r="A41" s="17">
        <v>1</v>
      </c>
      <c r="B41" s="103" t="s">
        <v>37</v>
      </c>
      <c r="C41" s="104"/>
      <c r="D41" s="105"/>
      <c r="E41" s="41"/>
      <c r="F41" s="15" t="s">
        <v>10</v>
      </c>
      <c r="G41" s="108" t="s">
        <v>11</v>
      </c>
      <c r="H41" s="109"/>
      <c r="I41" s="16" t="s">
        <v>10</v>
      </c>
      <c r="J41" s="112" t="s">
        <v>11</v>
      </c>
      <c r="K41" s="112"/>
      <c r="L41" s="112" t="s">
        <v>11</v>
      </c>
      <c r="M41" s="113"/>
      <c r="N41" s="15" t="s">
        <v>10</v>
      </c>
      <c r="O41" s="108" t="s">
        <v>11</v>
      </c>
      <c r="P41" s="109"/>
      <c r="Q41" s="44">
        <v>123</v>
      </c>
    </row>
    <row r="42" spans="1:17" ht="15.75" hidden="1" customHeight="1" x14ac:dyDescent="0.25">
      <c r="A42" s="17">
        <v>3</v>
      </c>
      <c r="B42" s="103" t="s">
        <v>38</v>
      </c>
      <c r="C42" s="104"/>
      <c r="D42" s="105"/>
      <c r="E42" s="41"/>
      <c r="F42" s="15" t="s">
        <v>10</v>
      </c>
      <c r="G42" s="108" t="s">
        <v>11</v>
      </c>
      <c r="H42" s="109"/>
      <c r="I42" s="16" t="s">
        <v>10</v>
      </c>
      <c r="J42" s="112" t="s">
        <v>11</v>
      </c>
      <c r="K42" s="112"/>
      <c r="L42" s="112" t="s">
        <v>11</v>
      </c>
      <c r="M42" s="113"/>
      <c r="N42" s="15" t="s">
        <v>10</v>
      </c>
      <c r="O42" s="108" t="s">
        <v>11</v>
      </c>
      <c r="P42" s="109"/>
      <c r="Q42" s="44">
        <v>123</v>
      </c>
    </row>
    <row r="43" spans="1:17" ht="15.75" hidden="1" customHeight="1" x14ac:dyDescent="0.25">
      <c r="A43" s="17">
        <v>1</v>
      </c>
      <c r="B43" s="103" t="s">
        <v>39</v>
      </c>
      <c r="C43" s="104"/>
      <c r="D43" s="105"/>
      <c r="E43" s="41"/>
      <c r="F43" s="15" t="s">
        <v>2</v>
      </c>
      <c r="G43" s="108" t="s">
        <v>11</v>
      </c>
      <c r="H43" s="109"/>
      <c r="I43" s="16" t="s">
        <v>2</v>
      </c>
      <c r="J43" s="112" t="s">
        <v>11</v>
      </c>
      <c r="K43" s="112"/>
      <c r="L43" s="112" t="s">
        <v>11</v>
      </c>
      <c r="M43" s="113"/>
      <c r="N43" s="15" t="s">
        <v>2</v>
      </c>
      <c r="O43" s="108" t="s">
        <v>11</v>
      </c>
      <c r="P43" s="109"/>
      <c r="Q43" s="44">
        <v>123</v>
      </c>
    </row>
    <row r="44" spans="1:17" ht="15.75" hidden="1" customHeight="1" x14ac:dyDescent="0.25">
      <c r="A44" s="17">
        <v>3</v>
      </c>
      <c r="B44" s="103" t="s">
        <v>40</v>
      </c>
      <c r="C44" s="104"/>
      <c r="D44" s="105"/>
      <c r="E44" s="41"/>
      <c r="F44" s="15" t="s">
        <v>1</v>
      </c>
      <c r="G44" s="108" t="s">
        <v>11</v>
      </c>
      <c r="H44" s="109"/>
      <c r="I44" s="16" t="s">
        <v>1</v>
      </c>
      <c r="J44" s="112" t="s">
        <v>11</v>
      </c>
      <c r="K44" s="112"/>
      <c r="L44" s="112" t="s">
        <v>11</v>
      </c>
      <c r="M44" s="113"/>
      <c r="N44" s="15" t="s">
        <v>1</v>
      </c>
      <c r="O44" s="108" t="s">
        <v>11</v>
      </c>
      <c r="P44" s="109"/>
      <c r="Q44" s="44">
        <v>123</v>
      </c>
    </row>
    <row r="45" spans="1:17" ht="15.75" hidden="1" customHeight="1" x14ac:dyDescent="0.25">
      <c r="A45" s="17">
        <v>3</v>
      </c>
      <c r="B45" s="103" t="s">
        <v>14</v>
      </c>
      <c r="C45" s="104"/>
      <c r="D45" s="105"/>
      <c r="E45" s="41"/>
      <c r="F45" s="15" t="s">
        <v>1</v>
      </c>
      <c r="G45" s="108" t="s">
        <v>11</v>
      </c>
      <c r="H45" s="109"/>
      <c r="I45" s="16" t="s">
        <v>1</v>
      </c>
      <c r="J45" s="112" t="s">
        <v>11</v>
      </c>
      <c r="K45" s="112"/>
      <c r="L45" s="112" t="s">
        <v>11</v>
      </c>
      <c r="M45" s="113"/>
      <c r="N45" s="15" t="s">
        <v>1</v>
      </c>
      <c r="O45" s="108" t="s">
        <v>11</v>
      </c>
      <c r="P45" s="109"/>
      <c r="Q45" s="44">
        <v>123</v>
      </c>
    </row>
    <row r="46" spans="1:17" ht="15.75" customHeight="1" x14ac:dyDescent="0.25">
      <c r="A46" s="17">
        <v>3</v>
      </c>
      <c r="B46" s="103" t="s">
        <v>41</v>
      </c>
      <c r="C46" s="104"/>
      <c r="D46" s="105"/>
      <c r="E46" s="41" t="s">
        <v>5</v>
      </c>
      <c r="F46" s="15" t="s">
        <v>2</v>
      </c>
      <c r="G46" s="108" t="s">
        <v>11</v>
      </c>
      <c r="H46" s="109"/>
      <c r="I46" s="16" t="s">
        <v>3</v>
      </c>
      <c r="J46" s="112" t="s">
        <v>11</v>
      </c>
      <c r="K46" s="112"/>
      <c r="L46" s="112" t="s">
        <v>11</v>
      </c>
      <c r="M46" s="113"/>
      <c r="N46" s="15" t="s">
        <v>2</v>
      </c>
      <c r="O46" s="108" t="s">
        <v>11</v>
      </c>
      <c r="P46" s="109"/>
      <c r="Q46" s="44">
        <v>3</v>
      </c>
    </row>
    <row r="47" spans="1:17" ht="15.75" hidden="1" customHeight="1" x14ac:dyDescent="0.25">
      <c r="A47" s="17">
        <v>3</v>
      </c>
      <c r="B47" s="103" t="s">
        <v>42</v>
      </c>
      <c r="C47" s="104"/>
      <c r="D47" s="105"/>
      <c r="E47" s="41"/>
      <c r="F47" s="15" t="s">
        <v>1</v>
      </c>
      <c r="G47" s="108" t="s">
        <v>11</v>
      </c>
      <c r="H47" s="109"/>
      <c r="I47" s="16" t="s">
        <v>10</v>
      </c>
      <c r="J47" s="112" t="s">
        <v>11</v>
      </c>
      <c r="K47" s="112"/>
      <c r="L47" s="112" t="s">
        <v>11</v>
      </c>
      <c r="M47" s="113"/>
      <c r="N47" s="15" t="s">
        <v>10</v>
      </c>
      <c r="O47" s="108" t="s">
        <v>11</v>
      </c>
      <c r="P47" s="109"/>
      <c r="Q47" s="44">
        <v>123</v>
      </c>
    </row>
    <row r="48" spans="1:17" ht="15.75" hidden="1" customHeight="1" x14ac:dyDescent="0.25">
      <c r="A48" s="17">
        <v>3</v>
      </c>
      <c r="B48" s="103" t="s">
        <v>43</v>
      </c>
      <c r="C48" s="104"/>
      <c r="D48" s="105"/>
      <c r="E48" s="41"/>
      <c r="F48" s="15" t="s">
        <v>1</v>
      </c>
      <c r="G48" s="108" t="s">
        <v>11</v>
      </c>
      <c r="H48" s="109"/>
      <c r="I48" s="16" t="s">
        <v>10</v>
      </c>
      <c r="J48" s="112" t="s">
        <v>11</v>
      </c>
      <c r="K48" s="112"/>
      <c r="L48" s="112" t="s">
        <v>11</v>
      </c>
      <c r="M48" s="113"/>
      <c r="N48" s="15" t="s">
        <v>10</v>
      </c>
      <c r="O48" s="108" t="s">
        <v>11</v>
      </c>
      <c r="P48" s="109"/>
      <c r="Q48" s="44">
        <v>123</v>
      </c>
    </row>
    <row r="49" spans="1:17" ht="15.75" customHeight="1" x14ac:dyDescent="0.25">
      <c r="A49" s="17">
        <v>2</v>
      </c>
      <c r="B49" s="103" t="s">
        <v>44</v>
      </c>
      <c r="C49" s="104"/>
      <c r="D49" s="105"/>
      <c r="E49" s="41" t="s">
        <v>5</v>
      </c>
      <c r="F49" s="15" t="s">
        <v>3</v>
      </c>
      <c r="G49" s="108" t="s">
        <v>11</v>
      </c>
      <c r="H49" s="109"/>
      <c r="I49" s="16" t="s">
        <v>3</v>
      </c>
      <c r="J49" s="112" t="s">
        <v>11</v>
      </c>
      <c r="K49" s="112"/>
      <c r="L49" s="112" t="s">
        <v>11</v>
      </c>
      <c r="M49" s="113"/>
      <c r="N49" s="15" t="s">
        <v>3</v>
      </c>
      <c r="O49" s="108" t="s">
        <v>11</v>
      </c>
      <c r="P49" s="109"/>
      <c r="Q49" s="44">
        <v>3</v>
      </c>
    </row>
    <row r="50" spans="1:17" ht="15.75" customHeight="1" x14ac:dyDescent="0.25">
      <c r="A50" s="17">
        <v>3</v>
      </c>
      <c r="B50" s="103" t="s">
        <v>45</v>
      </c>
      <c r="C50" s="104"/>
      <c r="D50" s="105"/>
      <c r="E50" s="41" t="s">
        <v>5</v>
      </c>
      <c r="F50" s="15" t="s">
        <v>4</v>
      </c>
      <c r="G50" s="108" t="s">
        <v>11</v>
      </c>
      <c r="H50" s="109"/>
      <c r="I50" s="16" t="s">
        <v>4</v>
      </c>
      <c r="J50" s="112" t="s">
        <v>11</v>
      </c>
      <c r="K50" s="112"/>
      <c r="L50" s="112" t="s">
        <v>11</v>
      </c>
      <c r="M50" s="113"/>
      <c r="N50" s="15" t="s">
        <v>9</v>
      </c>
      <c r="O50" s="108" t="s">
        <v>11</v>
      </c>
      <c r="P50" s="109"/>
      <c r="Q50" s="44">
        <v>23</v>
      </c>
    </row>
    <row r="51" spans="1:17" ht="15.75" hidden="1" customHeight="1" x14ac:dyDescent="0.25">
      <c r="A51" s="17">
        <v>3</v>
      </c>
      <c r="B51" s="103" t="s">
        <v>46</v>
      </c>
      <c r="C51" s="104"/>
      <c r="D51" s="105"/>
      <c r="E51" s="41"/>
      <c r="F51" s="15" t="s">
        <v>10</v>
      </c>
      <c r="G51" s="108" t="s">
        <v>11</v>
      </c>
      <c r="H51" s="109"/>
      <c r="I51" s="16" t="s">
        <v>10</v>
      </c>
      <c r="J51" s="112" t="s">
        <v>11</v>
      </c>
      <c r="K51" s="112"/>
      <c r="L51" s="112" t="s">
        <v>11</v>
      </c>
      <c r="M51" s="113"/>
      <c r="N51" s="15" t="s">
        <v>10</v>
      </c>
      <c r="O51" s="108" t="s">
        <v>11</v>
      </c>
      <c r="P51" s="109"/>
      <c r="Q51" s="44">
        <v>123</v>
      </c>
    </row>
    <row r="52" spans="1:17" ht="15.75" customHeight="1" x14ac:dyDescent="0.25">
      <c r="A52" s="17">
        <v>1</v>
      </c>
      <c r="B52" s="103" t="s">
        <v>47</v>
      </c>
      <c r="C52" s="104"/>
      <c r="D52" s="105"/>
      <c r="E52" s="41" t="s">
        <v>5</v>
      </c>
      <c r="F52" s="15" t="s">
        <v>2</v>
      </c>
      <c r="G52" s="108" t="s">
        <v>11</v>
      </c>
      <c r="H52" s="109"/>
      <c r="I52" s="16" t="s">
        <v>2</v>
      </c>
      <c r="J52" s="112" t="s">
        <v>11</v>
      </c>
      <c r="K52" s="112"/>
      <c r="L52" s="112" t="s">
        <v>11</v>
      </c>
      <c r="M52" s="113"/>
      <c r="N52" s="15" t="s">
        <v>2</v>
      </c>
      <c r="O52" s="108" t="s">
        <v>11</v>
      </c>
      <c r="P52" s="109"/>
      <c r="Q52" s="44"/>
    </row>
    <row r="53" spans="1:17" ht="15.75" customHeight="1" x14ac:dyDescent="0.25">
      <c r="A53" s="17">
        <v>3</v>
      </c>
      <c r="B53" s="103" t="s">
        <v>48</v>
      </c>
      <c r="C53" s="104"/>
      <c r="D53" s="105"/>
      <c r="E53" s="41" t="s">
        <v>5</v>
      </c>
      <c r="F53" s="15" t="s">
        <v>1</v>
      </c>
      <c r="G53" s="108" t="s">
        <v>11</v>
      </c>
      <c r="H53" s="109"/>
      <c r="I53" s="16" t="s">
        <v>1</v>
      </c>
      <c r="J53" s="112" t="s">
        <v>11</v>
      </c>
      <c r="K53" s="112"/>
      <c r="L53" s="112" t="s">
        <v>11</v>
      </c>
      <c r="M53" s="113"/>
      <c r="N53" s="15" t="s">
        <v>1</v>
      </c>
      <c r="O53" s="108" t="s">
        <v>11</v>
      </c>
      <c r="P53" s="109"/>
      <c r="Q53" s="44">
        <v>12</v>
      </c>
    </row>
    <row r="54" spans="1:17" ht="15.75" customHeight="1" x14ac:dyDescent="0.25">
      <c r="A54" s="17">
        <v>2</v>
      </c>
      <c r="B54" s="103" t="s">
        <v>49</v>
      </c>
      <c r="C54" s="104"/>
      <c r="D54" s="105"/>
      <c r="E54" s="41" t="s">
        <v>5</v>
      </c>
      <c r="F54" s="15" t="s">
        <v>2</v>
      </c>
      <c r="G54" s="108" t="s">
        <v>11</v>
      </c>
      <c r="H54" s="109"/>
      <c r="I54" s="16" t="s">
        <v>2</v>
      </c>
      <c r="J54" s="112" t="s">
        <v>11</v>
      </c>
      <c r="K54" s="112"/>
      <c r="L54" s="112" t="s">
        <v>11</v>
      </c>
      <c r="M54" s="113"/>
      <c r="N54" s="15" t="s">
        <v>2</v>
      </c>
      <c r="O54" s="108" t="s">
        <v>11</v>
      </c>
      <c r="P54" s="109"/>
      <c r="Q54" s="44"/>
    </row>
    <row r="55" spans="1:17" ht="15.75" customHeight="1" x14ac:dyDescent="0.25">
      <c r="A55" s="17">
        <v>3</v>
      </c>
      <c r="B55" s="103" t="s">
        <v>50</v>
      </c>
      <c r="C55" s="104"/>
      <c r="D55" s="105"/>
      <c r="E55" s="41" t="s">
        <v>5</v>
      </c>
      <c r="F55" s="15" t="s">
        <v>3</v>
      </c>
      <c r="G55" s="108" t="s">
        <v>11</v>
      </c>
      <c r="H55" s="109"/>
      <c r="I55" s="16" t="s">
        <v>3</v>
      </c>
      <c r="J55" s="112" t="s">
        <v>11</v>
      </c>
      <c r="K55" s="112"/>
      <c r="L55" s="112" t="s">
        <v>11</v>
      </c>
      <c r="M55" s="113"/>
      <c r="N55" s="15" t="s">
        <v>3</v>
      </c>
      <c r="O55" s="108" t="s">
        <v>11</v>
      </c>
      <c r="P55" s="109"/>
      <c r="Q55" s="44">
        <v>12</v>
      </c>
    </row>
    <row r="56" spans="1:17" ht="15.75" hidden="1" customHeight="1" x14ac:dyDescent="0.25">
      <c r="A56" s="17">
        <v>2</v>
      </c>
      <c r="B56" s="103" t="s">
        <v>51</v>
      </c>
      <c r="C56" s="104"/>
      <c r="D56" s="105"/>
      <c r="E56" s="41"/>
      <c r="F56" s="15" t="s">
        <v>1</v>
      </c>
      <c r="G56" s="108" t="s">
        <v>11</v>
      </c>
      <c r="H56" s="109"/>
      <c r="I56" s="16" t="s">
        <v>10</v>
      </c>
      <c r="J56" s="112" t="s">
        <v>11</v>
      </c>
      <c r="K56" s="112"/>
      <c r="L56" s="112" t="s">
        <v>11</v>
      </c>
      <c r="M56" s="113"/>
      <c r="N56" s="15" t="s">
        <v>10</v>
      </c>
      <c r="O56" s="108" t="s">
        <v>11</v>
      </c>
      <c r="P56" s="109"/>
      <c r="Q56" s="44">
        <v>123</v>
      </c>
    </row>
    <row r="57" spans="1:17" ht="15.75" hidden="1" customHeight="1" x14ac:dyDescent="0.25">
      <c r="A57" s="17">
        <v>3</v>
      </c>
      <c r="B57" s="103" t="s">
        <v>52</v>
      </c>
      <c r="C57" s="104"/>
      <c r="D57" s="105"/>
      <c r="E57" s="41"/>
      <c r="F57" s="15" t="s">
        <v>1</v>
      </c>
      <c r="G57" s="108" t="s">
        <v>11</v>
      </c>
      <c r="H57" s="109"/>
      <c r="I57" s="16" t="s">
        <v>1</v>
      </c>
      <c r="J57" s="112" t="s">
        <v>11</v>
      </c>
      <c r="K57" s="112"/>
      <c r="L57" s="112" t="s">
        <v>11</v>
      </c>
      <c r="M57" s="113"/>
      <c r="N57" s="15" t="s">
        <v>1</v>
      </c>
      <c r="O57" s="108" t="s">
        <v>11</v>
      </c>
      <c r="P57" s="109"/>
      <c r="Q57" s="44">
        <v>123</v>
      </c>
    </row>
    <row r="58" spans="1:17" ht="15.75" hidden="1" customHeight="1" x14ac:dyDescent="0.25">
      <c r="A58" s="17">
        <v>2</v>
      </c>
      <c r="B58" s="103" t="s">
        <v>53</v>
      </c>
      <c r="C58" s="104"/>
      <c r="D58" s="105"/>
      <c r="E58" s="41"/>
      <c r="F58" s="15" t="s">
        <v>1</v>
      </c>
      <c r="G58" s="108" t="s">
        <v>11</v>
      </c>
      <c r="H58" s="109"/>
      <c r="I58" s="16" t="s">
        <v>1</v>
      </c>
      <c r="J58" s="112" t="s">
        <v>11</v>
      </c>
      <c r="K58" s="112"/>
      <c r="L58" s="112" t="s">
        <v>11</v>
      </c>
      <c r="M58" s="113"/>
      <c r="N58" s="15" t="s">
        <v>1</v>
      </c>
      <c r="O58" s="108" t="s">
        <v>11</v>
      </c>
      <c r="P58" s="109"/>
      <c r="Q58" s="44">
        <v>123</v>
      </c>
    </row>
    <row r="59" spans="1:17" ht="15.75" hidden="1" customHeight="1" x14ac:dyDescent="0.25">
      <c r="A59" s="17"/>
      <c r="B59" s="103" t="s">
        <v>54</v>
      </c>
      <c r="C59" s="104"/>
      <c r="D59" s="105"/>
      <c r="E59" s="41" t="s">
        <v>5</v>
      </c>
      <c r="F59" s="15" t="s">
        <v>10</v>
      </c>
      <c r="G59" s="108" t="s">
        <v>11</v>
      </c>
      <c r="H59" s="109"/>
      <c r="I59" s="16" t="s">
        <v>10</v>
      </c>
      <c r="J59" s="112" t="s">
        <v>11</v>
      </c>
      <c r="K59" s="112"/>
      <c r="L59" s="112" t="s">
        <v>11</v>
      </c>
      <c r="M59" s="113"/>
      <c r="N59" s="15" t="s">
        <v>10</v>
      </c>
      <c r="O59" s="108" t="s">
        <v>11</v>
      </c>
      <c r="P59" s="109"/>
      <c r="Q59" s="44">
        <v>123</v>
      </c>
    </row>
    <row r="60" spans="1:17" ht="15.75" hidden="1" customHeight="1" x14ac:dyDescent="0.25">
      <c r="A60" s="17">
        <v>3</v>
      </c>
      <c r="B60" s="103" t="s">
        <v>6</v>
      </c>
      <c r="C60" s="104"/>
      <c r="D60" s="105"/>
      <c r="E60" s="41"/>
      <c r="F60" s="15" t="s">
        <v>1</v>
      </c>
      <c r="G60" s="108" t="s">
        <v>11</v>
      </c>
      <c r="H60" s="109"/>
      <c r="I60" s="16" t="s">
        <v>1</v>
      </c>
      <c r="J60" s="112" t="s">
        <v>11</v>
      </c>
      <c r="K60" s="112"/>
      <c r="L60" s="112" t="s">
        <v>11</v>
      </c>
      <c r="M60" s="113"/>
      <c r="N60" s="15" t="s">
        <v>1</v>
      </c>
      <c r="O60" s="108" t="s">
        <v>11</v>
      </c>
      <c r="P60" s="109"/>
      <c r="Q60" s="44">
        <v>123</v>
      </c>
    </row>
    <row r="61" spans="1:17" ht="15.75" hidden="1" customHeight="1" x14ac:dyDescent="0.25">
      <c r="A61" s="17">
        <v>3</v>
      </c>
      <c r="B61" s="103" t="s">
        <v>55</v>
      </c>
      <c r="C61" s="104"/>
      <c r="D61" s="105"/>
      <c r="E61" s="41"/>
      <c r="F61" s="15" t="s">
        <v>1</v>
      </c>
      <c r="G61" s="108" t="s">
        <v>11</v>
      </c>
      <c r="H61" s="109"/>
      <c r="I61" s="16" t="s">
        <v>1</v>
      </c>
      <c r="J61" s="112" t="s">
        <v>11</v>
      </c>
      <c r="K61" s="112"/>
      <c r="L61" s="112" t="s">
        <v>11</v>
      </c>
      <c r="M61" s="113"/>
      <c r="N61" s="15" t="s">
        <v>1</v>
      </c>
      <c r="O61" s="108" t="s">
        <v>11</v>
      </c>
      <c r="P61" s="109"/>
      <c r="Q61" s="44">
        <v>123</v>
      </c>
    </row>
    <row r="62" spans="1:17" ht="15.75" hidden="1" customHeight="1" x14ac:dyDescent="0.25">
      <c r="A62" s="17">
        <v>2</v>
      </c>
      <c r="B62" s="103" t="s">
        <v>56</v>
      </c>
      <c r="C62" s="104"/>
      <c r="D62" s="105"/>
      <c r="E62" s="41"/>
      <c r="F62" s="15" t="s">
        <v>1</v>
      </c>
      <c r="G62" s="108" t="s">
        <v>11</v>
      </c>
      <c r="H62" s="109"/>
      <c r="I62" s="16" t="s">
        <v>1</v>
      </c>
      <c r="J62" s="112" t="s">
        <v>11</v>
      </c>
      <c r="K62" s="112"/>
      <c r="L62" s="112" t="s">
        <v>11</v>
      </c>
      <c r="M62" s="113"/>
      <c r="N62" s="15" t="s">
        <v>1</v>
      </c>
      <c r="O62" s="108" t="s">
        <v>11</v>
      </c>
      <c r="P62" s="109"/>
      <c r="Q62" s="44">
        <v>123</v>
      </c>
    </row>
    <row r="63" spans="1:17" ht="15.75" hidden="1" customHeight="1" x14ac:dyDescent="0.25">
      <c r="A63" s="17">
        <v>3</v>
      </c>
      <c r="B63" s="103" t="s">
        <v>57</v>
      </c>
      <c r="C63" s="104"/>
      <c r="D63" s="105"/>
      <c r="E63" s="41"/>
      <c r="F63" s="15" t="s">
        <v>1</v>
      </c>
      <c r="G63" s="108" t="s">
        <v>11</v>
      </c>
      <c r="H63" s="109"/>
      <c r="I63" s="16" t="s">
        <v>1</v>
      </c>
      <c r="J63" s="112" t="s">
        <v>11</v>
      </c>
      <c r="K63" s="112"/>
      <c r="L63" s="112" t="s">
        <v>11</v>
      </c>
      <c r="M63" s="113"/>
      <c r="N63" s="15" t="s">
        <v>1</v>
      </c>
      <c r="O63" s="108" t="s">
        <v>11</v>
      </c>
      <c r="P63" s="109"/>
      <c r="Q63" s="44">
        <v>123</v>
      </c>
    </row>
    <row r="64" spans="1:17" ht="15.75" customHeight="1" x14ac:dyDescent="0.25">
      <c r="A64" s="17">
        <v>2</v>
      </c>
      <c r="B64" s="103" t="s">
        <v>58</v>
      </c>
      <c r="C64" s="104"/>
      <c r="D64" s="105"/>
      <c r="E64" s="41" t="s">
        <v>5</v>
      </c>
      <c r="F64" s="15" t="s">
        <v>2</v>
      </c>
      <c r="G64" s="108" t="s">
        <v>11</v>
      </c>
      <c r="H64" s="109"/>
      <c r="I64" s="16" t="s">
        <v>2</v>
      </c>
      <c r="J64" s="112" t="s">
        <v>11</v>
      </c>
      <c r="K64" s="112"/>
      <c r="L64" s="112" t="s">
        <v>11</v>
      </c>
      <c r="M64" s="113"/>
      <c r="N64" s="15" t="s">
        <v>2</v>
      </c>
      <c r="O64" s="108" t="s">
        <v>11</v>
      </c>
      <c r="P64" s="109"/>
      <c r="Q64" s="44">
        <v>1</v>
      </c>
    </row>
    <row r="65" spans="1:17" ht="15.75" hidden="1" customHeight="1" x14ac:dyDescent="0.25">
      <c r="A65" s="17">
        <v>1</v>
      </c>
      <c r="B65" s="103" t="s">
        <v>59</v>
      </c>
      <c r="C65" s="104"/>
      <c r="D65" s="105"/>
      <c r="E65" s="41"/>
      <c r="F65" s="15" t="s">
        <v>10</v>
      </c>
      <c r="G65" s="108" t="s">
        <v>11</v>
      </c>
      <c r="H65" s="109"/>
      <c r="I65" s="16" t="s">
        <v>10</v>
      </c>
      <c r="J65" s="112" t="s">
        <v>11</v>
      </c>
      <c r="K65" s="112"/>
      <c r="L65" s="112" t="s">
        <v>11</v>
      </c>
      <c r="M65" s="113"/>
      <c r="N65" s="15" t="s">
        <v>10</v>
      </c>
      <c r="O65" s="108" t="s">
        <v>11</v>
      </c>
      <c r="P65" s="109"/>
      <c r="Q65" s="44">
        <v>123</v>
      </c>
    </row>
    <row r="66" spans="1:17" ht="15.75" hidden="1" customHeight="1" x14ac:dyDescent="0.25">
      <c r="A66" s="17">
        <v>2</v>
      </c>
      <c r="B66" s="103" t="s">
        <v>60</v>
      </c>
      <c r="C66" s="104"/>
      <c r="D66" s="105"/>
      <c r="E66" s="41"/>
      <c r="F66" s="15" t="s">
        <v>1</v>
      </c>
      <c r="G66" s="108" t="s">
        <v>11</v>
      </c>
      <c r="H66" s="109"/>
      <c r="I66" s="16" t="s">
        <v>1</v>
      </c>
      <c r="J66" s="112" t="s">
        <v>11</v>
      </c>
      <c r="K66" s="112"/>
      <c r="L66" s="112" t="s">
        <v>11</v>
      </c>
      <c r="M66" s="113"/>
      <c r="N66" s="15" t="s">
        <v>1</v>
      </c>
      <c r="O66" s="108" t="s">
        <v>11</v>
      </c>
      <c r="P66" s="109"/>
      <c r="Q66" s="44">
        <v>123</v>
      </c>
    </row>
    <row r="67" spans="1:17" ht="15.75" customHeight="1" thickBot="1" x14ac:dyDescent="0.3">
      <c r="A67" s="17">
        <v>2</v>
      </c>
      <c r="B67" s="103" t="s">
        <v>61</v>
      </c>
      <c r="C67" s="104"/>
      <c r="D67" s="105"/>
      <c r="E67" s="41" t="s">
        <v>5</v>
      </c>
      <c r="F67" s="15" t="s">
        <v>2</v>
      </c>
      <c r="G67" s="108" t="s">
        <v>11</v>
      </c>
      <c r="H67" s="109"/>
      <c r="I67" s="16" t="s">
        <v>2</v>
      </c>
      <c r="J67" s="112" t="s">
        <v>11</v>
      </c>
      <c r="K67" s="112"/>
      <c r="L67" s="112" t="s">
        <v>11</v>
      </c>
      <c r="M67" s="113"/>
      <c r="N67" s="15" t="s">
        <v>2</v>
      </c>
      <c r="O67" s="108" t="s">
        <v>11</v>
      </c>
      <c r="P67" s="109"/>
      <c r="Q67" s="44"/>
    </row>
    <row r="68" spans="1:17" ht="15.75" hidden="1" customHeight="1" thickBot="1" x14ac:dyDescent="0.3">
      <c r="A68" s="13"/>
      <c r="B68" s="120"/>
      <c r="C68" s="121"/>
      <c r="D68" s="122"/>
      <c r="E68" s="42" t="s">
        <v>5</v>
      </c>
      <c r="F68" s="11" t="s">
        <v>10</v>
      </c>
      <c r="G68" s="123"/>
      <c r="H68" s="124"/>
      <c r="I68" s="12" t="s">
        <v>10</v>
      </c>
      <c r="J68" s="125"/>
      <c r="K68" s="125"/>
      <c r="L68" s="125"/>
      <c r="M68" s="126"/>
      <c r="N68" s="11" t="s">
        <v>10</v>
      </c>
      <c r="O68" s="123" t="str">
        <f>IF(A68=1,си,IF(A68=2,ло,IF(A68=3,ин,"")))</f>
        <v/>
      </c>
      <c r="P68" s="124"/>
      <c r="Q68" s="45">
        <v>123</v>
      </c>
    </row>
    <row r="69" spans="1:17" ht="15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autoFilter ref="A13:Q68">
    <filterColumn colId="0">
      <customFilters>
        <customFilter operator="notEqual" val=" "/>
      </customFilters>
    </filterColumn>
    <filterColumn colId="1" showButton="0"/>
    <filterColumn colId="2" showButton="0"/>
    <filterColumn colId="4">
      <customFilters>
        <customFilter operator="notEqual" val=" "/>
      </customFilters>
    </filterColumn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</autoFilter>
  <mergeCells count="298">
    <mergeCell ref="B1:P1"/>
    <mergeCell ref="B3:P3"/>
    <mergeCell ref="Q8:Q11"/>
    <mergeCell ref="B68:D68"/>
    <mergeCell ref="G68:H68"/>
    <mergeCell ref="J68:K68"/>
    <mergeCell ref="L68:M68"/>
    <mergeCell ref="O68:P68"/>
    <mergeCell ref="B66:D66"/>
    <mergeCell ref="G66:H66"/>
    <mergeCell ref="J66:K66"/>
    <mergeCell ref="L66:M66"/>
    <mergeCell ref="O66:P66"/>
    <mergeCell ref="B67:D67"/>
    <mergeCell ref="G67:H67"/>
    <mergeCell ref="J67:K67"/>
    <mergeCell ref="L67:M67"/>
    <mergeCell ref="O67:P67"/>
    <mergeCell ref="B64:D64"/>
    <mergeCell ref="G64:H64"/>
    <mergeCell ref="J64:K64"/>
    <mergeCell ref="L64:M64"/>
    <mergeCell ref="O64:P64"/>
    <mergeCell ref="B65:D65"/>
    <mergeCell ref="G65:H65"/>
    <mergeCell ref="J65:K65"/>
    <mergeCell ref="L65:M65"/>
    <mergeCell ref="O65:P65"/>
    <mergeCell ref="B62:D62"/>
    <mergeCell ref="G62:H62"/>
    <mergeCell ref="J62:K62"/>
    <mergeCell ref="L62:M62"/>
    <mergeCell ref="O62:P62"/>
    <mergeCell ref="B63:D63"/>
    <mergeCell ref="G63:H63"/>
    <mergeCell ref="J63:K63"/>
    <mergeCell ref="L63:M63"/>
    <mergeCell ref="O63:P63"/>
    <mergeCell ref="B60:D60"/>
    <mergeCell ref="G60:H60"/>
    <mergeCell ref="J60:K60"/>
    <mergeCell ref="L60:M60"/>
    <mergeCell ref="O60:P60"/>
    <mergeCell ref="B61:D61"/>
    <mergeCell ref="G61:H61"/>
    <mergeCell ref="J61:K61"/>
    <mergeCell ref="L61:M61"/>
    <mergeCell ref="O61:P61"/>
    <mergeCell ref="B58:D58"/>
    <mergeCell ref="G58:H58"/>
    <mergeCell ref="J58:K58"/>
    <mergeCell ref="L58:M58"/>
    <mergeCell ref="O58:P58"/>
    <mergeCell ref="B59:D59"/>
    <mergeCell ref="G59:H59"/>
    <mergeCell ref="J59:K59"/>
    <mergeCell ref="L59:M59"/>
    <mergeCell ref="O59:P59"/>
    <mergeCell ref="B56:D56"/>
    <mergeCell ref="G56:H56"/>
    <mergeCell ref="J56:K56"/>
    <mergeCell ref="L56:M56"/>
    <mergeCell ref="O56:P56"/>
    <mergeCell ref="B57:D57"/>
    <mergeCell ref="G57:H57"/>
    <mergeCell ref="J57:K57"/>
    <mergeCell ref="L57:M57"/>
    <mergeCell ref="O57:P57"/>
    <mergeCell ref="B54:D54"/>
    <mergeCell ref="G54:H54"/>
    <mergeCell ref="J54:K54"/>
    <mergeCell ref="L54:M54"/>
    <mergeCell ref="O54:P54"/>
    <mergeCell ref="B55:D55"/>
    <mergeCell ref="G55:H55"/>
    <mergeCell ref="J55:K55"/>
    <mergeCell ref="L55:M55"/>
    <mergeCell ref="O55:P55"/>
    <mergeCell ref="B52:D52"/>
    <mergeCell ref="G52:H52"/>
    <mergeCell ref="J52:K52"/>
    <mergeCell ref="L52:M52"/>
    <mergeCell ref="O52:P52"/>
    <mergeCell ref="B53:D53"/>
    <mergeCell ref="G53:H53"/>
    <mergeCell ref="J53:K53"/>
    <mergeCell ref="L53:M53"/>
    <mergeCell ref="O53:P53"/>
    <mergeCell ref="B50:D50"/>
    <mergeCell ref="G50:H50"/>
    <mergeCell ref="J50:K50"/>
    <mergeCell ref="L50:M50"/>
    <mergeCell ref="O50:P50"/>
    <mergeCell ref="B51:D51"/>
    <mergeCell ref="G51:H51"/>
    <mergeCell ref="J51:K51"/>
    <mergeCell ref="L51:M51"/>
    <mergeCell ref="O51:P51"/>
    <mergeCell ref="B48:D48"/>
    <mergeCell ref="G48:H48"/>
    <mergeCell ref="J48:K48"/>
    <mergeCell ref="L48:M48"/>
    <mergeCell ref="O48:P48"/>
    <mergeCell ref="B49:D49"/>
    <mergeCell ref="G49:H49"/>
    <mergeCell ref="J49:K49"/>
    <mergeCell ref="L49:M49"/>
    <mergeCell ref="O49:P49"/>
    <mergeCell ref="B46:D46"/>
    <mergeCell ref="G46:H46"/>
    <mergeCell ref="J46:K46"/>
    <mergeCell ref="L46:M46"/>
    <mergeCell ref="O46:P46"/>
    <mergeCell ref="B47:D47"/>
    <mergeCell ref="G47:H47"/>
    <mergeCell ref="J47:K47"/>
    <mergeCell ref="L47:M47"/>
    <mergeCell ref="O47:P47"/>
    <mergeCell ref="B44:D44"/>
    <mergeCell ref="G44:H44"/>
    <mergeCell ref="J44:K44"/>
    <mergeCell ref="L44:M44"/>
    <mergeCell ref="O44:P44"/>
    <mergeCell ref="B45:D45"/>
    <mergeCell ref="G45:H45"/>
    <mergeCell ref="J45:K45"/>
    <mergeCell ref="L45:M45"/>
    <mergeCell ref="O45:P45"/>
    <mergeCell ref="B42:D42"/>
    <mergeCell ref="G42:H42"/>
    <mergeCell ref="J42:K42"/>
    <mergeCell ref="L42:M42"/>
    <mergeCell ref="O42:P42"/>
    <mergeCell ref="B43:D43"/>
    <mergeCell ref="G43:H43"/>
    <mergeCell ref="J43:K43"/>
    <mergeCell ref="L43:M43"/>
    <mergeCell ref="O43:P43"/>
    <mergeCell ref="B40:D40"/>
    <mergeCell ref="G40:H40"/>
    <mergeCell ref="J40:K40"/>
    <mergeCell ref="L40:M40"/>
    <mergeCell ref="O40:P40"/>
    <mergeCell ref="B41:D41"/>
    <mergeCell ref="G41:H41"/>
    <mergeCell ref="J41:K41"/>
    <mergeCell ref="L41:M41"/>
    <mergeCell ref="O41:P41"/>
    <mergeCell ref="B38:D38"/>
    <mergeCell ref="G38:H38"/>
    <mergeCell ref="J38:K38"/>
    <mergeCell ref="L38:M38"/>
    <mergeCell ref="O38:P38"/>
    <mergeCell ref="B39:D39"/>
    <mergeCell ref="G39:H39"/>
    <mergeCell ref="J39:K39"/>
    <mergeCell ref="L39:M39"/>
    <mergeCell ref="O39:P39"/>
    <mergeCell ref="B36:D36"/>
    <mergeCell ref="G36:H36"/>
    <mergeCell ref="J36:K36"/>
    <mergeCell ref="L36:M36"/>
    <mergeCell ref="O36:P36"/>
    <mergeCell ref="B37:D37"/>
    <mergeCell ref="G37:H37"/>
    <mergeCell ref="J37:K37"/>
    <mergeCell ref="L37:M37"/>
    <mergeCell ref="O37:P37"/>
    <mergeCell ref="B34:D34"/>
    <mergeCell ref="G34:H34"/>
    <mergeCell ref="J34:K34"/>
    <mergeCell ref="L34:M34"/>
    <mergeCell ref="O34:P34"/>
    <mergeCell ref="B35:D35"/>
    <mergeCell ref="G35:H35"/>
    <mergeCell ref="J35:K35"/>
    <mergeCell ref="L35:M35"/>
    <mergeCell ref="O35:P35"/>
    <mergeCell ref="B32:D32"/>
    <mergeCell ref="G32:H32"/>
    <mergeCell ref="J32:K32"/>
    <mergeCell ref="L32:M32"/>
    <mergeCell ref="O32:P32"/>
    <mergeCell ref="B33:D33"/>
    <mergeCell ref="G33:H33"/>
    <mergeCell ref="J33:K33"/>
    <mergeCell ref="L33:M33"/>
    <mergeCell ref="O33:P33"/>
    <mergeCell ref="B30:D30"/>
    <mergeCell ref="G30:H30"/>
    <mergeCell ref="J30:K30"/>
    <mergeCell ref="L30:M30"/>
    <mergeCell ref="O30:P30"/>
    <mergeCell ref="B31:D31"/>
    <mergeCell ref="G31:H31"/>
    <mergeCell ref="J31:K31"/>
    <mergeCell ref="L31:M31"/>
    <mergeCell ref="O31:P31"/>
    <mergeCell ref="B28:D28"/>
    <mergeCell ref="G28:H28"/>
    <mergeCell ref="J28:K28"/>
    <mergeCell ref="L28:M28"/>
    <mergeCell ref="O28:P28"/>
    <mergeCell ref="B29:D29"/>
    <mergeCell ref="G29:H29"/>
    <mergeCell ref="J29:K29"/>
    <mergeCell ref="L29:M29"/>
    <mergeCell ref="O29:P29"/>
    <mergeCell ref="B26:D26"/>
    <mergeCell ref="G26:H26"/>
    <mergeCell ref="J26:K26"/>
    <mergeCell ref="L26:M26"/>
    <mergeCell ref="O26:P26"/>
    <mergeCell ref="B27:D27"/>
    <mergeCell ref="G27:H27"/>
    <mergeCell ref="J27:K27"/>
    <mergeCell ref="L27:M27"/>
    <mergeCell ref="O27:P27"/>
    <mergeCell ref="B24:D24"/>
    <mergeCell ref="G24:H24"/>
    <mergeCell ref="J24:K24"/>
    <mergeCell ref="L24:M24"/>
    <mergeCell ref="O24:P24"/>
    <mergeCell ref="B25:D25"/>
    <mergeCell ref="G25:H25"/>
    <mergeCell ref="J25:K25"/>
    <mergeCell ref="L25:M25"/>
    <mergeCell ref="O25:P25"/>
    <mergeCell ref="B22:D22"/>
    <mergeCell ref="G22:H22"/>
    <mergeCell ref="J22:K22"/>
    <mergeCell ref="L22:M22"/>
    <mergeCell ref="O22:P22"/>
    <mergeCell ref="B23:D23"/>
    <mergeCell ref="G23:H23"/>
    <mergeCell ref="J23:K23"/>
    <mergeCell ref="L23:M23"/>
    <mergeCell ref="O23:P23"/>
    <mergeCell ref="B20:D20"/>
    <mergeCell ref="G20:H20"/>
    <mergeCell ref="J20:K20"/>
    <mergeCell ref="L20:M20"/>
    <mergeCell ref="O20:P20"/>
    <mergeCell ref="B21:D21"/>
    <mergeCell ref="G21:H21"/>
    <mergeCell ref="J21:K21"/>
    <mergeCell ref="L21:M21"/>
    <mergeCell ref="O21:P21"/>
    <mergeCell ref="B18:D18"/>
    <mergeCell ref="G18:H18"/>
    <mergeCell ref="J18:K18"/>
    <mergeCell ref="L18:M18"/>
    <mergeCell ref="O18:P18"/>
    <mergeCell ref="B19:D19"/>
    <mergeCell ref="G19:H19"/>
    <mergeCell ref="J19:K19"/>
    <mergeCell ref="L19:M19"/>
    <mergeCell ref="O19:P19"/>
    <mergeCell ref="B17:D17"/>
    <mergeCell ref="G14:H14"/>
    <mergeCell ref="G15:H15"/>
    <mergeCell ref="G16:H16"/>
    <mergeCell ref="G17:H17"/>
    <mergeCell ref="O14:P14"/>
    <mergeCell ref="O15:P15"/>
    <mergeCell ref="B15:D15"/>
    <mergeCell ref="B16:D16"/>
    <mergeCell ref="O16:P16"/>
    <mergeCell ref="O17:P17"/>
    <mergeCell ref="L14:M14"/>
    <mergeCell ref="L15:M15"/>
    <mergeCell ref="L16:M16"/>
    <mergeCell ref="L17:M17"/>
    <mergeCell ref="J14:K14"/>
    <mergeCell ref="J15:K15"/>
    <mergeCell ref="J16:K16"/>
    <mergeCell ref="J17:K17"/>
    <mergeCell ref="B13:D13"/>
    <mergeCell ref="N13:P13"/>
    <mergeCell ref="I13:M13"/>
    <mergeCell ref="F13:H13"/>
    <mergeCell ref="B14:D14"/>
    <mergeCell ref="E8:G8"/>
    <mergeCell ref="E9:G9"/>
    <mergeCell ref="E10:G10"/>
    <mergeCell ref="B8:D8"/>
    <mergeCell ref="B9:D9"/>
    <mergeCell ref="B10:D10"/>
    <mergeCell ref="E12:Q12"/>
    <mergeCell ref="N8:P8"/>
    <mergeCell ref="N9:P9"/>
    <mergeCell ref="N10:P10"/>
    <mergeCell ref="K8:M8"/>
    <mergeCell ref="K9:M9"/>
    <mergeCell ref="K10:M10"/>
    <mergeCell ref="H8:J8"/>
    <mergeCell ref="H9:J9"/>
    <mergeCell ref="H10:J10"/>
  </mergeCells>
  <conditionalFormatting sqref="A14:A68">
    <cfRule type="expression" dxfId="14" priority="40">
      <formula>A14=1</formula>
    </cfRule>
    <cfRule type="expression" dxfId="13" priority="41">
      <formula>A14=2</formula>
    </cfRule>
    <cfRule type="expression" dxfId="12" priority="42">
      <formula>A14=3</formula>
    </cfRule>
  </conditionalFormatting>
  <conditionalFormatting sqref="B14:B68">
    <cfRule type="expression" dxfId="11" priority="34">
      <formula>A14*COUNTA(E14)</formula>
    </cfRule>
    <cfRule type="expression" dxfId="10" priority="35">
      <formula>A14*(E14="")</formula>
    </cfRule>
  </conditionalFormatting>
  <conditionalFormatting sqref="E14:E68">
    <cfRule type="expression" dxfId="9" priority="32">
      <formula>A14*COUNTA(E14)</formula>
    </cfRule>
    <cfRule type="expression" dxfId="8" priority="33">
      <formula>A14*(E14="")</formula>
    </cfRule>
  </conditionalFormatting>
  <conditionalFormatting sqref="F14:O68">
    <cfRule type="expression" dxfId="7" priority="26">
      <formula>$A14*COUNTA($E14)*COUNTIF(OFFSET(F14,,-1-2*(COLUMN()-COLUMN($F$14)=6),,2),"☻")</formula>
    </cfRule>
    <cfRule type="expression" dxfId="6" priority="27">
      <formula>$A14*COUNTA($E14)*COUNTIF(OFFSET(F14,,-1-2*(COLUMN()-COLUMN($F$14)=6),,2),"Б")</formula>
    </cfRule>
    <cfRule type="expression" dxfId="5" priority="28">
      <formula>$A14*COUNTA($E14)*COUNTIF(OFFSET(F14,,-1-2*(COLUMN()-COLUMN($F$14)=6),,2),"З")</formula>
    </cfRule>
    <cfRule type="expression" dxfId="4" priority="29">
      <formula>$A14*COUNTA($E14)*COUNTIF(OFFSET(F14,,-1-2*(COLUMN()-COLUMN($F$14)=6),,2),"С")</formula>
    </cfRule>
    <cfRule type="expression" dxfId="3" priority="30">
      <formula>$A14*COUNTA($E14)*COUNTIF(OFFSET(F14,,-1-2*(COLUMN()-COLUMN($F$14)=6),,2),"Ф")</formula>
    </cfRule>
    <cfRule type="expression" dxfId="2" priority="31">
      <formula>$A14*COUNTA($E14)*COUNTIF(OFFSET(F14,,-1-2*(COLUMN()-COLUMN($F$14)=6),,2),"О")</formula>
    </cfRule>
    <cfRule type="expression" dxfId="1" priority="39">
      <formula>NOT($A14)+COUNTBLANK(F14)</formula>
    </cfRule>
  </conditionalFormatting>
  <conditionalFormatting sqref="Q14:Q68">
    <cfRule type="expression" dxfId="0" priority="25">
      <formula>A14*COUNTA(E14)</formula>
    </cfRule>
  </conditionalFormatting>
  <dataValidations count="2">
    <dataValidation type="list" allowBlank="1" showInputMessage="1" showErrorMessage="1" sqref="N14:N68 I14:I68 F14:F68">
      <formula1>Арты</formula1>
    </dataValidation>
    <dataValidation type="list" allowBlank="1" showInputMessage="1" showErrorMessage="1" sqref="A14:A68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Арты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2021-01-30T01:04:47Z</dcterms:created>
  <dcterms:modified xsi:type="dcterms:W3CDTF">2021-05-10T07:02:08Z</dcterms:modified>
</cp:coreProperties>
</file>