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053C049-937D-4D7A-A8B9-45B9084A824B}" xr6:coauthVersionLast="46" xr6:coauthVersionMax="46" xr10:uidLastSave="{00000000-0000-0000-0000-000000000000}"/>
  <bookViews>
    <workbookView xWindow="-120" yWindow="-120" windowWidth="38640" windowHeight="15840" xr2:uid="{299FBBCD-720F-4F50-841B-BA56A549808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 a="1"/>
  <c r="B28" i="1" s="1"/>
  <c r="G2" i="1" a="1"/>
  <c r="G2" i="1" s="1"/>
  <c r="B31" i="1" s="1" a="1"/>
  <c r="B31" i="1" s="1"/>
  <c r="F2" i="1" a="1"/>
  <c r="F2" i="1" s="1"/>
  <c r="B29" i="1" s="1" a="1"/>
  <c r="B29" i="1" s="1"/>
  <c r="B27" i="1" l="1" a="1"/>
  <c r="B27" i="1" s="1"/>
  <c r="J27" i="1" s="1"/>
  <c r="B26" i="1" a="1"/>
  <c r="B26" i="1" s="1"/>
  <c r="I26" i="1" s="1"/>
  <c r="B30" i="1" a="1"/>
  <c r="B30" i="1" s="1"/>
  <c r="B25" i="1" a="1"/>
  <c r="B25" i="1" s="1"/>
  <c r="I25" i="1" s="1"/>
  <c r="B24" i="1" a="1"/>
  <c r="B24" i="1" s="1"/>
  <c r="E24" i="1" s="1"/>
  <c r="H28" i="1"/>
  <c r="C27" i="1"/>
  <c r="F30" i="1"/>
  <c r="D27" i="1"/>
  <c r="F29" i="1"/>
  <c r="G29" i="1"/>
  <c r="I29" i="1"/>
  <c r="H29" i="1"/>
  <c r="C29" i="1"/>
  <c r="D29" i="1"/>
  <c r="J29" i="1"/>
  <c r="A29" i="1"/>
  <c r="E29" i="1"/>
  <c r="E30" i="1"/>
  <c r="I30" i="1"/>
  <c r="D30" i="1"/>
  <c r="J30" i="1"/>
  <c r="D31" i="1"/>
  <c r="J31" i="1"/>
  <c r="A31" i="1"/>
  <c r="G31" i="1"/>
  <c r="E31" i="1"/>
  <c r="F31" i="1"/>
  <c r="H31" i="1"/>
  <c r="C31" i="1"/>
  <c r="I31" i="1"/>
  <c r="G28" i="1"/>
  <c r="E28" i="1"/>
  <c r="D24" i="1"/>
  <c r="J24" i="1"/>
  <c r="A24" i="1"/>
  <c r="G24" i="1"/>
  <c r="F24" i="1"/>
  <c r="C24" i="1"/>
  <c r="E27" i="1" l="1"/>
  <c r="J26" i="1"/>
  <c r="H27" i="1"/>
  <c r="D25" i="1"/>
  <c r="G25" i="1"/>
  <c r="G27" i="1"/>
  <c r="A27" i="1"/>
  <c r="H24" i="1"/>
  <c r="I24" i="1"/>
  <c r="C28" i="1"/>
  <c r="C25" i="1"/>
  <c r="A25" i="1"/>
  <c r="F26" i="1"/>
  <c r="H26" i="1"/>
  <c r="A28" i="1"/>
  <c r="G30" i="1"/>
  <c r="F25" i="1"/>
  <c r="H25" i="1"/>
  <c r="D26" i="1"/>
  <c r="G26" i="1"/>
  <c r="I27" i="1"/>
  <c r="I28" i="1"/>
  <c r="E25" i="1"/>
  <c r="C26" i="1"/>
  <c r="A26" i="1"/>
  <c r="F28" i="1"/>
  <c r="J28" i="1"/>
  <c r="C30" i="1"/>
  <c r="H30" i="1"/>
  <c r="J25" i="1"/>
  <c r="E26" i="1"/>
  <c r="D28" i="1"/>
  <c r="A30" i="1"/>
  <c r="F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<sst xmlns="http://schemas.openxmlformats.org/spreadsheetml/2006/main" count="109" uniqueCount="21">
  <si>
    <t>Mail</t>
  </si>
  <si>
    <t>Side</t>
  </si>
  <si>
    <t>M/L</t>
  </si>
  <si>
    <t>Ex Date</t>
  </si>
  <si>
    <t>1st Sell</t>
  </si>
  <si>
    <t>2nd Sell</t>
  </si>
  <si>
    <t>Hero1</t>
  </si>
  <si>
    <t>N</t>
  </si>
  <si>
    <t>L</t>
  </si>
  <si>
    <t>Id</t>
  </si>
  <si>
    <t>Type</t>
  </si>
  <si>
    <t>B/S</t>
  </si>
  <si>
    <t>Date</t>
  </si>
  <si>
    <t>Size</t>
  </si>
  <si>
    <t>Buy\Sell</t>
  </si>
  <si>
    <t>M</t>
  </si>
  <si>
    <t>Sell</t>
  </si>
  <si>
    <t>Buy</t>
  </si>
  <si>
    <t>W</t>
  </si>
  <si>
    <t>Вывести все строки, которые подходят под фильтр (Mail = A1/Hero1, Side = B2/N, M/L = C2/M, 1st Sell = первое совпадение содержащие Sell (с такими же параметрами) вниз, от Ex Date = D2/"11.04.2019  1:10:35", в ячейке которой в B/S колонке содержится Sell значение, 2nd Sell = второе совпадение, но вверх, то есть интересуют все строки, которые находятся между 2 Sell, поиск от Id идет, результат ниже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</si>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</sst>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0" fontId="0" fillId="0" borderId="1" xfId="0" applyBorder="1"/>
    <xf numFmtId="22" fontId="0" fillId="0" borderId="1" xfId="0" applyNumberFormat="1" applyBorder="1"/>
    <xf numFmtId="22" fontId="0" fillId="4" borderId="1" xfId="0" applyNumberFormat="1" applyFill="1" applyBorder="1"/>
    <xf numFmtId="22" fontId="0" fillId="5" borderId="1" xfId="0" applyNumberForma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22" fontId="0" fillId="6" borderId="6" xfId="0" applyNumberFormat="1" applyFill="1" applyBorder="1"/>
    <xf numFmtId="22" fontId="0" fillId="6" borderId="7" xfId="0" applyNumberFormat="1" applyFill="1" applyBorder="1"/>
    <xf numFmtId="0" fontId="0" fillId="6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6" borderId="9" xfId="0" applyFill="1" applyBorder="1"/>
    <xf numFmtId="0" fontId="0" fillId="4" borderId="9" xfId="0" applyFill="1" applyBorder="1"/>
    <xf numFmtId="22" fontId="0" fillId="6" borderId="9" xfId="0" applyNumberFormat="1" applyFill="1" applyBorder="1"/>
    <xf numFmtId="22" fontId="0" fillId="6" borderId="10" xfId="0" applyNumberFormat="1" applyFill="1" applyBorder="1"/>
    <xf numFmtId="0" fontId="3" fillId="3" borderId="5" xfId="0" applyFont="1" applyFill="1" applyBorder="1"/>
    <xf numFmtId="0" fontId="3" fillId="3" borderId="6" xfId="0" applyFont="1" applyFill="1" applyBorder="1"/>
    <xf numFmtId="22" fontId="3" fillId="6" borderId="6" xfId="0" applyNumberFormat="1" applyFont="1" applyFill="1" applyBorder="1"/>
    <xf numFmtId="22" fontId="3" fillId="6" borderId="7" xfId="0" applyNumberFormat="1" applyFont="1" applyFill="1" applyBorder="1"/>
    <xf numFmtId="0" fontId="3" fillId="7" borderId="6" xfId="0" applyFont="1" applyFill="1" applyBorder="1"/>
    <xf numFmtId="0" fontId="3" fillId="6" borderId="6" xfId="0" applyFont="1" applyFill="1" applyBorder="1"/>
    <xf numFmtId="22" fontId="3" fillId="7" borderId="7" xfId="0" applyNumberFormat="1" applyFont="1" applyFill="1" applyBorder="1"/>
    <xf numFmtId="0" fontId="1" fillId="2" borderId="19" xfId="0" applyFont="1" applyFill="1" applyBorder="1"/>
    <xf numFmtId="0" fontId="3" fillId="3" borderId="19" xfId="0" applyFont="1" applyFill="1" applyBorder="1"/>
    <xf numFmtId="22" fontId="3" fillId="6" borderId="19" xfId="0" applyNumberFormat="1" applyFont="1" applyFill="1" applyBorder="1"/>
    <xf numFmtId="0" fontId="3" fillId="6" borderId="19" xfId="0" applyFont="1" applyFill="1" applyBorder="1"/>
    <xf numFmtId="0" fontId="0" fillId="9" borderId="0" xfId="0" applyFill="1" applyBorder="1"/>
    <xf numFmtId="0" fontId="0" fillId="10" borderId="0" xfId="0" applyFill="1" applyBorder="1"/>
    <xf numFmtId="22" fontId="0" fillId="9" borderId="0" xfId="0" applyNumberFormat="1" applyFill="1" applyBorder="1"/>
    <xf numFmtId="0" fontId="0" fillId="9" borderId="0" xfId="0" applyFill="1"/>
    <xf numFmtId="0" fontId="0" fillId="7" borderId="7" xfId="0" applyNumberFormat="1" applyFill="1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5139-AD04-477E-B33D-DD43AEF7DCD0}">
  <sheetPr codeName="Лист1"/>
  <dimension ref="A1:S31"/>
  <sheetViews>
    <sheetView tabSelected="1" workbookViewId="0">
      <selection activeCell="D3" sqref="D3"/>
    </sheetView>
  </sheetViews>
  <sheetFormatPr defaultRowHeight="15" x14ac:dyDescent="0.25"/>
  <cols>
    <col min="2" max="2" width="9" bestFit="1" customWidth="1"/>
    <col min="4" max="4" width="9" bestFit="1" customWidth="1"/>
    <col min="6" max="6" width="15.28515625" customWidth="1"/>
    <col min="7" max="8" width="15.28515625" bestFit="1" customWidth="1"/>
    <col min="10" max="10" width="15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9</v>
      </c>
      <c r="E1" s="1"/>
      <c r="F1" s="1" t="s">
        <v>4</v>
      </c>
      <c r="G1" s="1" t="s">
        <v>5</v>
      </c>
    </row>
    <row r="2" spans="1:19" x14ac:dyDescent="0.25">
      <c r="A2" s="2" t="s">
        <v>6</v>
      </c>
      <c r="B2" s="3" t="s">
        <v>7</v>
      </c>
      <c r="C2" s="3" t="s">
        <v>15</v>
      </c>
      <c r="D2" s="36">
        <v>28141528</v>
      </c>
      <c r="E2" s="4"/>
      <c r="F2" s="5" cm="1">
        <f t="array" ref="F2">INDEX($J$5:$J$20,MATCH(1,($G$5:$G$20="Sell")*($J$5:$J$20&lt;=VLOOKUP($D$2,$B$5:$J$20,9,0)*($F$5:$F$20=$C$2)*($C$5:$C$20=$B$2)*($A$5:$A$20=$A$2)),0))</f>
        <v>43565.883414351854</v>
      </c>
      <c r="G2" s="6" cm="1">
        <f t="array" ref="G2">LOOKUP(,-1/($G$5:$G$20="Sell")/($J$5:$J$20&gt;=VLOOKUP($D$2,$B$5:$J$20,9,0)/($F$5:$F$20=$C$2)/($C$5:$C$20=$B$2)/($A$5:$A$20=$A$2)),$J$5:$J$20)</f>
        <v>43566.214617824073</v>
      </c>
    </row>
    <row r="3" spans="1:19" ht="15.75" thickBot="1" x14ac:dyDescent="0.3"/>
    <row r="4" spans="1:19" ht="15.75" thickBot="1" x14ac:dyDescent="0.3">
      <c r="A4" s="7" t="s">
        <v>0</v>
      </c>
      <c r="B4" s="8" t="s">
        <v>9</v>
      </c>
      <c r="C4" s="8" t="s">
        <v>1</v>
      </c>
      <c r="D4" s="8" t="s">
        <v>10</v>
      </c>
      <c r="E4" s="8"/>
      <c r="F4" s="8" t="s">
        <v>2</v>
      </c>
      <c r="G4" s="8" t="s">
        <v>11</v>
      </c>
      <c r="H4" s="8" t="s">
        <v>12</v>
      </c>
      <c r="I4" s="8" t="s">
        <v>13</v>
      </c>
      <c r="J4" s="9" t="s">
        <v>3</v>
      </c>
    </row>
    <row r="5" spans="1:19" x14ac:dyDescent="0.25">
      <c r="A5" s="10" t="s">
        <v>6</v>
      </c>
      <c r="B5" s="11">
        <v>28145974</v>
      </c>
      <c r="C5" s="11" t="s">
        <v>7</v>
      </c>
      <c r="D5" s="11" t="s">
        <v>14</v>
      </c>
      <c r="E5" s="11"/>
      <c r="F5" s="11" t="s">
        <v>15</v>
      </c>
      <c r="G5" s="11" t="s">
        <v>16</v>
      </c>
      <c r="H5" s="12">
        <v>43567.125427372688</v>
      </c>
      <c r="I5" s="11">
        <v>12</v>
      </c>
      <c r="J5" s="13">
        <v>43567.125427372688</v>
      </c>
      <c r="L5" s="37" t="s">
        <v>19</v>
      </c>
      <c r="M5" s="38"/>
      <c r="N5" s="38"/>
      <c r="O5" s="38"/>
      <c r="P5" s="38"/>
      <c r="Q5" s="38"/>
      <c r="R5" s="38"/>
      <c r="S5" s="39"/>
    </row>
    <row r="6" spans="1:19" x14ac:dyDescent="0.25">
      <c r="A6" s="10" t="s">
        <v>6</v>
      </c>
      <c r="B6" s="14">
        <v>28145632</v>
      </c>
      <c r="C6" s="11" t="s">
        <v>7</v>
      </c>
      <c r="D6" s="14" t="s">
        <v>14</v>
      </c>
      <c r="E6" s="14"/>
      <c r="F6" s="14" t="s">
        <v>8</v>
      </c>
      <c r="G6" s="14" t="s">
        <v>17</v>
      </c>
      <c r="H6" s="12">
        <v>43567.042626504626</v>
      </c>
      <c r="I6" s="14">
        <v>15</v>
      </c>
      <c r="J6" s="13">
        <v>43567.042626504626</v>
      </c>
      <c r="L6" s="40"/>
      <c r="M6" s="41"/>
      <c r="N6" s="41"/>
      <c r="O6" s="41"/>
      <c r="P6" s="41"/>
      <c r="Q6" s="41"/>
      <c r="R6" s="41"/>
      <c r="S6" s="42"/>
    </row>
    <row r="7" spans="1:19" x14ac:dyDescent="0.25">
      <c r="A7" s="10" t="s">
        <v>6</v>
      </c>
      <c r="B7" s="11">
        <v>28145290</v>
      </c>
      <c r="C7" s="11" t="s">
        <v>7</v>
      </c>
      <c r="D7" s="11" t="s">
        <v>14</v>
      </c>
      <c r="E7" s="11"/>
      <c r="F7" s="11" t="s">
        <v>15</v>
      </c>
      <c r="G7" s="11" t="s">
        <v>17</v>
      </c>
      <c r="H7" s="12">
        <v>43566.959825636572</v>
      </c>
      <c r="I7" s="11">
        <v>11</v>
      </c>
      <c r="J7" s="13">
        <v>43566.959825636572</v>
      </c>
      <c r="L7" s="40"/>
      <c r="M7" s="41"/>
      <c r="N7" s="41"/>
      <c r="O7" s="41"/>
      <c r="P7" s="41"/>
      <c r="Q7" s="41"/>
      <c r="R7" s="41"/>
      <c r="S7" s="42"/>
    </row>
    <row r="8" spans="1:19" x14ac:dyDescent="0.25">
      <c r="A8" s="10" t="s">
        <v>6</v>
      </c>
      <c r="B8" s="14">
        <v>28144948</v>
      </c>
      <c r="C8" s="11" t="s">
        <v>18</v>
      </c>
      <c r="D8" s="14" t="s">
        <v>14</v>
      </c>
      <c r="E8" s="14"/>
      <c r="F8" s="14" t="s">
        <v>8</v>
      </c>
      <c r="G8" s="14" t="s">
        <v>16</v>
      </c>
      <c r="H8" s="12">
        <v>43566.877024768517</v>
      </c>
      <c r="I8" s="14">
        <v>2</v>
      </c>
      <c r="J8" s="13">
        <v>43566.877024768517</v>
      </c>
      <c r="L8" s="40"/>
      <c r="M8" s="41"/>
      <c r="N8" s="41"/>
      <c r="O8" s="41"/>
      <c r="P8" s="41"/>
      <c r="Q8" s="41"/>
      <c r="R8" s="41"/>
      <c r="S8" s="42"/>
    </row>
    <row r="9" spans="1:19" x14ac:dyDescent="0.25">
      <c r="A9" s="10" t="s">
        <v>6</v>
      </c>
      <c r="B9" s="11">
        <v>28144606</v>
      </c>
      <c r="C9" s="11" t="s">
        <v>7</v>
      </c>
      <c r="D9" s="11" t="s">
        <v>14</v>
      </c>
      <c r="E9" s="11"/>
      <c r="F9" s="11" t="s">
        <v>15</v>
      </c>
      <c r="G9" s="11" t="s">
        <v>16</v>
      </c>
      <c r="H9" s="12">
        <v>43566.794223900462</v>
      </c>
      <c r="I9" s="11">
        <v>5</v>
      </c>
      <c r="J9" s="13">
        <v>43566.794223900462</v>
      </c>
      <c r="L9" s="40"/>
      <c r="M9" s="41"/>
      <c r="N9" s="41"/>
      <c r="O9" s="41"/>
      <c r="P9" s="41"/>
      <c r="Q9" s="41"/>
      <c r="R9" s="41"/>
      <c r="S9" s="42"/>
    </row>
    <row r="10" spans="1:19" x14ac:dyDescent="0.25">
      <c r="A10" s="10" t="s">
        <v>6</v>
      </c>
      <c r="B10" s="14">
        <v>28144264</v>
      </c>
      <c r="C10" s="11" t="s">
        <v>18</v>
      </c>
      <c r="D10" s="14" t="s">
        <v>14</v>
      </c>
      <c r="E10" s="14"/>
      <c r="F10" s="11" t="s">
        <v>15</v>
      </c>
      <c r="G10" s="14" t="s">
        <v>17</v>
      </c>
      <c r="H10" s="12">
        <v>43566.711423032408</v>
      </c>
      <c r="I10" s="14">
        <v>3</v>
      </c>
      <c r="J10" s="13">
        <v>43566.711423032408</v>
      </c>
      <c r="L10" s="40"/>
      <c r="M10" s="41"/>
      <c r="N10" s="41"/>
      <c r="O10" s="41"/>
      <c r="P10" s="41"/>
      <c r="Q10" s="41"/>
      <c r="R10" s="41"/>
      <c r="S10" s="42"/>
    </row>
    <row r="11" spans="1:19" x14ac:dyDescent="0.25">
      <c r="A11" s="10" t="s">
        <v>6</v>
      </c>
      <c r="B11" s="11">
        <v>28143922</v>
      </c>
      <c r="C11" s="11" t="s">
        <v>7</v>
      </c>
      <c r="D11" s="11" t="s">
        <v>14</v>
      </c>
      <c r="E11" s="11"/>
      <c r="F11" s="14" t="s">
        <v>8</v>
      </c>
      <c r="G11" s="11" t="s">
        <v>16</v>
      </c>
      <c r="H11" s="12">
        <v>43566.628622164353</v>
      </c>
      <c r="I11" s="11">
        <v>2</v>
      </c>
      <c r="J11" s="13">
        <v>43566.628622164353</v>
      </c>
      <c r="L11" s="40"/>
      <c r="M11" s="41"/>
      <c r="N11" s="41"/>
      <c r="O11" s="41"/>
      <c r="P11" s="41"/>
      <c r="Q11" s="41"/>
      <c r="R11" s="41"/>
      <c r="S11" s="42"/>
    </row>
    <row r="12" spans="1:19" x14ac:dyDescent="0.25">
      <c r="A12" s="10" t="s">
        <v>6</v>
      </c>
      <c r="B12" s="14">
        <v>28143580</v>
      </c>
      <c r="C12" s="11" t="s">
        <v>7</v>
      </c>
      <c r="D12" s="14" t="s">
        <v>14</v>
      </c>
      <c r="E12" s="14"/>
      <c r="F12" s="11" t="s">
        <v>15</v>
      </c>
      <c r="G12" s="14" t="s">
        <v>17</v>
      </c>
      <c r="H12" s="12">
        <v>43566.545821296299</v>
      </c>
      <c r="I12" s="14">
        <v>1</v>
      </c>
      <c r="J12" s="13">
        <v>43566.545821296299</v>
      </c>
      <c r="L12" s="40"/>
      <c r="M12" s="41"/>
      <c r="N12" s="41"/>
      <c r="O12" s="41"/>
      <c r="P12" s="41"/>
      <c r="Q12" s="41"/>
      <c r="R12" s="41"/>
      <c r="S12" s="42"/>
    </row>
    <row r="13" spans="1:19" x14ac:dyDescent="0.25">
      <c r="A13" s="10" t="s">
        <v>6</v>
      </c>
      <c r="B13" s="11">
        <v>28143238</v>
      </c>
      <c r="C13" s="11" t="s">
        <v>18</v>
      </c>
      <c r="D13" s="11" t="s">
        <v>14</v>
      </c>
      <c r="E13" s="11"/>
      <c r="F13" s="11" t="s">
        <v>15</v>
      </c>
      <c r="G13" s="11" t="s">
        <v>16</v>
      </c>
      <c r="H13" s="12">
        <v>43566.463020428244</v>
      </c>
      <c r="I13" s="11">
        <v>5</v>
      </c>
      <c r="J13" s="13">
        <v>43566.463020428244</v>
      </c>
      <c r="L13" s="40"/>
      <c r="M13" s="41"/>
      <c r="N13" s="41"/>
      <c r="O13" s="41"/>
      <c r="P13" s="41"/>
      <c r="Q13" s="41"/>
      <c r="R13" s="41"/>
      <c r="S13" s="42"/>
    </row>
    <row r="14" spans="1:19" ht="15.75" thickBot="1" x14ac:dyDescent="0.3">
      <c r="A14" s="10" t="s">
        <v>6</v>
      </c>
      <c r="B14" s="14">
        <v>28142896</v>
      </c>
      <c r="C14" s="11" t="s">
        <v>18</v>
      </c>
      <c r="D14" s="14" t="s">
        <v>14</v>
      </c>
      <c r="E14" s="14"/>
      <c r="F14" s="14" t="s">
        <v>8</v>
      </c>
      <c r="G14" s="14" t="s">
        <v>16</v>
      </c>
      <c r="H14" s="12">
        <v>43566.380219560182</v>
      </c>
      <c r="I14" s="14">
        <v>6</v>
      </c>
      <c r="J14" s="13">
        <v>43566.380219560182</v>
      </c>
      <c r="L14" s="43"/>
      <c r="M14" s="44"/>
      <c r="N14" s="44"/>
      <c r="O14" s="44"/>
      <c r="P14" s="44"/>
      <c r="Q14" s="44"/>
      <c r="R14" s="44"/>
      <c r="S14" s="45"/>
    </row>
    <row r="15" spans="1:19" x14ac:dyDescent="0.25">
      <c r="A15" s="10" t="s">
        <v>6</v>
      </c>
      <c r="B15" s="11">
        <v>28142554</v>
      </c>
      <c r="C15" s="11" t="s">
        <v>18</v>
      </c>
      <c r="D15" s="11" t="s">
        <v>14</v>
      </c>
      <c r="E15" s="11"/>
      <c r="F15" s="11" t="s">
        <v>15</v>
      </c>
      <c r="G15" s="11" t="s">
        <v>17</v>
      </c>
      <c r="H15" s="12">
        <v>43566.297418692127</v>
      </c>
      <c r="I15" s="11">
        <v>2</v>
      </c>
      <c r="J15" s="13">
        <v>43566.297418692127</v>
      </c>
    </row>
    <row r="16" spans="1:19" x14ac:dyDescent="0.25">
      <c r="A16" s="10" t="s">
        <v>6</v>
      </c>
      <c r="B16" s="14">
        <v>28142212</v>
      </c>
      <c r="C16" s="11" t="s">
        <v>7</v>
      </c>
      <c r="D16" s="14" t="s">
        <v>14</v>
      </c>
      <c r="E16" s="14"/>
      <c r="F16" s="11" t="s">
        <v>15</v>
      </c>
      <c r="G16" s="15" t="s">
        <v>16</v>
      </c>
      <c r="H16" s="12">
        <v>43566.214617824073</v>
      </c>
      <c r="I16" s="14">
        <v>1</v>
      </c>
      <c r="J16" s="13">
        <v>43566.214617824073</v>
      </c>
    </row>
    <row r="17" spans="1:10" x14ac:dyDescent="0.25">
      <c r="A17" s="21" t="s">
        <v>6</v>
      </c>
      <c r="B17" s="22">
        <v>28141870</v>
      </c>
      <c r="C17" s="22" t="s">
        <v>7</v>
      </c>
      <c r="D17" s="22" t="s">
        <v>14</v>
      </c>
      <c r="E17" s="22"/>
      <c r="F17" s="22" t="s">
        <v>15</v>
      </c>
      <c r="G17" s="22" t="s">
        <v>17</v>
      </c>
      <c r="H17" s="23">
        <v>43566.131816956018</v>
      </c>
      <c r="I17" s="22">
        <v>6</v>
      </c>
      <c r="J17" s="24">
        <v>43566.131816956018</v>
      </c>
    </row>
    <row r="18" spans="1:10" x14ac:dyDescent="0.25">
      <c r="A18" s="21" t="s">
        <v>6</v>
      </c>
      <c r="B18" s="25">
        <v>28141528</v>
      </c>
      <c r="C18" s="22" t="s">
        <v>7</v>
      </c>
      <c r="D18" s="26" t="s">
        <v>14</v>
      </c>
      <c r="E18" s="26"/>
      <c r="F18" s="22" t="s">
        <v>15</v>
      </c>
      <c r="G18" s="26" t="s">
        <v>17</v>
      </c>
      <c r="H18" s="23">
        <v>43566.049016087964</v>
      </c>
      <c r="I18" s="26">
        <v>7</v>
      </c>
      <c r="J18" s="27">
        <v>43566.049016087964</v>
      </c>
    </row>
    <row r="19" spans="1:10" x14ac:dyDescent="0.25">
      <c r="A19" s="21" t="s">
        <v>6</v>
      </c>
      <c r="B19" s="22">
        <v>28141186</v>
      </c>
      <c r="C19" s="22" t="s">
        <v>7</v>
      </c>
      <c r="D19" s="22" t="s">
        <v>14</v>
      </c>
      <c r="E19" s="22"/>
      <c r="F19" s="22" t="s">
        <v>15</v>
      </c>
      <c r="G19" s="22" t="s">
        <v>17</v>
      </c>
      <c r="H19" s="23">
        <v>43565.966215277775</v>
      </c>
      <c r="I19" s="22">
        <v>8</v>
      </c>
      <c r="J19" s="24">
        <v>43565.966215277775</v>
      </c>
    </row>
    <row r="20" spans="1:10" ht="15.75" thickBot="1" x14ac:dyDescent="0.3">
      <c r="A20" s="16" t="s">
        <v>6</v>
      </c>
      <c r="B20" s="17">
        <v>28140844</v>
      </c>
      <c r="C20" s="17" t="s">
        <v>7</v>
      </c>
      <c r="D20" s="17" t="s">
        <v>14</v>
      </c>
      <c r="E20" s="17"/>
      <c r="F20" s="17" t="s">
        <v>15</v>
      </c>
      <c r="G20" s="18" t="s">
        <v>16</v>
      </c>
      <c r="H20" s="19">
        <v>43565.883414351854</v>
      </c>
      <c r="I20" s="17">
        <v>9</v>
      </c>
      <c r="J20" s="20">
        <v>43565.883414351854</v>
      </c>
    </row>
    <row r="21" spans="1:10" s="35" customFormat="1" x14ac:dyDescent="0.25">
      <c r="A21" s="33"/>
      <c r="B21" s="32"/>
      <c r="C21" s="32"/>
      <c r="D21" s="32"/>
      <c r="E21" s="32"/>
      <c r="F21" s="32"/>
      <c r="G21" s="32"/>
      <c r="H21" s="34"/>
      <c r="I21" s="32"/>
      <c r="J21" s="34"/>
    </row>
    <row r="22" spans="1:10" x14ac:dyDescent="0.25">
      <c r="A22" s="46" t="s">
        <v>20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A23" s="28" t="s">
        <v>0</v>
      </c>
      <c r="B23" s="28" t="s">
        <v>9</v>
      </c>
      <c r="C23" s="28" t="s">
        <v>1</v>
      </c>
      <c r="D23" s="28" t="s">
        <v>10</v>
      </c>
      <c r="E23" s="28"/>
      <c r="F23" s="28" t="s">
        <v>2</v>
      </c>
      <c r="G23" s="28" t="s">
        <v>11</v>
      </c>
      <c r="H23" s="28" t="s">
        <v>12</v>
      </c>
      <c r="I23" s="28" t="s">
        <v>13</v>
      </c>
      <c r="J23" s="28" t="s">
        <v>3</v>
      </c>
    </row>
    <row r="24" spans="1:10" x14ac:dyDescent="0.25">
      <c r="A24" s="29" t="str">
        <f>IF($B24="","",INDEX(A$5:A$20,MATCH($B24,$B$5:$B$20,0)))</f>
        <v>Hero1</v>
      </c>
      <c r="B24" s="29">
        <f t="array" ref="B24">IFERROR(INDEX($B$5:$B$20,SMALL(IF(($A$5:$A$20=$A$2)*($C$5:$C$20=$B$2)*($F$5:$F$20=$C$2)*($G$5:$G$20="Buy")*($J$5:$J$20&gt;$F$2)*($J$5:$J$20&lt;$G$2),ROW($B$5:$B$20)-4),ROW(A1))),"")</f>
        <v>28141870</v>
      </c>
      <c r="C24" s="29" t="str">
        <f>IF($B24="","",INDEX(C$5:C$20,MATCH($B24,$B$5:$B$20,0)))</f>
        <v>N</v>
      </c>
      <c r="D24" s="29" t="str">
        <f t="shared" ref="D24:J24" si="0">IF($B24="","",INDEX(D$5:D$20,MATCH($B24,$B$5:$B$20,0)))</f>
        <v>Buy\Sell</v>
      </c>
      <c r="E24" s="29">
        <f t="shared" si="0"/>
        <v>0</v>
      </c>
      <c r="F24" s="29" t="str">
        <f t="shared" si="0"/>
        <v>M</v>
      </c>
      <c r="G24" s="29" t="str">
        <f t="shared" si="0"/>
        <v>Buy</v>
      </c>
      <c r="H24" s="30">
        <f t="shared" si="0"/>
        <v>43566.131816956018</v>
      </c>
      <c r="I24" s="29">
        <f t="shared" si="0"/>
        <v>6</v>
      </c>
      <c r="J24" s="30">
        <f t="shared" si="0"/>
        <v>43566.131816956018</v>
      </c>
    </row>
    <row r="25" spans="1:10" x14ac:dyDescent="0.25">
      <c r="A25" s="29" t="str">
        <f t="shared" ref="A25:A31" si="1">IF($B25="","",INDEX(A$5:A$20,MATCH($B25,$B$5:$B$20,0)))</f>
        <v>Hero1</v>
      </c>
      <c r="B25" s="29">
        <f t="array" ref="B25">IFERROR(INDEX($B$5:$B$20,SMALL(IF(($A$5:$A$20=$A$2)*($C$5:$C$20=$B$2)*($F$5:$F$20=$C$2)*($G$5:$G$20="Buy")*($J$5:$J$20&gt;$F$2)*($J$5:$J$20&lt;$G$2),ROW($B$5:$B$20)-4),ROW(A2))),"")</f>
        <v>28141528</v>
      </c>
      <c r="C25" s="29" t="str">
        <f t="shared" ref="C25:J31" si="2">IF($B25="","",INDEX(C$5:C$20,MATCH($B25,$B$5:$B$20,0)))</f>
        <v>N</v>
      </c>
      <c r="D25" s="31" t="str">
        <f t="shared" si="2"/>
        <v>Buy\Sell</v>
      </c>
      <c r="E25" s="31">
        <f t="shared" si="2"/>
        <v>0</v>
      </c>
      <c r="F25" s="29" t="str">
        <f t="shared" si="2"/>
        <v>M</v>
      </c>
      <c r="G25" s="31" t="str">
        <f t="shared" si="2"/>
        <v>Buy</v>
      </c>
      <c r="H25" s="30">
        <f t="shared" si="2"/>
        <v>43566.049016087964</v>
      </c>
      <c r="I25" s="31">
        <f t="shared" si="2"/>
        <v>7</v>
      </c>
      <c r="J25" s="30">
        <f t="shared" si="2"/>
        <v>43566.049016087964</v>
      </c>
    </row>
    <row r="26" spans="1:10" x14ac:dyDescent="0.25">
      <c r="A26" s="29" t="str">
        <f t="shared" si="1"/>
        <v>Hero1</v>
      </c>
      <c r="B26" s="29">
        <f t="array" ref="B26">IFERROR(INDEX($B$5:$B$20,SMALL(IF(($A$5:$A$20=$A$2)*($C$5:$C$20=$B$2)*($F$5:$F$20=$C$2)*($G$5:$G$20="Buy")*($J$5:$J$20&gt;$F$2)*($J$5:$J$20&lt;$G$2),ROW($B$5:$B$20)-4),ROW(A3))),"")</f>
        <v>28141186</v>
      </c>
      <c r="C26" s="29" t="str">
        <f t="shared" si="2"/>
        <v>N</v>
      </c>
      <c r="D26" s="29" t="str">
        <f t="shared" si="2"/>
        <v>Buy\Sell</v>
      </c>
      <c r="E26" s="31">
        <f t="shared" si="2"/>
        <v>0</v>
      </c>
      <c r="F26" s="31" t="str">
        <f t="shared" si="2"/>
        <v>M</v>
      </c>
      <c r="G26" s="29" t="str">
        <f t="shared" si="2"/>
        <v>Buy</v>
      </c>
      <c r="H26" s="30">
        <f t="shared" si="2"/>
        <v>43565.966215277775</v>
      </c>
      <c r="I26" s="29">
        <f t="shared" si="2"/>
        <v>8</v>
      </c>
      <c r="J26" s="30">
        <f t="shared" si="2"/>
        <v>43565.966215277775</v>
      </c>
    </row>
    <row r="27" spans="1:10" x14ac:dyDescent="0.25">
      <c r="A27" s="29" t="str">
        <f t="shared" si="1"/>
        <v/>
      </c>
      <c r="B27" s="29" t="str">
        <f t="array" ref="B27">IFERROR(INDEX($B$5:$B$20,SMALL(IF(($A$5:$A$20=$A$2)*($C$5:$C$20=$B$2)*($F$5:$F$20=$C$2)*($G$5:$G$20="Buy")*($J$5:$J$20&gt;$F$2)*($J$5:$J$20&lt;$G$2),ROW($B$5:$B$20)-4),ROW(A4))),"")</f>
        <v/>
      </c>
      <c r="C27" s="29" t="str">
        <f t="shared" si="2"/>
        <v/>
      </c>
      <c r="D27" s="29" t="str">
        <f t="shared" si="2"/>
        <v/>
      </c>
      <c r="E27" s="31" t="str">
        <f t="shared" si="2"/>
        <v/>
      </c>
      <c r="F27" s="31" t="str">
        <f t="shared" si="2"/>
        <v/>
      </c>
      <c r="G27" s="29" t="str">
        <f t="shared" si="2"/>
        <v/>
      </c>
      <c r="H27" s="30" t="str">
        <f t="shared" si="2"/>
        <v/>
      </c>
      <c r="I27" s="29" t="str">
        <f t="shared" si="2"/>
        <v/>
      </c>
      <c r="J27" s="30" t="str">
        <f t="shared" si="2"/>
        <v/>
      </c>
    </row>
    <row r="28" spans="1:10" x14ac:dyDescent="0.25">
      <c r="A28" s="29" t="str">
        <f t="shared" si="1"/>
        <v/>
      </c>
      <c r="B28" s="29" t="str">
        <f t="array" ref="B28">IFERROR(INDEX($B$5:$B$20,SMALL(IF(($A$5:$A$20=$A$2)*($C$5:$C$20=$B$2)*($F$5:$F$20=$C$2)*($G$5:$G$20="Buy")*($J$5:$J$20&gt;$F$2)*($J$5:$J$20&lt;$G$2),ROW($B$5:$B$20)-4),ROW(A5))),"")</f>
        <v/>
      </c>
      <c r="C28" s="29" t="str">
        <f t="shared" si="2"/>
        <v/>
      </c>
      <c r="D28" s="29" t="str">
        <f t="shared" si="2"/>
        <v/>
      </c>
      <c r="E28" s="31" t="str">
        <f t="shared" si="2"/>
        <v/>
      </c>
      <c r="F28" s="31" t="str">
        <f t="shared" si="2"/>
        <v/>
      </c>
      <c r="G28" s="29" t="str">
        <f t="shared" si="2"/>
        <v/>
      </c>
      <c r="H28" s="30" t="str">
        <f t="shared" si="2"/>
        <v/>
      </c>
      <c r="I28" s="29" t="str">
        <f t="shared" si="2"/>
        <v/>
      </c>
      <c r="J28" s="30" t="str">
        <f t="shared" si="2"/>
        <v/>
      </c>
    </row>
    <row r="29" spans="1:10" x14ac:dyDescent="0.25">
      <c r="A29" s="29" t="str">
        <f t="shared" si="1"/>
        <v/>
      </c>
      <c r="B29" s="29" t="str">
        <f t="array" ref="B29">IFERROR(INDEX($B$5:$B$20,SMALL(IF(($A$5:$A$20=$A$2)*($C$5:$C$20=$B$2)*($F$5:$F$20=$C$2)*($G$5:$G$20="Buy")*($J$5:$J$20&gt;$F$2)*($J$5:$J$20&lt;$G$2),ROW($B$5:$B$20)-4),ROW(A6))),"")</f>
        <v/>
      </c>
      <c r="C29" s="29" t="str">
        <f t="shared" si="2"/>
        <v/>
      </c>
      <c r="D29" s="29" t="str">
        <f t="shared" si="2"/>
        <v/>
      </c>
      <c r="E29" s="31" t="str">
        <f t="shared" si="2"/>
        <v/>
      </c>
      <c r="F29" s="31" t="str">
        <f t="shared" si="2"/>
        <v/>
      </c>
      <c r="G29" s="29" t="str">
        <f t="shared" si="2"/>
        <v/>
      </c>
      <c r="H29" s="30" t="str">
        <f t="shared" si="2"/>
        <v/>
      </c>
      <c r="I29" s="29" t="str">
        <f t="shared" si="2"/>
        <v/>
      </c>
      <c r="J29" s="30" t="str">
        <f t="shared" si="2"/>
        <v/>
      </c>
    </row>
    <row r="30" spans="1:10" x14ac:dyDescent="0.25">
      <c r="A30" s="29" t="str">
        <f t="shared" si="1"/>
        <v/>
      </c>
      <c r="B30" s="29" t="str">
        <f t="array" ref="B30">IFERROR(INDEX($B$5:$B$20,SMALL(IF(($A$5:$A$20=$A$2)*($C$5:$C$20=$B$2)*($F$5:$F$20=$C$2)*($G$5:$G$20="Buy")*($J$5:$J$20&gt;$F$2)*($J$5:$J$20&lt;$G$2),ROW($B$5:$B$20)-4),ROW(A7))),"")</f>
        <v/>
      </c>
      <c r="C30" s="29" t="str">
        <f t="shared" si="2"/>
        <v/>
      </c>
      <c r="D30" s="29" t="str">
        <f t="shared" si="2"/>
        <v/>
      </c>
      <c r="E30" s="31" t="str">
        <f t="shared" si="2"/>
        <v/>
      </c>
      <c r="F30" s="31" t="str">
        <f t="shared" si="2"/>
        <v/>
      </c>
      <c r="G30" s="29" t="str">
        <f t="shared" si="2"/>
        <v/>
      </c>
      <c r="H30" s="30" t="str">
        <f t="shared" si="2"/>
        <v/>
      </c>
      <c r="I30" s="29" t="str">
        <f t="shared" si="2"/>
        <v/>
      </c>
      <c r="J30" s="30" t="str">
        <f t="shared" si="2"/>
        <v/>
      </c>
    </row>
    <row r="31" spans="1:10" x14ac:dyDescent="0.25">
      <c r="A31" s="29" t="str">
        <f t="shared" si="1"/>
        <v/>
      </c>
      <c r="B31" s="29" t="str">
        <f t="array" ref="B31">IFERROR(INDEX($B$5:$B$20,SMALL(IF(($A$5:$A$20=$A$2)*($C$5:$C$20=$B$2)*($F$5:$F$20=$C$2)*($G$5:$G$20="Buy")*($J$5:$J$20&gt;$F$2)*($J$5:$J$20&lt;$G$2),ROW($B$5:$B$20)-4),ROW(A8))),"")</f>
        <v/>
      </c>
      <c r="C31" s="29" t="str">
        <f t="shared" si="2"/>
        <v/>
      </c>
      <c r="D31" s="29" t="str">
        <f t="shared" si="2"/>
        <v/>
      </c>
      <c r="E31" s="31" t="str">
        <f t="shared" si="2"/>
        <v/>
      </c>
      <c r="F31" s="31" t="str">
        <f t="shared" si="2"/>
        <v/>
      </c>
      <c r="G31" s="29" t="str">
        <f t="shared" si="2"/>
        <v/>
      </c>
      <c r="H31" s="30" t="str">
        <f t="shared" si="2"/>
        <v/>
      </c>
      <c r="I31" s="29" t="str">
        <f t="shared" si="2"/>
        <v/>
      </c>
      <c r="J31" s="30" t="str">
        <f t="shared" si="2"/>
        <v/>
      </c>
    </row>
  </sheetData>
  <mergeCells count="2">
    <mergeCell ref="L5:S14"/>
    <mergeCell ref="A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2021-04-29T01:46:04Z</dcterms:created>
  <dcterms:modified xsi:type="dcterms:W3CDTF">2021-04-29T06:45:16Z</dcterms:modified>
</cp:coreProperties>
</file>