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ЭтаКнига" defaultThemeVersion="124226"/>
  <bookViews>
    <workbookView xWindow="240" yWindow="105" windowWidth="14805" windowHeight="8010"/>
  </bookViews>
  <sheets>
    <sheet name="расчет" sheetId="2" r:id="rId1"/>
  </sheets>
  <definedNames>
    <definedName name="_xlnm._FilterDatabase" localSheetId="0" hidden="1">расчет!$A$1:$T$34</definedName>
  </definedNames>
  <calcPr calcId="162913"/>
</workbook>
</file>

<file path=xl/calcChain.xml><?xml version="1.0" encoding="utf-8"?>
<calcChain xmlns="http://schemas.openxmlformats.org/spreadsheetml/2006/main">
  <c r="W15" i="2" l="1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16" i="2"/>
  <c r="T17" i="2"/>
  <c r="S3" i="2"/>
  <c r="T3" i="2" s="1"/>
  <c r="S4" i="2"/>
  <c r="T4" i="2" s="1"/>
  <c r="S5" i="2"/>
  <c r="T5" i="2" s="1"/>
  <c r="S6" i="2"/>
  <c r="T6" i="2" s="1"/>
  <c r="S7" i="2"/>
  <c r="T7" i="2" s="1"/>
  <c r="S8" i="2"/>
  <c r="T8" i="2" s="1"/>
  <c r="S9" i="2"/>
  <c r="T9" i="2" s="1"/>
  <c r="S10" i="2"/>
  <c r="T10" i="2" s="1"/>
  <c r="S11" i="2"/>
  <c r="T11" i="2" s="1"/>
  <c r="S12" i="2"/>
  <c r="T12" i="2" s="1"/>
  <c r="S13" i="2"/>
  <c r="T13" i="2" s="1"/>
  <c r="S14" i="2"/>
  <c r="T14" i="2" s="1"/>
  <c r="S15" i="2"/>
  <c r="T15" i="2" s="1"/>
  <c r="S2" i="2"/>
  <c r="T2" i="2" s="1"/>
</calcChain>
</file>

<file path=xl/comments1.xml><?xml version="1.0" encoding="utf-8"?>
<comments xmlns="http://schemas.openxmlformats.org/spreadsheetml/2006/main">
  <authors>
    <author>Автор</author>
  </authors>
  <commentList>
    <comment ref="G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0 - единица
2 - коробка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0 - ширина
1 - высота
х-ширина</t>
        </r>
      </text>
    </comment>
  </commentList>
</comments>
</file>

<file path=xl/sharedStrings.xml><?xml version="1.0" encoding="utf-8"?>
<sst xmlns="http://schemas.openxmlformats.org/spreadsheetml/2006/main" count="198" uniqueCount="62">
  <si>
    <t>PLU</t>
  </si>
  <si>
    <t>~X~</t>
  </si>
  <si>
    <t>Имя мерч. группы</t>
  </si>
  <si>
    <t>Имя планограммы</t>
  </si>
  <si>
    <t>Стиль выкладки</t>
  </si>
  <si>
    <t>Запас на полке</t>
  </si>
  <si>
    <t>Ориентация</t>
  </si>
  <si>
    <t>Ширина коробки</t>
  </si>
  <si>
    <t>Эконом</t>
  </si>
  <si>
    <t>ТЗ 3 месяца</t>
  </si>
  <si>
    <t>Высота шт</t>
  </si>
  <si>
    <t>Ширина шт</t>
  </si>
  <si>
    <t>Общий итог</t>
  </si>
  <si>
    <t>Свободная ширина</t>
  </si>
  <si>
    <t>проверить фейс</t>
  </si>
  <si>
    <t>Можно расширить</t>
  </si>
  <si>
    <t>можно расширить</t>
  </si>
  <si>
    <t>Вино</t>
  </si>
  <si>
    <t>ДСК АЛЕ Вино_15_New 4,5</t>
  </si>
  <si>
    <t>Вино БРОЯН.ВРАНАЦ ст.кр.сух.0.75л</t>
  </si>
  <si>
    <t>Вино ТАМАНСКАЯ УСАДЬБА крас.сух.1.0л</t>
  </si>
  <si>
    <t>Вино КРАС.ЯГОДА РЯБИН.фр.ст.п/сл 0.5л</t>
  </si>
  <si>
    <t>Вино ФР.САН.КЛАС.10-12% пл.стол.п/сл 1л</t>
  </si>
  <si>
    <t>Вино ТЕР.ДЕ АЛМАС ТЕМПР.DOC кр.сух 0.75л</t>
  </si>
  <si>
    <t>Вино РИСЛИНГ столовое бел.сух.1.0л</t>
  </si>
  <si>
    <t>Вино БРОЯН.КАДАРКА ст.кр.п/сл.0.75л</t>
  </si>
  <si>
    <t>Вино МВ МАЛЬБЕК РЕЗЕРВ кр.сух.0.75л</t>
  </si>
  <si>
    <t>Вино СМИТ ВУДХ.РУБИ ПОР.лик.кр.сл.0.75л</t>
  </si>
  <si>
    <t>Вино ВАЛЬДЕР.ТЕМПР.КРИАНЦА кр.сух.1.5л</t>
  </si>
  <si>
    <t>Вино ВРАНАЦ столовое кр.сух.1.0л</t>
  </si>
  <si>
    <t>Вино АСПЕТИ гранатовое фр.кр.п/сл.0.75л</t>
  </si>
  <si>
    <t>Вино КРАС.ЯГОДА КЛЮК.фр.ст.п/сл 0.5л</t>
  </si>
  <si>
    <t>Вино СОЛАНО ВЕРДЕХО бел.сух.0.75л</t>
  </si>
  <si>
    <t>Вино СОЛАНО МОНАСТР.ХУМИЛЬЯ кр.сух.0.75л</t>
  </si>
  <si>
    <t>Вино МОНАСТ.ДЕ ЛАС ВИН.КР.кр.сух.0.75л</t>
  </si>
  <si>
    <t>Вино ФРУКТ.САНГРИЯ.КЛАССИЧ.п/сл11% 1.75л</t>
  </si>
  <si>
    <t>Вино САН ВЕЙ ВИШНЯ фр.п/сл.1.0л</t>
  </si>
  <si>
    <t>Вино ТАМАНСКАЯ УСАДЬБА бел.п/сл.1.0л</t>
  </si>
  <si>
    <t>Вино ТАМАНСКАЯ УСАДЬБА бел.сух.1.0л</t>
  </si>
  <si>
    <t>Вино СТ.БОЦ.ДОЛГ.77,7 фр.ст.п/сл.0.7л</t>
  </si>
  <si>
    <t>Вино СТ.БОЦМ.ДОЛГ.77,7° фр.ст.п/сл.1.5л</t>
  </si>
  <si>
    <t>Вино БАГОЭЙРА белое сухое 0.75л</t>
  </si>
  <si>
    <t>Вино КОНФИДЕНСИАЛ РЕЗЕРВА кр.сух.0.75л</t>
  </si>
  <si>
    <t>Вино ТАМАНСКАЯ УСАДЬБА кр.п/сл.1.0л</t>
  </si>
  <si>
    <t>Вино ЛИНДЕЗА ГРАНДЕ ЭСК.бел.п/сух.0.75л</t>
  </si>
  <si>
    <t>Вино МАДША кр.п/сух 0.75л</t>
  </si>
  <si>
    <t>Вино С.ВАЛЕНТИН кр.сух.0.75л</t>
  </si>
  <si>
    <t>Вино МАДША бел.п/сух.0.75л</t>
  </si>
  <si>
    <t>Вино САН ВЕЙ СЛИВА фр.п/сл.1.0л</t>
  </si>
  <si>
    <t>Вино КАБЕРНЕ ВИНОГОР кр.п/сл.0.7л</t>
  </si>
  <si>
    <t>Ширина ПЛЮ на полке</t>
  </si>
  <si>
    <t>Полка</t>
  </si>
  <si>
    <t>Канал сбыта</t>
  </si>
  <si>
    <t>Наименование</t>
  </si>
  <si>
    <t>true (СТМ)</t>
  </si>
  <si>
    <t>2B0Sh4 - 27131</t>
  </si>
  <si>
    <t>1B0Sh1 - 1311</t>
  </si>
  <si>
    <t>3B0Sh1 - 1511</t>
  </si>
  <si>
    <t>Вино КАБЕРНЕ CASTELLO DE VINO кр.п/сл.1л</t>
  </si>
  <si>
    <t>Вино ВИОРИКА CASTELLO DE VINO б.п/сл.1л</t>
  </si>
  <si>
    <t>Макрос проверить фейс</t>
  </si>
  <si>
    <t>Макрос расширить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</si>
</sst>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W34"/>
  <sheetViews>
    <sheetView tabSelected="1" zoomScale="52" zoomScaleNormal="115" workbookViewId="0">
      <pane ySplit="1" topLeftCell="A2" activePane="bottomLeft" state="frozen"/>
      <selection activeCell="C1" sqref="C1"/>
      <selection pane="bottomLeft" activeCell="V2" sqref="V2"/>
    </sheetView>
  </sheetViews>
  <sheetFormatPr defaultRowHeight="15" x14ac:dyDescent="0.25"/>
  <cols>
    <col min="1" max="2" width="12.28515625" customWidth="1"/>
    <col min="3" max="3" width="27.28515625" customWidth="1"/>
    <col min="4" max="4" width="21.42578125" customWidth="1"/>
    <col min="5" max="5" width="12.28515625" customWidth="1"/>
    <col min="6" max="6" width="22" customWidth="1"/>
    <col min="7" max="13" width="15.42578125" style="2" customWidth="1"/>
    <col min="14" max="16" width="12.28515625" customWidth="1"/>
    <col min="17" max="18" width="13" style="1" customWidth="1"/>
    <col min="19" max="20" width="21.5703125" customWidth="1"/>
    <col min="21" max="22" width="14.5703125" style="6" customWidth="1"/>
  </cols>
  <sheetData>
    <row r="1" spans="1:23" s="4" customFormat="1" ht="45" x14ac:dyDescent="0.25">
      <c r="A1" s="3" t="s">
        <v>2</v>
      </c>
      <c r="B1" s="3" t="s">
        <v>52</v>
      </c>
      <c r="C1" s="3" t="s">
        <v>3</v>
      </c>
      <c r="D1" s="3" t="s">
        <v>51</v>
      </c>
      <c r="E1" s="3" t="s">
        <v>0</v>
      </c>
      <c r="F1" s="3" t="s">
        <v>53</v>
      </c>
      <c r="G1" s="3" t="s">
        <v>4</v>
      </c>
      <c r="H1" s="3" t="s">
        <v>9</v>
      </c>
      <c r="I1" s="3" t="s">
        <v>5</v>
      </c>
      <c r="J1" s="3" t="s">
        <v>6</v>
      </c>
      <c r="K1" s="3" t="s">
        <v>10</v>
      </c>
      <c r="L1" s="3" t="s">
        <v>11</v>
      </c>
      <c r="M1" s="3" t="s">
        <v>7</v>
      </c>
      <c r="N1" s="3" t="b">
        <v>0</v>
      </c>
      <c r="O1" s="3" t="s">
        <v>54</v>
      </c>
      <c r="P1" s="3" t="s">
        <v>12</v>
      </c>
      <c r="Q1" s="3" t="s">
        <v>50</v>
      </c>
      <c r="R1" s="3" t="s">
        <v>13</v>
      </c>
      <c r="S1" s="3" t="s">
        <v>14</v>
      </c>
      <c r="T1" s="3" t="s">
        <v>15</v>
      </c>
      <c r="U1" s="5" t="s">
        <v>60</v>
      </c>
      <c r="V1" s="5" t="s">
        <v>61</v>
      </c>
    </row>
    <row r="2" spans="1:23" x14ac:dyDescent="0.25">
      <c r="A2" t="s">
        <v>17</v>
      </c>
      <c r="B2" t="s">
        <v>8</v>
      </c>
      <c r="C2" t="s">
        <v>18</v>
      </c>
      <c r="D2" t="s">
        <v>55</v>
      </c>
      <c r="E2">
        <v>3501231</v>
      </c>
      <c r="F2" t="s">
        <v>19</v>
      </c>
      <c r="G2" s="2">
        <v>0</v>
      </c>
      <c r="H2" s="2">
        <v>115.57</v>
      </c>
      <c r="I2" s="2">
        <v>12</v>
      </c>
      <c r="J2" s="2">
        <v>0</v>
      </c>
      <c r="K2" s="2">
        <v>31</v>
      </c>
      <c r="L2" s="2">
        <v>7</v>
      </c>
      <c r="M2" s="2">
        <v>16.5</v>
      </c>
      <c r="N2">
        <v>2</v>
      </c>
      <c r="P2">
        <v>2</v>
      </c>
      <c r="Q2" s="1">
        <v>7</v>
      </c>
      <c r="R2" s="1">
        <v>7</v>
      </c>
      <c r="S2" s="1" t="str">
        <f t="shared" ref="S2:S34" si="0">IF(AND(COUNTIFS($C:$C,$C2,$D:$D,$D2,$N:$N,"&gt;1",$B:$B,$B2),$O2=1),"проверить фейс","")</f>
        <v/>
      </c>
      <c r="T2" s="1" t="str">
        <f t="shared" ref="T2:T34" si="1">IF(AND(S2="проверить фейс",OR(COUNTIFS($B:$B,$B2,$D:$D,$D2,$Q:$Q,"&gt;="&amp;$Q2,$C:$C,$C2,$N:$N,"&gt;=2")&gt;0,SUMIFS($R:$R,$B:$B,$B2,$D:$D,$D2,$C:$C,$C2,$Q:$Q,"&lt;"&amp;$Q2)&gt;=$Q2)),"можно расширить","")</f>
        <v/>
      </c>
    </row>
    <row r="3" spans="1:23" x14ac:dyDescent="0.25">
      <c r="A3" t="s">
        <v>17</v>
      </c>
      <c r="B3" t="s">
        <v>8</v>
      </c>
      <c r="C3" t="s">
        <v>18</v>
      </c>
      <c r="D3" t="s">
        <v>55</v>
      </c>
      <c r="E3">
        <v>3411541</v>
      </c>
      <c r="F3" t="s">
        <v>23</v>
      </c>
      <c r="G3" s="2">
        <v>0</v>
      </c>
      <c r="H3" s="2">
        <v>50.55</v>
      </c>
      <c r="I3" s="2">
        <v>6</v>
      </c>
      <c r="J3" s="2">
        <v>0</v>
      </c>
      <c r="K3" s="2">
        <v>30</v>
      </c>
      <c r="L3" s="2">
        <v>7</v>
      </c>
      <c r="M3" s="2">
        <v>16</v>
      </c>
      <c r="O3">
        <v>1</v>
      </c>
      <c r="P3">
        <v>1</v>
      </c>
      <c r="Q3" s="1">
        <v>7</v>
      </c>
      <c r="R3" s="1">
        <v>0</v>
      </c>
      <c r="S3" s="1" t="str">
        <f t="shared" si="0"/>
        <v>проверить фейс</v>
      </c>
      <c r="T3" s="1" t="str">
        <f t="shared" si="1"/>
        <v>можно расширить</v>
      </c>
      <c r="V3" s="6" t="s">
        <v>16</v>
      </c>
    </row>
    <row r="4" spans="1:23" x14ac:dyDescent="0.25">
      <c r="A4" t="s">
        <v>17</v>
      </c>
      <c r="B4" t="s">
        <v>8</v>
      </c>
      <c r="C4" t="s">
        <v>18</v>
      </c>
      <c r="D4" t="s">
        <v>55</v>
      </c>
      <c r="E4">
        <v>3430225</v>
      </c>
      <c r="F4" t="s">
        <v>25</v>
      </c>
      <c r="G4" s="2">
        <v>0</v>
      </c>
      <c r="H4" s="2">
        <v>56.42</v>
      </c>
      <c r="I4" s="2">
        <v>6</v>
      </c>
      <c r="J4" s="2">
        <v>0</v>
      </c>
      <c r="K4" s="2">
        <v>31</v>
      </c>
      <c r="L4" s="2">
        <v>7</v>
      </c>
      <c r="M4" s="2">
        <v>17</v>
      </c>
      <c r="N4">
        <v>1</v>
      </c>
      <c r="P4">
        <v>1</v>
      </c>
      <c r="Q4" s="1">
        <v>7</v>
      </c>
      <c r="R4" s="1">
        <v>0</v>
      </c>
      <c r="S4" s="1" t="str">
        <f t="shared" si="0"/>
        <v/>
      </c>
      <c r="T4" s="1" t="str">
        <f t="shared" si="1"/>
        <v/>
      </c>
    </row>
    <row r="5" spans="1:23" x14ac:dyDescent="0.25">
      <c r="A5" t="s">
        <v>17</v>
      </c>
      <c r="B5" t="s">
        <v>8</v>
      </c>
      <c r="C5" t="s">
        <v>18</v>
      </c>
      <c r="D5" t="s">
        <v>55</v>
      </c>
      <c r="E5">
        <v>3691130</v>
      </c>
      <c r="F5" t="s">
        <v>26</v>
      </c>
      <c r="G5" s="2">
        <v>0</v>
      </c>
      <c r="H5" s="2">
        <v>46.98</v>
      </c>
      <c r="I5" s="2">
        <v>5</v>
      </c>
      <c r="J5" s="2">
        <v>0</v>
      </c>
      <c r="K5" s="2">
        <v>29.9</v>
      </c>
      <c r="L5" s="2">
        <v>8.1199999999999992</v>
      </c>
      <c r="M5" s="2" t="s">
        <v>1</v>
      </c>
      <c r="O5">
        <v>1</v>
      </c>
      <c r="P5">
        <v>1</v>
      </c>
      <c r="Q5" s="1">
        <v>8.1199999999999992</v>
      </c>
      <c r="R5" s="1">
        <v>0</v>
      </c>
      <c r="S5" s="1" t="str">
        <f t="shared" si="0"/>
        <v>проверить фейс</v>
      </c>
      <c r="T5" s="1" t="str">
        <f t="shared" si="1"/>
        <v/>
      </c>
    </row>
    <row r="6" spans="1:23" x14ac:dyDescent="0.25">
      <c r="A6" t="s">
        <v>17</v>
      </c>
      <c r="B6" t="s">
        <v>8</v>
      </c>
      <c r="C6" t="s">
        <v>18</v>
      </c>
      <c r="D6" t="s">
        <v>55</v>
      </c>
      <c r="E6">
        <v>4018759</v>
      </c>
      <c r="F6" t="s">
        <v>27</v>
      </c>
      <c r="G6" s="2">
        <v>0</v>
      </c>
      <c r="H6" s="2">
        <v>46.52</v>
      </c>
      <c r="I6" s="2">
        <v>5</v>
      </c>
      <c r="J6" s="2">
        <v>0</v>
      </c>
      <c r="K6" s="2">
        <v>31</v>
      </c>
      <c r="L6" s="2">
        <v>8</v>
      </c>
      <c r="M6" s="2">
        <v>16.399999999999999</v>
      </c>
      <c r="O6">
        <v>1</v>
      </c>
      <c r="P6">
        <v>1</v>
      </c>
      <c r="Q6" s="1">
        <v>8</v>
      </c>
      <c r="R6" s="1">
        <v>0</v>
      </c>
      <c r="S6" s="1" t="str">
        <f t="shared" si="0"/>
        <v>проверить фейс</v>
      </c>
      <c r="T6" s="1" t="str">
        <f t="shared" si="1"/>
        <v/>
      </c>
    </row>
    <row r="7" spans="1:23" x14ac:dyDescent="0.25">
      <c r="A7" t="s">
        <v>17</v>
      </c>
      <c r="B7" t="s">
        <v>8</v>
      </c>
      <c r="C7" t="s">
        <v>18</v>
      </c>
      <c r="D7" t="s">
        <v>55</v>
      </c>
      <c r="E7">
        <v>3668090</v>
      </c>
      <c r="F7" t="s">
        <v>32</v>
      </c>
      <c r="G7" s="2">
        <v>0</v>
      </c>
      <c r="H7" s="2">
        <v>99.03</v>
      </c>
      <c r="I7" s="2">
        <v>12</v>
      </c>
      <c r="J7" s="2">
        <v>0</v>
      </c>
      <c r="K7" s="2">
        <v>30.5</v>
      </c>
      <c r="L7" s="2">
        <v>7.43</v>
      </c>
      <c r="M7" s="2">
        <v>15.7</v>
      </c>
      <c r="O7">
        <v>2</v>
      </c>
      <c r="P7">
        <v>2</v>
      </c>
      <c r="Q7" s="1">
        <v>7.43</v>
      </c>
      <c r="R7" s="1">
        <v>0</v>
      </c>
      <c r="S7" s="1" t="str">
        <f t="shared" si="0"/>
        <v/>
      </c>
      <c r="T7" s="1" t="str">
        <f t="shared" si="1"/>
        <v/>
      </c>
    </row>
    <row r="8" spans="1:23" x14ac:dyDescent="0.25">
      <c r="A8" t="s">
        <v>17</v>
      </c>
      <c r="B8" t="s">
        <v>8</v>
      </c>
      <c r="C8" t="s">
        <v>18</v>
      </c>
      <c r="D8" t="s">
        <v>55</v>
      </c>
      <c r="E8">
        <v>3659409</v>
      </c>
      <c r="F8" t="s">
        <v>33</v>
      </c>
      <c r="G8" s="2">
        <v>0</v>
      </c>
      <c r="H8" s="2">
        <v>57.61</v>
      </c>
      <c r="I8" s="2">
        <v>6</v>
      </c>
      <c r="J8" s="2">
        <v>0</v>
      </c>
      <c r="K8" s="2">
        <v>30.5</v>
      </c>
      <c r="L8" s="2">
        <v>7.43</v>
      </c>
      <c r="M8" s="2">
        <v>15.7</v>
      </c>
      <c r="O8">
        <v>1</v>
      </c>
      <c r="P8">
        <v>1</v>
      </c>
      <c r="Q8" s="1">
        <v>7.43</v>
      </c>
      <c r="R8" s="1">
        <v>0</v>
      </c>
      <c r="S8" s="1" t="str">
        <f t="shared" si="0"/>
        <v>проверить фейс</v>
      </c>
      <c r="T8" s="1" t="str">
        <f t="shared" si="1"/>
        <v/>
      </c>
    </row>
    <row r="9" spans="1:23" x14ac:dyDescent="0.25">
      <c r="A9" t="s">
        <v>17</v>
      </c>
      <c r="B9" t="s">
        <v>8</v>
      </c>
      <c r="C9" t="s">
        <v>18</v>
      </c>
      <c r="D9" t="s">
        <v>55</v>
      </c>
      <c r="E9">
        <v>3448732</v>
      </c>
      <c r="F9" t="s">
        <v>34</v>
      </c>
      <c r="G9" s="2">
        <v>0</v>
      </c>
      <c r="H9" s="2">
        <v>51.26</v>
      </c>
      <c r="I9" s="2">
        <v>6</v>
      </c>
      <c r="J9" s="2">
        <v>0</v>
      </c>
      <c r="K9" s="2">
        <v>30.5</v>
      </c>
      <c r="L9" s="2">
        <v>7.5</v>
      </c>
      <c r="M9" s="2">
        <v>0</v>
      </c>
      <c r="O9">
        <v>1</v>
      </c>
      <c r="P9">
        <v>1</v>
      </c>
      <c r="Q9" s="1">
        <v>7.5</v>
      </c>
      <c r="R9" s="1">
        <v>0</v>
      </c>
      <c r="S9" s="1" t="str">
        <f t="shared" si="0"/>
        <v>проверить фейс</v>
      </c>
      <c r="T9" s="1" t="str">
        <f t="shared" si="1"/>
        <v/>
      </c>
    </row>
    <row r="10" spans="1:23" x14ac:dyDescent="0.25">
      <c r="A10" t="s">
        <v>17</v>
      </c>
      <c r="B10" t="s">
        <v>8</v>
      </c>
      <c r="C10" t="s">
        <v>18</v>
      </c>
      <c r="D10" t="s">
        <v>55</v>
      </c>
      <c r="E10">
        <v>4105923</v>
      </c>
      <c r="F10" t="s">
        <v>41</v>
      </c>
      <c r="G10" s="2">
        <v>0</v>
      </c>
      <c r="H10" s="2">
        <v>57.15</v>
      </c>
      <c r="I10" s="2">
        <v>6</v>
      </c>
      <c r="J10" s="2">
        <v>0</v>
      </c>
      <c r="K10" s="2">
        <v>31.5</v>
      </c>
      <c r="L10" s="2">
        <v>7</v>
      </c>
      <c r="M10" s="2">
        <v>15</v>
      </c>
      <c r="O10">
        <v>1</v>
      </c>
      <c r="P10">
        <v>1</v>
      </c>
      <c r="Q10" s="1">
        <v>7</v>
      </c>
      <c r="R10" s="1">
        <v>0</v>
      </c>
      <c r="S10" s="1" t="str">
        <f t="shared" si="0"/>
        <v>проверить фейс</v>
      </c>
      <c r="T10" s="1" t="str">
        <f t="shared" si="1"/>
        <v>можно расширить</v>
      </c>
      <c r="V10" s="6" t="s">
        <v>16</v>
      </c>
    </row>
    <row r="11" spans="1:23" x14ac:dyDescent="0.25">
      <c r="A11" t="s">
        <v>17</v>
      </c>
      <c r="B11" t="s">
        <v>8</v>
      </c>
      <c r="C11" t="s">
        <v>18</v>
      </c>
      <c r="D11" t="s">
        <v>55</v>
      </c>
      <c r="E11">
        <v>3697875</v>
      </c>
      <c r="F11" t="s">
        <v>42</v>
      </c>
      <c r="G11" s="2">
        <v>0</v>
      </c>
      <c r="H11" s="2">
        <v>57.13</v>
      </c>
      <c r="I11" s="2">
        <v>6</v>
      </c>
      <c r="J11" s="2">
        <v>0</v>
      </c>
      <c r="K11" s="2">
        <v>32</v>
      </c>
      <c r="L11" s="2">
        <v>7</v>
      </c>
      <c r="M11" s="2">
        <v>29</v>
      </c>
      <c r="O11">
        <v>1</v>
      </c>
      <c r="P11">
        <v>1</v>
      </c>
      <c r="Q11" s="1">
        <v>7</v>
      </c>
      <c r="R11" s="1">
        <v>0</v>
      </c>
      <c r="S11" s="1" t="str">
        <f t="shared" si="0"/>
        <v>проверить фейс</v>
      </c>
      <c r="T11" s="1" t="str">
        <f t="shared" si="1"/>
        <v>можно расширить</v>
      </c>
      <c r="V11" s="6" t="s">
        <v>16</v>
      </c>
    </row>
    <row r="12" spans="1:23" x14ac:dyDescent="0.25">
      <c r="A12" t="s">
        <v>17</v>
      </c>
      <c r="B12" t="s">
        <v>8</v>
      </c>
      <c r="C12" t="s">
        <v>18</v>
      </c>
      <c r="D12" t="s">
        <v>55</v>
      </c>
      <c r="E12">
        <v>3969427</v>
      </c>
      <c r="F12" t="s">
        <v>44</v>
      </c>
      <c r="G12" s="2">
        <v>0</v>
      </c>
      <c r="H12" s="2">
        <v>116.1</v>
      </c>
      <c r="I12" s="2">
        <v>12</v>
      </c>
      <c r="J12" s="2">
        <v>0</v>
      </c>
      <c r="K12" s="2">
        <v>31.6</v>
      </c>
      <c r="L12" s="2">
        <v>7.4</v>
      </c>
      <c r="M12" s="2">
        <v>15</v>
      </c>
      <c r="O12">
        <v>2</v>
      </c>
      <c r="P12">
        <v>2</v>
      </c>
      <c r="Q12" s="1">
        <v>7.4</v>
      </c>
      <c r="R12" s="1">
        <v>0</v>
      </c>
      <c r="S12" s="1" t="str">
        <f t="shared" si="0"/>
        <v/>
      </c>
      <c r="T12" s="1" t="str">
        <f t="shared" si="1"/>
        <v/>
      </c>
    </row>
    <row r="13" spans="1:23" x14ac:dyDescent="0.25">
      <c r="A13" t="s">
        <v>17</v>
      </c>
      <c r="B13" t="s">
        <v>8</v>
      </c>
      <c r="C13" t="s">
        <v>18</v>
      </c>
      <c r="D13" t="s">
        <v>55</v>
      </c>
      <c r="E13">
        <v>3680933</v>
      </c>
      <c r="F13" t="s">
        <v>45</v>
      </c>
      <c r="G13" s="2">
        <v>0</v>
      </c>
      <c r="H13" s="2">
        <v>46.94</v>
      </c>
      <c r="I13" s="2">
        <v>5</v>
      </c>
      <c r="J13" s="2">
        <v>0</v>
      </c>
      <c r="K13" s="2">
        <v>29.5</v>
      </c>
      <c r="L13" s="2">
        <v>8.0500000000000007</v>
      </c>
      <c r="M13" s="2">
        <v>17.3</v>
      </c>
      <c r="O13">
        <v>1</v>
      </c>
      <c r="P13">
        <v>1</v>
      </c>
      <c r="Q13" s="1">
        <v>8.0500000000000007</v>
      </c>
      <c r="R13" s="1">
        <v>0</v>
      </c>
      <c r="S13" s="1" t="str">
        <f t="shared" si="0"/>
        <v>проверить фейс</v>
      </c>
      <c r="T13" s="1" t="str">
        <f t="shared" si="1"/>
        <v/>
      </c>
    </row>
    <row r="14" spans="1:23" x14ac:dyDescent="0.25">
      <c r="A14" t="s">
        <v>17</v>
      </c>
      <c r="B14" t="s">
        <v>8</v>
      </c>
      <c r="C14" t="s">
        <v>18</v>
      </c>
      <c r="D14" t="s">
        <v>55</v>
      </c>
      <c r="E14">
        <v>2112500</v>
      </c>
      <c r="F14" t="s">
        <v>46</v>
      </c>
      <c r="G14" s="2">
        <v>0</v>
      </c>
      <c r="H14" s="2">
        <v>47.17</v>
      </c>
      <c r="I14" s="2">
        <v>5</v>
      </c>
      <c r="J14" s="2">
        <v>0</v>
      </c>
      <c r="K14" s="2">
        <v>29.5</v>
      </c>
      <c r="L14" s="2">
        <v>8</v>
      </c>
      <c r="M14" s="2">
        <v>19</v>
      </c>
      <c r="N14">
        <v>1</v>
      </c>
      <c r="P14">
        <v>1</v>
      </c>
      <c r="Q14" s="1">
        <v>8</v>
      </c>
      <c r="R14" s="1">
        <v>0</v>
      </c>
      <c r="S14" s="1" t="str">
        <f t="shared" si="0"/>
        <v/>
      </c>
      <c r="T14" s="1" t="str">
        <f t="shared" si="1"/>
        <v/>
      </c>
    </row>
    <row r="15" spans="1:23" x14ac:dyDescent="0.25">
      <c r="A15" t="s">
        <v>17</v>
      </c>
      <c r="B15" t="s">
        <v>8</v>
      </c>
      <c r="C15" t="s">
        <v>18</v>
      </c>
      <c r="D15" t="s">
        <v>55</v>
      </c>
      <c r="E15">
        <v>3680932</v>
      </c>
      <c r="F15" t="s">
        <v>47</v>
      </c>
      <c r="G15" s="2">
        <v>0</v>
      </c>
      <c r="H15" s="2">
        <v>42.1</v>
      </c>
      <c r="I15" s="2">
        <v>5</v>
      </c>
      <c r="J15" s="2">
        <v>0</v>
      </c>
      <c r="K15" s="2">
        <v>29.5</v>
      </c>
      <c r="L15" s="2">
        <v>8.0500000000000007</v>
      </c>
      <c r="M15" s="2">
        <v>17.3</v>
      </c>
      <c r="O15">
        <v>1</v>
      </c>
      <c r="P15">
        <v>1</v>
      </c>
      <c r="Q15" s="1">
        <v>8.0500000000000007</v>
      </c>
      <c r="R15" s="1">
        <v>0</v>
      </c>
      <c r="S15" s="1" t="str">
        <f t="shared" si="0"/>
        <v>проверить фейс</v>
      </c>
      <c r="T15" s="1" t="str">
        <f t="shared" si="1"/>
        <v/>
      </c>
      <c r="W15" t="str">
        <f>IF(AND(T15="проверить фейс",OR(COUNTIFS($B:$B,$B15,$D:$D,$D15,$Q:$Q,"&gt;="&amp;$Q15,$C:$C,$C15,$N:$N,"&gt;=2")&gt;0,SUMIFS($R:$R,$B:$B,$B15,$D:$D,$D15,$C:$C,$C15,$Q:$Q,"&lt;"&amp;$Q15)&gt;=$Q15)),"можно расширить","")</f>
        <v/>
      </c>
    </row>
    <row r="16" spans="1:23" x14ac:dyDescent="0.25">
      <c r="A16" t="s">
        <v>17</v>
      </c>
      <c r="B16" t="s">
        <v>8</v>
      </c>
      <c r="C16" t="s">
        <v>18</v>
      </c>
      <c r="D16" t="s">
        <v>56</v>
      </c>
      <c r="E16">
        <v>4049118</v>
      </c>
      <c r="F16" t="s">
        <v>21</v>
      </c>
      <c r="G16" s="2">
        <v>0</v>
      </c>
      <c r="H16" s="2">
        <v>134.16999999999999</v>
      </c>
      <c r="I16" s="2">
        <v>16</v>
      </c>
      <c r="J16" s="2">
        <v>0</v>
      </c>
      <c r="K16" s="2">
        <v>26</v>
      </c>
      <c r="L16" s="2">
        <v>7</v>
      </c>
      <c r="M16" s="2">
        <v>23</v>
      </c>
      <c r="N16">
        <v>2</v>
      </c>
      <c r="P16">
        <v>2</v>
      </c>
      <c r="Q16" s="1">
        <v>7</v>
      </c>
      <c r="R16" s="1">
        <v>7</v>
      </c>
      <c r="S16" s="1" t="str">
        <f t="shared" si="0"/>
        <v/>
      </c>
      <c r="T16" s="1" t="str">
        <f t="shared" si="1"/>
        <v/>
      </c>
    </row>
    <row r="17" spans="1:22" x14ac:dyDescent="0.25">
      <c r="A17" t="s">
        <v>17</v>
      </c>
      <c r="B17" t="s">
        <v>8</v>
      </c>
      <c r="C17" t="s">
        <v>18</v>
      </c>
      <c r="D17" t="s">
        <v>56</v>
      </c>
      <c r="E17">
        <v>3338479</v>
      </c>
      <c r="F17" t="s">
        <v>22</v>
      </c>
      <c r="G17" s="2">
        <v>0</v>
      </c>
      <c r="H17" s="2">
        <v>100.29</v>
      </c>
      <c r="I17" s="2">
        <v>12</v>
      </c>
      <c r="J17" s="2">
        <v>0</v>
      </c>
      <c r="K17" s="2">
        <v>31</v>
      </c>
      <c r="L17" s="2">
        <v>8.3000000000000007</v>
      </c>
      <c r="M17" s="2">
        <v>26.5</v>
      </c>
      <c r="O17">
        <v>2</v>
      </c>
      <c r="P17">
        <v>2</v>
      </c>
      <c r="Q17" s="1">
        <v>8.3000000000000007</v>
      </c>
      <c r="R17" s="1">
        <v>0</v>
      </c>
      <c r="S17" s="1" t="str">
        <f t="shared" si="0"/>
        <v/>
      </c>
      <c r="T17" s="1" t="str">
        <f t="shared" si="1"/>
        <v/>
      </c>
    </row>
    <row r="18" spans="1:22" x14ac:dyDescent="0.25">
      <c r="A18" t="s">
        <v>17</v>
      </c>
      <c r="B18" t="s">
        <v>8</v>
      </c>
      <c r="C18" t="s">
        <v>18</v>
      </c>
      <c r="D18" t="s">
        <v>56</v>
      </c>
      <c r="E18">
        <v>4073500</v>
      </c>
      <c r="F18" t="s">
        <v>28</v>
      </c>
      <c r="G18" s="2">
        <v>0</v>
      </c>
      <c r="H18" s="2">
        <v>47.09</v>
      </c>
      <c r="I18" s="2">
        <v>5</v>
      </c>
      <c r="J18" s="2">
        <v>0</v>
      </c>
      <c r="K18" s="2">
        <v>36.5</v>
      </c>
      <c r="L18" s="2">
        <v>10</v>
      </c>
      <c r="M18" s="2" t="s">
        <v>1</v>
      </c>
      <c r="O18">
        <v>1</v>
      </c>
      <c r="P18">
        <v>1</v>
      </c>
      <c r="Q18" s="1">
        <v>10</v>
      </c>
      <c r="R18" s="1">
        <v>0</v>
      </c>
      <c r="S18" s="1" t="str">
        <f t="shared" si="0"/>
        <v>проверить фейс</v>
      </c>
      <c r="T18" s="1" t="str">
        <f t="shared" si="1"/>
        <v>можно расширить</v>
      </c>
      <c r="V18" s="6" t="s">
        <v>16</v>
      </c>
    </row>
    <row r="19" spans="1:22" x14ac:dyDescent="0.25">
      <c r="A19" t="s">
        <v>17</v>
      </c>
      <c r="B19" t="s">
        <v>8</v>
      </c>
      <c r="C19" t="s">
        <v>18</v>
      </c>
      <c r="D19" t="s">
        <v>56</v>
      </c>
      <c r="E19">
        <v>3966538</v>
      </c>
      <c r="F19" t="s">
        <v>30</v>
      </c>
      <c r="G19" s="2">
        <v>0</v>
      </c>
      <c r="H19" s="2">
        <v>65.569999999999993</v>
      </c>
      <c r="I19" s="2">
        <v>7</v>
      </c>
      <c r="J19" s="2">
        <v>0</v>
      </c>
      <c r="K19" s="2">
        <v>30</v>
      </c>
      <c r="L19" s="2">
        <v>8</v>
      </c>
      <c r="M19" s="2">
        <v>17</v>
      </c>
      <c r="O19">
        <v>1</v>
      </c>
      <c r="P19">
        <v>1</v>
      </c>
      <c r="Q19" s="1">
        <v>8</v>
      </c>
      <c r="R19" s="1">
        <v>0</v>
      </c>
      <c r="S19" s="1" t="str">
        <f t="shared" si="0"/>
        <v>проверить фейс</v>
      </c>
      <c r="T19" s="1" t="str">
        <f t="shared" si="1"/>
        <v>можно расширить</v>
      </c>
      <c r="V19" s="6" t="s">
        <v>16</v>
      </c>
    </row>
    <row r="20" spans="1:22" x14ac:dyDescent="0.25">
      <c r="A20" t="s">
        <v>17</v>
      </c>
      <c r="B20" t="s">
        <v>8</v>
      </c>
      <c r="C20" t="s">
        <v>18</v>
      </c>
      <c r="D20" t="s">
        <v>56</v>
      </c>
      <c r="E20">
        <v>4049975</v>
      </c>
      <c r="F20" t="s">
        <v>31</v>
      </c>
      <c r="G20" s="2">
        <v>0</v>
      </c>
      <c r="H20" s="2">
        <v>153.07</v>
      </c>
      <c r="I20" s="2">
        <v>16</v>
      </c>
      <c r="J20" s="2">
        <v>0</v>
      </c>
      <c r="K20" s="2">
        <v>26</v>
      </c>
      <c r="L20" s="2">
        <v>7</v>
      </c>
      <c r="M20" s="2">
        <v>23</v>
      </c>
      <c r="N20">
        <v>2</v>
      </c>
      <c r="P20">
        <v>2</v>
      </c>
      <c r="Q20" s="1">
        <v>7</v>
      </c>
      <c r="R20" s="1">
        <v>7</v>
      </c>
      <c r="S20" s="1" t="str">
        <f t="shared" si="0"/>
        <v/>
      </c>
      <c r="T20" s="1" t="str">
        <f t="shared" si="1"/>
        <v/>
      </c>
    </row>
    <row r="21" spans="1:22" x14ac:dyDescent="0.25">
      <c r="A21" t="s">
        <v>17</v>
      </c>
      <c r="B21" t="s">
        <v>8</v>
      </c>
      <c r="C21" t="s">
        <v>18</v>
      </c>
      <c r="D21" t="s">
        <v>56</v>
      </c>
      <c r="E21">
        <v>3448491</v>
      </c>
      <c r="F21" t="s">
        <v>35</v>
      </c>
      <c r="G21" s="2">
        <v>0</v>
      </c>
      <c r="H21" s="2">
        <v>33.75</v>
      </c>
      <c r="I21" s="2">
        <v>4</v>
      </c>
      <c r="J21" s="2">
        <v>0</v>
      </c>
      <c r="K21" s="2">
        <v>31.5</v>
      </c>
      <c r="L21" s="2">
        <v>12.4</v>
      </c>
      <c r="M21" s="2">
        <v>25.5</v>
      </c>
      <c r="O21">
        <v>1</v>
      </c>
      <c r="P21">
        <v>1</v>
      </c>
      <c r="Q21" s="1">
        <v>12.4</v>
      </c>
      <c r="R21" s="1">
        <v>0</v>
      </c>
      <c r="S21" s="1" t="str">
        <f t="shared" si="0"/>
        <v>проверить фейс</v>
      </c>
      <c r="T21" s="1" t="str">
        <f t="shared" si="1"/>
        <v>можно расширить</v>
      </c>
      <c r="V21" s="6" t="s">
        <v>16</v>
      </c>
    </row>
    <row r="22" spans="1:22" x14ac:dyDescent="0.25">
      <c r="A22" t="s">
        <v>17</v>
      </c>
      <c r="B22" t="s">
        <v>8</v>
      </c>
      <c r="C22" t="s">
        <v>18</v>
      </c>
      <c r="D22" t="s">
        <v>56</v>
      </c>
      <c r="E22">
        <v>4108389</v>
      </c>
      <c r="F22" t="s">
        <v>39</v>
      </c>
      <c r="G22" s="2">
        <v>0</v>
      </c>
      <c r="H22" s="2">
        <v>170.78</v>
      </c>
      <c r="I22" s="2">
        <v>16</v>
      </c>
      <c r="J22" s="2">
        <v>0</v>
      </c>
      <c r="K22" s="2">
        <v>28.2</v>
      </c>
      <c r="L22" s="2">
        <v>6.8</v>
      </c>
      <c r="M22" s="2">
        <v>20</v>
      </c>
      <c r="N22">
        <v>2</v>
      </c>
      <c r="P22">
        <v>2</v>
      </c>
      <c r="Q22" s="1">
        <v>6.8</v>
      </c>
      <c r="R22" s="1">
        <v>6.8</v>
      </c>
      <c r="S22" s="1" t="str">
        <f t="shared" si="0"/>
        <v/>
      </c>
      <c r="T22" s="1" t="str">
        <f t="shared" si="1"/>
        <v/>
      </c>
    </row>
    <row r="23" spans="1:22" x14ac:dyDescent="0.25">
      <c r="A23" t="s">
        <v>17</v>
      </c>
      <c r="B23" t="s">
        <v>8</v>
      </c>
      <c r="C23" t="s">
        <v>18</v>
      </c>
      <c r="D23" t="s">
        <v>56</v>
      </c>
      <c r="E23">
        <v>4108285</v>
      </c>
      <c r="F23" t="s">
        <v>40</v>
      </c>
      <c r="G23" s="2">
        <v>0</v>
      </c>
      <c r="H23" s="2">
        <v>49.9</v>
      </c>
      <c r="I23" s="2">
        <v>5</v>
      </c>
      <c r="J23" s="2">
        <v>0</v>
      </c>
      <c r="K23" s="2">
        <v>28.8</v>
      </c>
      <c r="L23" s="2">
        <v>9.8000000000000007</v>
      </c>
      <c r="M23" s="2">
        <v>20</v>
      </c>
      <c r="N23">
        <v>1</v>
      </c>
      <c r="P23">
        <v>1</v>
      </c>
      <c r="Q23" s="1">
        <v>9.8000000000000007</v>
      </c>
      <c r="R23" s="1">
        <v>0</v>
      </c>
      <c r="S23" s="1" t="str">
        <f t="shared" si="0"/>
        <v/>
      </c>
      <c r="T23" s="1" t="str">
        <f t="shared" si="1"/>
        <v/>
      </c>
    </row>
    <row r="24" spans="1:22" x14ac:dyDescent="0.25">
      <c r="A24" t="s">
        <v>17</v>
      </c>
      <c r="B24" t="s">
        <v>8</v>
      </c>
      <c r="C24" t="s">
        <v>18</v>
      </c>
      <c r="D24" t="s">
        <v>56</v>
      </c>
      <c r="E24">
        <v>4074509</v>
      </c>
      <c r="F24" t="s">
        <v>49</v>
      </c>
      <c r="G24" s="2">
        <v>0</v>
      </c>
      <c r="H24" s="2">
        <v>155.01</v>
      </c>
      <c r="I24" s="2">
        <v>16</v>
      </c>
      <c r="J24" s="2">
        <v>0</v>
      </c>
      <c r="K24" s="2">
        <v>32</v>
      </c>
      <c r="L24" s="2">
        <v>7</v>
      </c>
      <c r="M24" s="2">
        <v>22.8</v>
      </c>
      <c r="O24">
        <v>2</v>
      </c>
      <c r="P24">
        <v>2</v>
      </c>
      <c r="Q24" s="1">
        <v>7</v>
      </c>
      <c r="R24" s="1">
        <v>0</v>
      </c>
      <c r="S24" s="1" t="str">
        <f t="shared" si="0"/>
        <v/>
      </c>
      <c r="T24" s="1" t="str">
        <f t="shared" si="1"/>
        <v/>
      </c>
    </row>
    <row r="25" spans="1:22" x14ac:dyDescent="0.25">
      <c r="A25" t="s">
        <v>17</v>
      </c>
      <c r="B25" t="s">
        <v>8</v>
      </c>
      <c r="C25" t="s">
        <v>18</v>
      </c>
      <c r="D25" t="s">
        <v>56</v>
      </c>
      <c r="E25">
        <v>4113092</v>
      </c>
      <c r="F25" t="s">
        <v>59</v>
      </c>
      <c r="G25" s="2">
        <v>0</v>
      </c>
      <c r="H25" s="2">
        <v>999999999</v>
      </c>
      <c r="I25" s="2">
        <v>6</v>
      </c>
      <c r="J25" s="2">
        <v>0</v>
      </c>
      <c r="K25" s="2">
        <v>28</v>
      </c>
      <c r="L25" s="2">
        <v>9.3000000000000007</v>
      </c>
      <c r="M25" s="2" t="s">
        <v>1</v>
      </c>
      <c r="O25">
        <v>1</v>
      </c>
      <c r="P25">
        <v>1</v>
      </c>
      <c r="Q25" s="1">
        <v>9.3000000000000007</v>
      </c>
      <c r="R25" s="1">
        <v>0</v>
      </c>
      <c r="S25" s="1" t="str">
        <f t="shared" si="0"/>
        <v>проверить фейс</v>
      </c>
      <c r="T25" s="1" t="str">
        <f t="shared" si="1"/>
        <v>можно расширить</v>
      </c>
      <c r="V25" s="6" t="s">
        <v>16</v>
      </c>
    </row>
    <row r="26" spans="1:22" x14ac:dyDescent="0.25">
      <c r="A26" t="s">
        <v>17</v>
      </c>
      <c r="B26" t="s">
        <v>8</v>
      </c>
      <c r="C26" t="s">
        <v>18</v>
      </c>
      <c r="D26" t="s">
        <v>56</v>
      </c>
      <c r="E26">
        <v>4113091</v>
      </c>
      <c r="F26" t="s">
        <v>58</v>
      </c>
      <c r="G26" s="2">
        <v>0</v>
      </c>
      <c r="H26" s="2">
        <v>999999999</v>
      </c>
      <c r="I26" s="2">
        <v>6</v>
      </c>
      <c r="J26" s="2">
        <v>0</v>
      </c>
      <c r="K26" s="2">
        <v>28</v>
      </c>
      <c r="L26" s="2">
        <v>9.3000000000000007</v>
      </c>
      <c r="M26" s="2" t="s">
        <v>1</v>
      </c>
      <c r="O26">
        <v>1</v>
      </c>
      <c r="P26">
        <v>1</v>
      </c>
      <c r="Q26" s="1">
        <v>9.3000000000000007</v>
      </c>
      <c r="R26" s="1">
        <v>0</v>
      </c>
      <c r="S26" s="1" t="str">
        <f t="shared" si="0"/>
        <v>проверить фейс</v>
      </c>
      <c r="T26" s="1" t="str">
        <f t="shared" si="1"/>
        <v>можно расширить</v>
      </c>
      <c r="V26" s="6" t="s">
        <v>16</v>
      </c>
    </row>
    <row r="27" spans="1:22" x14ac:dyDescent="0.25">
      <c r="A27" t="s">
        <v>17</v>
      </c>
      <c r="B27" t="s">
        <v>8</v>
      </c>
      <c r="C27" t="s">
        <v>18</v>
      </c>
      <c r="D27" t="s">
        <v>57</v>
      </c>
      <c r="E27">
        <v>4007659</v>
      </c>
      <c r="F27" t="s">
        <v>20</v>
      </c>
      <c r="G27" s="2">
        <v>0</v>
      </c>
      <c r="H27" s="2">
        <v>148.77000000000001</v>
      </c>
      <c r="I27" s="2">
        <v>16</v>
      </c>
      <c r="J27" s="2">
        <v>0</v>
      </c>
      <c r="K27" s="2">
        <v>25</v>
      </c>
      <c r="L27" s="2">
        <v>7.5</v>
      </c>
      <c r="M27" s="2">
        <v>16.8</v>
      </c>
      <c r="O27">
        <v>2</v>
      </c>
      <c r="P27">
        <v>2</v>
      </c>
      <c r="Q27" s="1">
        <v>7.5</v>
      </c>
      <c r="R27" s="1">
        <v>0</v>
      </c>
      <c r="S27" s="1" t="str">
        <f t="shared" si="0"/>
        <v/>
      </c>
      <c r="T27" s="1" t="str">
        <f t="shared" si="1"/>
        <v/>
      </c>
    </row>
    <row r="28" spans="1:22" x14ac:dyDescent="0.25">
      <c r="A28" t="s">
        <v>17</v>
      </c>
      <c r="B28" t="s">
        <v>8</v>
      </c>
      <c r="C28" t="s">
        <v>18</v>
      </c>
      <c r="D28" t="s">
        <v>57</v>
      </c>
      <c r="E28">
        <v>3429447</v>
      </c>
      <c r="F28" t="s">
        <v>24</v>
      </c>
      <c r="G28" s="2">
        <v>0</v>
      </c>
      <c r="H28" s="2">
        <v>148.66</v>
      </c>
      <c r="I28" s="2">
        <v>18</v>
      </c>
      <c r="J28" s="2">
        <v>0</v>
      </c>
      <c r="K28" s="2">
        <v>20.5</v>
      </c>
      <c r="L28" s="2">
        <v>9</v>
      </c>
      <c r="M28" s="2">
        <v>20</v>
      </c>
      <c r="O28">
        <v>2</v>
      </c>
      <c r="P28">
        <v>2</v>
      </c>
      <c r="Q28" s="1">
        <v>9</v>
      </c>
      <c r="R28" s="1">
        <v>0</v>
      </c>
      <c r="S28" s="1" t="str">
        <f t="shared" si="0"/>
        <v/>
      </c>
      <c r="T28" s="1" t="str">
        <f t="shared" si="1"/>
        <v/>
      </c>
    </row>
    <row r="29" spans="1:22" x14ac:dyDescent="0.25">
      <c r="A29" t="s">
        <v>17</v>
      </c>
      <c r="B29" t="s">
        <v>8</v>
      </c>
      <c r="C29" t="s">
        <v>18</v>
      </c>
      <c r="D29" t="s">
        <v>57</v>
      </c>
      <c r="E29">
        <v>3429446</v>
      </c>
      <c r="F29" t="s">
        <v>29</v>
      </c>
      <c r="G29" s="2">
        <v>0</v>
      </c>
      <c r="H29" s="2">
        <v>75.59</v>
      </c>
      <c r="I29" s="2">
        <v>9</v>
      </c>
      <c r="J29" s="2">
        <v>0</v>
      </c>
      <c r="K29" s="2">
        <v>20.5</v>
      </c>
      <c r="L29" s="2">
        <v>9</v>
      </c>
      <c r="M29" s="2">
        <v>20</v>
      </c>
      <c r="O29">
        <v>1</v>
      </c>
      <c r="P29">
        <v>1</v>
      </c>
      <c r="Q29" s="1">
        <v>9</v>
      </c>
      <c r="R29" s="1">
        <v>0</v>
      </c>
      <c r="S29" s="1" t="str">
        <f t="shared" si="0"/>
        <v/>
      </c>
      <c r="T29" s="1" t="str">
        <f t="shared" si="1"/>
        <v/>
      </c>
    </row>
    <row r="30" spans="1:22" x14ac:dyDescent="0.25">
      <c r="A30" t="s">
        <v>17</v>
      </c>
      <c r="B30" t="s">
        <v>8</v>
      </c>
      <c r="C30" t="s">
        <v>18</v>
      </c>
      <c r="D30" t="s">
        <v>57</v>
      </c>
      <c r="E30">
        <v>4036443</v>
      </c>
      <c r="F30" t="s">
        <v>36</v>
      </c>
      <c r="G30" s="2">
        <v>0</v>
      </c>
      <c r="H30" s="2">
        <v>153.22999999999999</v>
      </c>
      <c r="I30" s="2">
        <v>18</v>
      </c>
      <c r="J30" s="2">
        <v>0</v>
      </c>
      <c r="K30" s="2">
        <v>20</v>
      </c>
      <c r="L30" s="2">
        <v>9</v>
      </c>
      <c r="M30" s="2">
        <v>20</v>
      </c>
      <c r="O30">
        <v>2</v>
      </c>
      <c r="P30">
        <v>2</v>
      </c>
      <c r="Q30" s="1">
        <v>9</v>
      </c>
      <c r="R30" s="1">
        <v>0</v>
      </c>
      <c r="S30" s="1" t="str">
        <f t="shared" si="0"/>
        <v/>
      </c>
      <c r="T30" s="1" t="str">
        <f t="shared" si="1"/>
        <v/>
      </c>
    </row>
    <row r="31" spans="1:22" x14ac:dyDescent="0.25">
      <c r="A31" t="s">
        <v>17</v>
      </c>
      <c r="B31" t="s">
        <v>8</v>
      </c>
      <c r="C31" t="s">
        <v>18</v>
      </c>
      <c r="D31" t="s">
        <v>57</v>
      </c>
      <c r="E31">
        <v>4072282</v>
      </c>
      <c r="F31" t="s">
        <v>37</v>
      </c>
      <c r="G31" s="2">
        <v>0</v>
      </c>
      <c r="H31" s="2">
        <v>174.66</v>
      </c>
      <c r="I31" s="2">
        <v>18</v>
      </c>
      <c r="J31" s="2">
        <v>0</v>
      </c>
      <c r="K31" s="2">
        <v>24</v>
      </c>
      <c r="L31" s="2">
        <v>7</v>
      </c>
      <c r="M31" s="2">
        <v>16.3</v>
      </c>
      <c r="O31">
        <v>2</v>
      </c>
      <c r="P31">
        <v>2</v>
      </c>
      <c r="Q31" s="1">
        <v>7</v>
      </c>
      <c r="R31" s="1">
        <v>0</v>
      </c>
      <c r="S31" s="1" t="str">
        <f t="shared" si="0"/>
        <v/>
      </c>
      <c r="T31" s="1" t="str">
        <f t="shared" si="1"/>
        <v/>
      </c>
    </row>
    <row r="32" spans="1:22" x14ac:dyDescent="0.25">
      <c r="A32" t="s">
        <v>17</v>
      </c>
      <c r="B32" t="s">
        <v>8</v>
      </c>
      <c r="C32" t="s">
        <v>18</v>
      </c>
      <c r="D32" t="s">
        <v>57</v>
      </c>
      <c r="E32">
        <v>4007658</v>
      </c>
      <c r="F32" t="s">
        <v>38</v>
      </c>
      <c r="G32" s="2">
        <v>0</v>
      </c>
      <c r="H32" s="2">
        <v>149.22</v>
      </c>
      <c r="I32" s="2">
        <v>16</v>
      </c>
      <c r="J32" s="2">
        <v>0</v>
      </c>
      <c r="K32" s="2">
        <v>25</v>
      </c>
      <c r="L32" s="2">
        <v>7.5</v>
      </c>
      <c r="M32" s="2">
        <v>16.8</v>
      </c>
      <c r="O32">
        <v>2</v>
      </c>
      <c r="P32">
        <v>2</v>
      </c>
      <c r="Q32" s="1">
        <v>7.5</v>
      </c>
      <c r="R32" s="1">
        <v>0</v>
      </c>
      <c r="S32" s="1" t="str">
        <f t="shared" si="0"/>
        <v/>
      </c>
      <c r="T32" s="1" t="str">
        <f t="shared" si="1"/>
        <v/>
      </c>
    </row>
    <row r="33" spans="1:20" x14ac:dyDescent="0.25">
      <c r="A33" t="s">
        <v>17</v>
      </c>
      <c r="B33" t="s">
        <v>8</v>
      </c>
      <c r="C33" t="s">
        <v>18</v>
      </c>
      <c r="D33" t="s">
        <v>57</v>
      </c>
      <c r="E33">
        <v>4072281</v>
      </c>
      <c r="F33" t="s">
        <v>43</v>
      </c>
      <c r="G33" s="2">
        <v>0</v>
      </c>
      <c r="H33" s="2">
        <v>150.75</v>
      </c>
      <c r="I33" s="2">
        <v>18</v>
      </c>
      <c r="J33" s="2">
        <v>0</v>
      </c>
      <c r="K33" s="2">
        <v>24</v>
      </c>
      <c r="L33" s="2">
        <v>7</v>
      </c>
      <c r="M33" s="2">
        <v>16.3</v>
      </c>
      <c r="O33">
        <v>2</v>
      </c>
      <c r="P33">
        <v>2</v>
      </c>
      <c r="Q33" s="1">
        <v>7</v>
      </c>
      <c r="R33" s="1">
        <v>0</v>
      </c>
      <c r="S33" s="1" t="str">
        <f t="shared" si="0"/>
        <v/>
      </c>
      <c r="T33" s="1" t="str">
        <f t="shared" si="1"/>
        <v/>
      </c>
    </row>
    <row r="34" spans="1:20" x14ac:dyDescent="0.25">
      <c r="A34" t="s">
        <v>17</v>
      </c>
      <c r="B34" t="s">
        <v>8</v>
      </c>
      <c r="C34" t="s">
        <v>18</v>
      </c>
      <c r="D34" t="s">
        <v>57</v>
      </c>
      <c r="E34">
        <v>4036444</v>
      </c>
      <c r="F34" t="s">
        <v>48</v>
      </c>
      <c r="G34" s="2">
        <v>0</v>
      </c>
      <c r="H34" s="2">
        <v>170.45</v>
      </c>
      <c r="I34" s="2">
        <v>18</v>
      </c>
      <c r="J34" s="2">
        <v>0</v>
      </c>
      <c r="K34" s="2">
        <v>20</v>
      </c>
      <c r="L34" s="2">
        <v>9</v>
      </c>
      <c r="M34" s="2">
        <v>20</v>
      </c>
      <c r="O34">
        <v>2</v>
      </c>
      <c r="P34">
        <v>2</v>
      </c>
      <c r="Q34" s="1">
        <v>9</v>
      </c>
      <c r="R34" s="1">
        <v>0</v>
      </c>
      <c r="S34" s="1" t="str">
        <f t="shared" si="0"/>
        <v/>
      </c>
      <c r="T34" s="1" t="str">
        <f t="shared" si="1"/>
        <v/>
      </c>
    </row>
  </sheetData>
  <autoFilter ref="A1:T34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2021-04-30T18:36:49Z</dcterms:modified>
</cp:coreProperties>
</file>