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840" activeTab="1"/>
  </bookViews>
  <sheets>
    <sheet name="База" sheetId="1" r:id="rId1"/>
    <sheet name="ОсновнойХлеб" sheetId="10" r:id="rId2"/>
  </sheets>
  <calcPr calcId="144525" iterate="1" iterateCount="10"/>
</workbook>
</file>

<file path=xl/calcChain.xml><?xml version="1.0" encoding="utf-8"?>
<calcChain xmlns="http://schemas.openxmlformats.org/spreadsheetml/2006/main">
  <c r="A32" i="10" l="1"/>
  <c r="A33" i="10"/>
  <c r="B33" i="10"/>
  <c r="C33" i="10"/>
  <c r="D33" i="10"/>
  <c r="C41" i="10"/>
  <c r="D40" i="10"/>
  <c r="D39" i="10"/>
  <c r="B38" i="10"/>
  <c r="D38" i="10" s="1"/>
  <c r="D37" i="10"/>
  <c r="D36" i="10"/>
  <c r="D35" i="10"/>
  <c r="D41" i="10" l="1"/>
  <c r="D30" i="10"/>
  <c r="C30" i="10"/>
  <c r="D24" i="10"/>
  <c r="D25" i="10"/>
  <c r="D26" i="10"/>
  <c r="D27" i="10"/>
  <c r="D28" i="10"/>
  <c r="D29" i="10"/>
  <c r="B24" i="10"/>
  <c r="B25" i="10"/>
  <c r="B26" i="10"/>
  <c r="B27" i="10"/>
  <c r="B28" i="10"/>
  <c r="B29" i="10"/>
  <c r="A21" i="10"/>
  <c r="A22" i="10"/>
  <c r="B22" i="10"/>
  <c r="C22" i="10"/>
  <c r="D22" i="10"/>
  <c r="C10" i="10" l="1"/>
  <c r="D10" i="10"/>
  <c r="E9" i="1" l="1"/>
  <c r="F9" i="1" s="1"/>
  <c r="B9" i="10" l="1"/>
  <c r="B8" i="10"/>
  <c r="B7" i="10"/>
  <c r="B6" i="10"/>
  <c r="B5" i="10"/>
  <c r="B4" i="10"/>
  <c r="F4" i="1" l="1"/>
  <c r="F5" i="1"/>
  <c r="F6" i="1"/>
  <c r="F7" i="1"/>
  <c r="F8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D8" i="10" l="1"/>
  <c r="D6" i="10"/>
  <c r="D4" i="10"/>
  <c r="D5" i="10"/>
  <c r="D9" i="10"/>
  <c r="D7" i="10"/>
</calcChain>
</file>

<file path=xl/sharedStrings.xml><?xml version="1.0" encoding="utf-8"?>
<sst xmlns="http://schemas.openxmlformats.org/spreadsheetml/2006/main" count="39" uniqueCount="31">
  <si>
    <t>Ингридиенты</t>
  </si>
  <si>
    <t>Стоимость</t>
  </si>
  <si>
    <t>Сумма</t>
  </si>
  <si>
    <t>№№</t>
  </si>
  <si>
    <t>Соль</t>
  </si>
  <si>
    <t>Сахар</t>
  </si>
  <si>
    <t>Дрожжи</t>
  </si>
  <si>
    <t>Масло сливочное</t>
  </si>
  <si>
    <t>Яйца</t>
  </si>
  <si>
    <t>Изюм</t>
  </si>
  <si>
    <t>Ванильный сахар</t>
  </si>
  <si>
    <t>Корица</t>
  </si>
  <si>
    <t>Общая таблица ингредиентов</t>
  </si>
  <si>
    <t>Молоко</t>
  </si>
  <si>
    <t>Сухофрукты</t>
  </si>
  <si>
    <t>Мука пшеничная</t>
  </si>
  <si>
    <t>Творог</t>
  </si>
  <si>
    <t>Вода</t>
  </si>
  <si>
    <t>Мука рисовая</t>
  </si>
  <si>
    <t>Мука кукурузная</t>
  </si>
  <si>
    <t>Основной хлеб (750)</t>
  </si>
  <si>
    <t>Масло растительное</t>
  </si>
  <si>
    <t>Халва</t>
  </si>
  <si>
    <t>Шт</t>
  </si>
  <si>
    <t>Вес (г)</t>
  </si>
  <si>
    <t>Цена за г</t>
  </si>
  <si>
    <t>В сумме:</t>
  </si>
  <si>
    <t>Вес в граммах</t>
  </si>
  <si>
    <t>тра-та-та</t>
  </si>
  <si>
    <t>тру-ля-ля</t>
  </si>
  <si>
    <t>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</si>
</sst>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2"/>
      <color theme="1" tint="0.499984740745262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5" tint="-0.249977111117893"/>
      <name val="Calibri"/>
      <family val="2"/>
      <charset val="204"/>
      <scheme val="minor"/>
    </font>
    <font>
      <sz val="12"/>
      <color theme="5" tint="-0.249977111117893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2"/>
      <color theme="5" tint="0.3999755851924192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3" sqref="B3"/>
    </sheetView>
  </sheetViews>
  <sheetFormatPr defaultColWidth="9" defaultRowHeight="15" x14ac:dyDescent="0.25"/>
  <cols>
    <col min="1" max="1" width="6.42578125" style="8" customWidth="1"/>
    <col min="2" max="2" width="24.5703125" style="10" customWidth="1"/>
    <col min="3" max="3" width="10.28515625" style="12" customWidth="1"/>
    <col min="4" max="4" width="10.28515625" style="32" customWidth="1"/>
    <col min="5" max="5" width="10.28515625" style="11" customWidth="1"/>
    <col min="6" max="6" width="11.85546875" style="9" customWidth="1"/>
    <col min="7" max="7" width="26.42578125" style="1" customWidth="1"/>
    <col min="8" max="16384" width="9" style="1"/>
  </cols>
  <sheetData>
    <row r="1" spans="1:6" ht="26.25" x14ac:dyDescent="0.25">
      <c r="A1" s="35" t="s">
        <v>12</v>
      </c>
      <c r="B1" s="36"/>
      <c r="C1" s="36"/>
      <c r="D1" s="36"/>
      <c r="E1" s="36"/>
      <c r="F1" s="37"/>
    </row>
    <row r="2" spans="1:6" x14ac:dyDescent="0.25">
      <c r="A2" s="14" t="s">
        <v>3</v>
      </c>
      <c r="B2" s="15" t="s">
        <v>0</v>
      </c>
      <c r="C2" s="16" t="s">
        <v>1</v>
      </c>
      <c r="D2" s="29" t="s">
        <v>23</v>
      </c>
      <c r="E2" s="17" t="s">
        <v>24</v>
      </c>
      <c r="F2" s="18" t="s">
        <v>25</v>
      </c>
    </row>
    <row r="3" spans="1:6" ht="15.75" x14ac:dyDescent="0.25">
      <c r="A3" s="19">
        <v>1</v>
      </c>
      <c r="B3" s="20" t="s">
        <v>15</v>
      </c>
      <c r="C3" s="21">
        <v>89</v>
      </c>
      <c r="D3" s="30"/>
      <c r="E3" s="22">
        <v>2000</v>
      </c>
      <c r="F3" s="23">
        <f>SUM(C3/E3)</f>
        <v>4.4499999999999998E-2</v>
      </c>
    </row>
    <row r="4" spans="1:6" ht="15.75" x14ac:dyDescent="0.25">
      <c r="A4" s="19">
        <v>2</v>
      </c>
      <c r="B4" s="20" t="s">
        <v>4</v>
      </c>
      <c r="C4" s="21">
        <v>40</v>
      </c>
      <c r="D4" s="30"/>
      <c r="E4" s="22">
        <v>180</v>
      </c>
      <c r="F4" s="23">
        <f t="shared" ref="F4:F33" si="0">SUM(C4/E4)</f>
        <v>0.22222222222222221</v>
      </c>
    </row>
    <row r="5" spans="1:6" ht="15.75" x14ac:dyDescent="0.25">
      <c r="A5" s="19">
        <v>3</v>
      </c>
      <c r="B5" s="20" t="s">
        <v>5</v>
      </c>
      <c r="C5" s="21">
        <v>40</v>
      </c>
      <c r="D5" s="30"/>
      <c r="E5" s="22">
        <v>1000</v>
      </c>
      <c r="F5" s="23">
        <f t="shared" si="0"/>
        <v>0.04</v>
      </c>
    </row>
    <row r="6" spans="1:6" ht="15.75" x14ac:dyDescent="0.25">
      <c r="A6" s="19">
        <v>4</v>
      </c>
      <c r="B6" s="20" t="s">
        <v>6</v>
      </c>
      <c r="C6" s="21">
        <v>25</v>
      </c>
      <c r="D6" s="30"/>
      <c r="E6" s="22">
        <v>7</v>
      </c>
      <c r="F6" s="23">
        <f t="shared" si="0"/>
        <v>3.5714285714285716</v>
      </c>
    </row>
    <row r="7" spans="1:6" ht="15.75" x14ac:dyDescent="0.25">
      <c r="A7" s="19">
        <v>5</v>
      </c>
      <c r="B7" s="20" t="s">
        <v>7</v>
      </c>
      <c r="C7" s="21">
        <v>131</v>
      </c>
      <c r="D7" s="30"/>
      <c r="E7" s="22">
        <v>200</v>
      </c>
      <c r="F7" s="23">
        <f t="shared" si="0"/>
        <v>0.65500000000000003</v>
      </c>
    </row>
    <row r="8" spans="1:6" ht="15.75" x14ac:dyDescent="0.25">
      <c r="A8" s="19">
        <v>6</v>
      </c>
      <c r="B8" s="20" t="s">
        <v>21</v>
      </c>
      <c r="C8" s="21">
        <v>89</v>
      </c>
      <c r="D8" s="30"/>
      <c r="E8" s="22">
        <v>900</v>
      </c>
      <c r="F8" s="23">
        <f t="shared" si="0"/>
        <v>9.8888888888888887E-2</v>
      </c>
    </row>
    <row r="9" spans="1:6" ht="15.75" x14ac:dyDescent="0.25">
      <c r="A9" s="19">
        <v>7</v>
      </c>
      <c r="B9" s="20" t="s">
        <v>8</v>
      </c>
      <c r="C9" s="21">
        <v>81</v>
      </c>
      <c r="D9" s="30">
        <v>10</v>
      </c>
      <c r="E9" s="22">
        <f>SUM(D9*50)</f>
        <v>500</v>
      </c>
      <c r="F9" s="23">
        <f>SUM(C9/E9)</f>
        <v>0.16200000000000001</v>
      </c>
    </row>
    <row r="10" spans="1:6" ht="15.75" x14ac:dyDescent="0.25">
      <c r="A10" s="19">
        <v>8</v>
      </c>
      <c r="B10" s="20" t="s">
        <v>9</v>
      </c>
      <c r="C10" s="21">
        <v>150</v>
      </c>
      <c r="D10" s="30"/>
      <c r="E10" s="22">
        <v>300</v>
      </c>
      <c r="F10" s="23">
        <f t="shared" si="0"/>
        <v>0.5</v>
      </c>
    </row>
    <row r="11" spans="1:6" ht="15.75" x14ac:dyDescent="0.25">
      <c r="A11" s="19">
        <v>9</v>
      </c>
      <c r="B11" s="20" t="s">
        <v>10</v>
      </c>
      <c r="C11" s="21">
        <v>7</v>
      </c>
      <c r="D11" s="30"/>
      <c r="E11" s="22">
        <v>8</v>
      </c>
      <c r="F11" s="23">
        <f t="shared" si="0"/>
        <v>0.875</v>
      </c>
    </row>
    <row r="12" spans="1:6" ht="15.75" x14ac:dyDescent="0.25">
      <c r="A12" s="19">
        <v>10</v>
      </c>
      <c r="B12" s="20" t="s">
        <v>11</v>
      </c>
      <c r="C12" s="21">
        <v>23</v>
      </c>
      <c r="D12" s="30"/>
      <c r="E12" s="22">
        <v>8</v>
      </c>
      <c r="F12" s="23">
        <f t="shared" si="0"/>
        <v>2.875</v>
      </c>
    </row>
    <row r="13" spans="1:6" ht="15.75" x14ac:dyDescent="0.25">
      <c r="A13" s="19">
        <v>11</v>
      </c>
      <c r="B13" s="20" t="s">
        <v>13</v>
      </c>
      <c r="C13" s="21">
        <v>54</v>
      </c>
      <c r="D13" s="30"/>
      <c r="E13" s="22">
        <v>1000</v>
      </c>
      <c r="F13" s="23">
        <f t="shared" si="0"/>
        <v>5.3999999999999999E-2</v>
      </c>
    </row>
    <row r="14" spans="1:6" ht="15.75" x14ac:dyDescent="0.25">
      <c r="A14" s="19">
        <v>12</v>
      </c>
      <c r="B14" s="20" t="s">
        <v>14</v>
      </c>
      <c r="C14" s="21">
        <v>150</v>
      </c>
      <c r="D14" s="30"/>
      <c r="E14" s="22">
        <v>500</v>
      </c>
      <c r="F14" s="23">
        <f t="shared" si="0"/>
        <v>0.3</v>
      </c>
    </row>
    <row r="15" spans="1:6" ht="15.75" x14ac:dyDescent="0.25">
      <c r="A15" s="19">
        <v>13</v>
      </c>
      <c r="B15" s="20" t="s">
        <v>16</v>
      </c>
      <c r="C15" s="21">
        <v>120</v>
      </c>
      <c r="D15" s="30"/>
      <c r="E15" s="22">
        <v>450</v>
      </c>
      <c r="F15" s="23">
        <f t="shared" si="0"/>
        <v>0.26666666666666666</v>
      </c>
    </row>
    <row r="16" spans="1:6" ht="15.75" x14ac:dyDescent="0.25">
      <c r="A16" s="19">
        <v>14</v>
      </c>
      <c r="B16" s="20" t="s">
        <v>17</v>
      </c>
      <c r="C16" s="21">
        <v>0</v>
      </c>
      <c r="D16" s="30"/>
      <c r="E16" s="22">
        <v>1</v>
      </c>
      <c r="F16" s="23">
        <f t="shared" si="0"/>
        <v>0</v>
      </c>
    </row>
    <row r="17" spans="1:6" ht="15.75" x14ac:dyDescent="0.25">
      <c r="A17" s="19">
        <v>15</v>
      </c>
      <c r="B17" s="20" t="s">
        <v>18</v>
      </c>
      <c r="C17" s="21">
        <v>68</v>
      </c>
      <c r="D17" s="30"/>
      <c r="E17" s="22">
        <v>500</v>
      </c>
      <c r="F17" s="23">
        <f t="shared" si="0"/>
        <v>0.13600000000000001</v>
      </c>
    </row>
    <row r="18" spans="1:6" ht="15.75" x14ac:dyDescent="0.25">
      <c r="A18" s="19">
        <v>16</v>
      </c>
      <c r="B18" s="20" t="s">
        <v>19</v>
      </c>
      <c r="C18" s="21"/>
      <c r="D18" s="30"/>
      <c r="E18" s="22">
        <v>1</v>
      </c>
      <c r="F18" s="23">
        <f t="shared" si="0"/>
        <v>0</v>
      </c>
    </row>
    <row r="19" spans="1:6" ht="15.75" x14ac:dyDescent="0.25">
      <c r="A19" s="19">
        <v>17</v>
      </c>
      <c r="B19" s="20" t="s">
        <v>22</v>
      </c>
      <c r="C19" s="21">
        <v>85</v>
      </c>
      <c r="D19" s="30"/>
      <c r="E19" s="22">
        <v>250</v>
      </c>
      <c r="F19" s="23">
        <f t="shared" si="0"/>
        <v>0.34</v>
      </c>
    </row>
    <row r="20" spans="1:6" ht="15.75" x14ac:dyDescent="0.45">
      <c r="A20" s="19">
        <v>18</v>
      </c>
      <c r="B20" s="20"/>
      <c r="C20" s="21"/>
      <c r="D20" s="30"/>
      <c r="E20" s="22">
        <v>1</v>
      </c>
      <c r="F20" s="23">
        <f t="shared" si="0"/>
        <v>0</v>
      </c>
    </row>
    <row r="21" spans="1:6" ht="15.75" x14ac:dyDescent="0.25">
      <c r="A21" s="19">
        <v>19</v>
      </c>
      <c r="B21" s="20" t="s">
        <v>28</v>
      </c>
      <c r="C21" s="21"/>
      <c r="D21" s="30"/>
      <c r="E21" s="22">
        <v>1</v>
      </c>
      <c r="F21" s="23">
        <f t="shared" si="0"/>
        <v>0</v>
      </c>
    </row>
    <row r="22" spans="1:6" ht="15.75" x14ac:dyDescent="0.25">
      <c r="A22" s="19">
        <v>20</v>
      </c>
      <c r="B22" s="20" t="s">
        <v>29</v>
      </c>
      <c r="C22" s="21"/>
      <c r="D22" s="30"/>
      <c r="E22" s="22">
        <v>1</v>
      </c>
      <c r="F22" s="23">
        <f t="shared" si="0"/>
        <v>0</v>
      </c>
    </row>
    <row r="23" spans="1:6" ht="15.75" x14ac:dyDescent="0.45">
      <c r="A23" s="19">
        <v>21</v>
      </c>
      <c r="B23" s="20"/>
      <c r="C23" s="21"/>
      <c r="D23" s="30"/>
      <c r="E23" s="22">
        <v>1</v>
      </c>
      <c r="F23" s="23">
        <f t="shared" si="0"/>
        <v>0</v>
      </c>
    </row>
    <row r="24" spans="1:6" ht="15.75" x14ac:dyDescent="0.45">
      <c r="A24" s="19">
        <v>22</v>
      </c>
      <c r="B24" s="20"/>
      <c r="C24" s="21"/>
      <c r="D24" s="30"/>
      <c r="E24" s="22">
        <v>1</v>
      </c>
      <c r="F24" s="23">
        <f t="shared" si="0"/>
        <v>0</v>
      </c>
    </row>
    <row r="25" spans="1:6" ht="15.75" x14ac:dyDescent="0.45">
      <c r="A25" s="19">
        <v>23</v>
      </c>
      <c r="B25" s="20"/>
      <c r="C25" s="21"/>
      <c r="D25" s="30"/>
      <c r="E25" s="22">
        <v>1</v>
      </c>
      <c r="F25" s="23">
        <f t="shared" si="0"/>
        <v>0</v>
      </c>
    </row>
    <row r="26" spans="1:6" ht="15.75" x14ac:dyDescent="0.45">
      <c r="A26" s="19">
        <v>24</v>
      </c>
      <c r="B26" s="20"/>
      <c r="C26" s="21"/>
      <c r="D26" s="30"/>
      <c r="E26" s="22">
        <v>1</v>
      </c>
      <c r="F26" s="23">
        <f t="shared" si="0"/>
        <v>0</v>
      </c>
    </row>
    <row r="27" spans="1:6" ht="15.75" x14ac:dyDescent="0.45">
      <c r="A27" s="19">
        <v>25</v>
      </c>
      <c r="B27" s="20"/>
      <c r="C27" s="21"/>
      <c r="D27" s="30"/>
      <c r="E27" s="22">
        <v>1</v>
      </c>
      <c r="F27" s="23">
        <f t="shared" si="0"/>
        <v>0</v>
      </c>
    </row>
    <row r="28" spans="1:6" ht="15.75" x14ac:dyDescent="0.45">
      <c r="A28" s="19">
        <v>26</v>
      </c>
      <c r="B28" s="20"/>
      <c r="C28" s="21"/>
      <c r="D28" s="30"/>
      <c r="E28" s="22">
        <v>1</v>
      </c>
      <c r="F28" s="23">
        <f t="shared" si="0"/>
        <v>0</v>
      </c>
    </row>
    <row r="29" spans="1:6" ht="15.75" x14ac:dyDescent="0.45">
      <c r="A29" s="19">
        <v>27</v>
      </c>
      <c r="B29" s="20"/>
      <c r="C29" s="21"/>
      <c r="D29" s="30"/>
      <c r="E29" s="22">
        <v>1</v>
      </c>
      <c r="F29" s="23">
        <f t="shared" si="0"/>
        <v>0</v>
      </c>
    </row>
    <row r="30" spans="1:6" ht="15.75" x14ac:dyDescent="0.45">
      <c r="A30" s="19">
        <v>28</v>
      </c>
      <c r="B30" s="20"/>
      <c r="C30" s="21"/>
      <c r="D30" s="30"/>
      <c r="E30" s="22">
        <v>1</v>
      </c>
      <c r="F30" s="23">
        <f t="shared" si="0"/>
        <v>0</v>
      </c>
    </row>
    <row r="31" spans="1:6" ht="15.75" x14ac:dyDescent="0.45">
      <c r="A31" s="19">
        <v>29</v>
      </c>
      <c r="B31" s="20"/>
      <c r="C31" s="21"/>
      <c r="D31" s="30"/>
      <c r="E31" s="22">
        <v>1</v>
      </c>
      <c r="F31" s="23">
        <f t="shared" si="0"/>
        <v>0</v>
      </c>
    </row>
    <row r="32" spans="1:6" ht="15.75" x14ac:dyDescent="0.45">
      <c r="A32" s="19">
        <v>30</v>
      </c>
      <c r="B32" s="20"/>
      <c r="C32" s="21"/>
      <c r="D32" s="30"/>
      <c r="E32" s="22">
        <v>1</v>
      </c>
      <c r="F32" s="23">
        <f t="shared" si="0"/>
        <v>0</v>
      </c>
    </row>
    <row r="33" spans="1:6" ht="16.149999999999999" thickBot="1" x14ac:dyDescent="0.5">
      <c r="A33" s="24"/>
      <c r="B33" s="25"/>
      <c r="C33" s="26"/>
      <c r="D33" s="31"/>
      <c r="E33" s="27">
        <v>1</v>
      </c>
      <c r="F33" s="28">
        <f t="shared" si="0"/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3" workbookViewId="0">
      <selection activeCell="B36" sqref="B36"/>
    </sheetView>
  </sheetViews>
  <sheetFormatPr defaultColWidth="9" defaultRowHeight="15" x14ac:dyDescent="0.25"/>
  <cols>
    <col min="1" max="1" width="5" style="1" customWidth="1"/>
    <col min="2" max="2" width="19.28515625" style="1" customWidth="1"/>
    <col min="3" max="3" width="15.140625" style="1" customWidth="1"/>
    <col min="4" max="4" width="12.28515625" style="1" customWidth="1"/>
    <col min="5" max="16384" width="9" style="1"/>
  </cols>
  <sheetData>
    <row r="1" spans="1:7" ht="27.75" thickTop="1" thickBot="1" x14ac:dyDescent="0.3">
      <c r="A1" s="50" t="s">
        <v>20</v>
      </c>
      <c r="B1" s="51"/>
      <c r="C1" s="51"/>
      <c r="D1" s="52"/>
    </row>
    <row r="2" spans="1:7" s="2" customFormat="1" ht="15.75" thickTop="1" x14ac:dyDescent="0.25">
      <c r="A2" s="53" t="s">
        <v>3</v>
      </c>
      <c r="B2" s="55" t="s">
        <v>0</v>
      </c>
      <c r="C2" s="57" t="s">
        <v>27</v>
      </c>
      <c r="D2" s="59" t="s">
        <v>2</v>
      </c>
    </row>
    <row r="3" spans="1:7" s="2" customFormat="1" x14ac:dyDescent="0.25">
      <c r="A3" s="54"/>
      <c r="B3" s="56"/>
      <c r="C3" s="58"/>
      <c r="D3" s="60"/>
    </row>
    <row r="4" spans="1:7" s="2" customFormat="1" ht="15.75" x14ac:dyDescent="0.45">
      <c r="A4" s="3">
        <v>1</v>
      </c>
      <c r="B4" s="4" t="str">
        <f>База!B$16</f>
        <v>Вода</v>
      </c>
      <c r="C4" s="13">
        <v>260</v>
      </c>
      <c r="D4" s="6">
        <f>SUM(База!F$16*C4)</f>
        <v>0</v>
      </c>
    </row>
    <row r="5" spans="1:7" s="2" customFormat="1" ht="15.75" x14ac:dyDescent="0.45">
      <c r="A5" s="3">
        <v>2</v>
      </c>
      <c r="B5" s="4" t="str">
        <f>База!B$8</f>
        <v>Масло растительное</v>
      </c>
      <c r="C5" s="13">
        <v>25</v>
      </c>
      <c r="D5" s="6">
        <f>SUM(База!F$8*C5)</f>
        <v>2.4722222222222223</v>
      </c>
    </row>
    <row r="6" spans="1:7" s="2" customFormat="1" ht="15.75" x14ac:dyDescent="0.45">
      <c r="A6" s="3">
        <v>3</v>
      </c>
      <c r="B6" s="4" t="str">
        <f>База!B$4</f>
        <v>Соль</v>
      </c>
      <c r="C6" s="13">
        <v>7</v>
      </c>
      <c r="D6" s="6">
        <f>SUM(База!F$4*C6)</f>
        <v>1.5555555555555554</v>
      </c>
    </row>
    <row r="7" spans="1:7" ht="15.75" x14ac:dyDescent="0.45">
      <c r="A7" s="3">
        <v>4</v>
      </c>
      <c r="B7" s="4" t="str">
        <f>База!B$5</f>
        <v>Сахар</v>
      </c>
      <c r="C7" s="5">
        <v>15</v>
      </c>
      <c r="D7" s="6">
        <f>SUM(База!F$5*C7)</f>
        <v>0.6</v>
      </c>
      <c r="G7" s="2"/>
    </row>
    <row r="8" spans="1:7" ht="15.75" x14ac:dyDescent="0.45">
      <c r="A8" s="3">
        <v>5</v>
      </c>
      <c r="B8" s="4" t="str">
        <f>База!B$3</f>
        <v>Мука пшеничная</v>
      </c>
      <c r="C8" s="5">
        <v>420</v>
      </c>
      <c r="D8" s="6">
        <f>SUM(База!F$3*C8)</f>
        <v>18.689999999999998</v>
      </c>
      <c r="G8" s="2"/>
    </row>
    <row r="9" spans="1:7" ht="16.149999999999999" thickBot="1" x14ac:dyDescent="0.5">
      <c r="A9" s="3">
        <v>6</v>
      </c>
      <c r="B9" s="4" t="str">
        <f>База!B$6</f>
        <v>Дрожжи</v>
      </c>
      <c r="C9" s="5">
        <v>3</v>
      </c>
      <c r="D9" s="6">
        <f>SUM(База!F$6*C9)</f>
        <v>10.714285714285715</v>
      </c>
      <c r="G9" s="2"/>
    </row>
    <row r="10" spans="1:7" ht="17.25" thickTop="1" thickBot="1" x14ac:dyDescent="0.3">
      <c r="A10" s="47" t="s">
        <v>26</v>
      </c>
      <c r="B10" s="48"/>
      <c r="C10" s="34">
        <f>SUM(C4:C9)</f>
        <v>730</v>
      </c>
      <c r="D10" s="7">
        <f>SUM(D4:D9)</f>
        <v>34.032063492063486</v>
      </c>
    </row>
    <row r="11" spans="1:7" ht="14.65" thickTop="1" x14ac:dyDescent="0.45"/>
    <row r="12" spans="1:7" x14ac:dyDescent="0.25">
      <c r="A12" s="49"/>
      <c r="B12" s="49"/>
      <c r="C12" s="49"/>
      <c r="D12" s="49"/>
    </row>
    <row r="13" spans="1:7" x14ac:dyDescent="0.25">
      <c r="A13" s="49"/>
      <c r="B13" s="49"/>
      <c r="C13" s="49"/>
      <c r="D13" s="49"/>
    </row>
    <row r="14" spans="1:7" x14ac:dyDescent="0.25">
      <c r="A14" s="49"/>
      <c r="B14" s="49"/>
      <c r="C14" s="49"/>
      <c r="D14" s="49"/>
    </row>
    <row r="15" spans="1:7" x14ac:dyDescent="0.25">
      <c r="A15" s="49"/>
      <c r="B15" s="49"/>
      <c r="C15" s="49"/>
      <c r="D15" s="49"/>
    </row>
    <row r="16" spans="1:7" x14ac:dyDescent="0.25">
      <c r="A16" s="49"/>
      <c r="B16" s="49"/>
      <c r="C16" s="49"/>
      <c r="D16" s="49"/>
    </row>
    <row r="17" spans="1:11" x14ac:dyDescent="0.25">
      <c r="A17" s="49"/>
      <c r="B17" s="49"/>
      <c r="C17" s="49"/>
      <c r="D17" s="49"/>
    </row>
    <row r="18" spans="1:11" x14ac:dyDescent="0.25">
      <c r="A18" s="49"/>
      <c r="B18" s="49"/>
      <c r="C18" s="49"/>
      <c r="D18" s="49"/>
    </row>
    <row r="19" spans="1:11" x14ac:dyDescent="0.25">
      <c r="A19" s="49"/>
      <c r="B19" s="49"/>
      <c r="C19" s="49"/>
      <c r="D19" s="49"/>
    </row>
    <row r="20" spans="1:11" ht="15.75" thickBot="1" x14ac:dyDescent="0.3"/>
    <row r="21" spans="1:11" ht="27.75" thickTop="1" thickBot="1" x14ac:dyDescent="0.3">
      <c r="A21" s="50" t="str">
        <f t="shared" ref="A21:D22" si="0">A1</f>
        <v>Основной хлеб (750)</v>
      </c>
      <c r="B21" s="51"/>
      <c r="C21" s="51"/>
      <c r="D21" s="52"/>
      <c r="F21" s="38" t="s">
        <v>30</v>
      </c>
      <c r="G21" s="39"/>
      <c r="H21" s="39"/>
      <c r="I21" s="39"/>
      <c r="J21" s="39"/>
      <c r="K21" s="40"/>
    </row>
    <row r="22" spans="1:11" ht="14.65" customHeight="1" thickTop="1" x14ac:dyDescent="0.25">
      <c r="A22" s="53" t="str">
        <f t="shared" si="0"/>
        <v>№№</v>
      </c>
      <c r="B22" s="55" t="str">
        <f t="shared" si="0"/>
        <v>Ингридиенты</v>
      </c>
      <c r="C22" s="57" t="str">
        <f t="shared" si="0"/>
        <v>Вес в граммах</v>
      </c>
      <c r="D22" s="59" t="str">
        <f t="shared" si="0"/>
        <v>Сумма</v>
      </c>
      <c r="F22" s="41"/>
      <c r="G22" s="42"/>
      <c r="H22" s="42"/>
      <c r="I22" s="42"/>
      <c r="J22" s="42"/>
      <c r="K22" s="43"/>
    </row>
    <row r="23" spans="1:11" ht="14.25" customHeight="1" x14ac:dyDescent="0.25">
      <c r="A23" s="54"/>
      <c r="B23" s="56"/>
      <c r="C23" s="58"/>
      <c r="D23" s="60"/>
      <c r="F23" s="41"/>
      <c r="G23" s="42"/>
      <c r="H23" s="42"/>
      <c r="I23" s="42"/>
      <c r="J23" s="42"/>
      <c r="K23" s="43"/>
    </row>
    <row r="24" spans="1:11" ht="15.75" x14ac:dyDescent="0.25">
      <c r="A24" s="3">
        <v>3</v>
      </c>
      <c r="B24" s="4" t="str">
        <f>IF(A24,INDEX(База!$B$3:$B$32,A24),"")</f>
        <v>Сахар</v>
      </c>
      <c r="C24" s="13">
        <v>15</v>
      </c>
      <c r="D24" s="6">
        <f>SUMIF(База!$B$3:$B$32,B24,База!$F$3:$F$32)*C24</f>
        <v>0.6</v>
      </c>
      <c r="F24" s="41"/>
      <c r="G24" s="42"/>
      <c r="H24" s="42"/>
      <c r="I24" s="42"/>
      <c r="J24" s="42"/>
      <c r="K24" s="43"/>
    </row>
    <row r="25" spans="1:11" ht="15.75" x14ac:dyDescent="0.25">
      <c r="A25" s="3">
        <v>2</v>
      </c>
      <c r="B25" s="4" t="str">
        <f>IF(A25,INDEX(База!$B$3:$B$32,A25),"")</f>
        <v>Соль</v>
      </c>
      <c r="C25" s="13">
        <v>1</v>
      </c>
      <c r="D25" s="6">
        <f>SUMIF(База!$B$3:$B$32,B25,База!$F$3:$F$32)*C25</f>
        <v>0.22222222222222221</v>
      </c>
      <c r="F25" s="41"/>
      <c r="G25" s="42"/>
      <c r="H25" s="42"/>
      <c r="I25" s="42"/>
      <c r="J25" s="42"/>
      <c r="K25" s="43"/>
    </row>
    <row r="26" spans="1:11" ht="15.75" x14ac:dyDescent="0.25">
      <c r="A26" s="3">
        <v>4</v>
      </c>
      <c r="B26" s="4" t="str">
        <f>IF(A26,INDEX(База!$B$3:$B$32,A26),"")</f>
        <v>Дрожжи</v>
      </c>
      <c r="C26" s="13"/>
      <c r="D26" s="6">
        <f>SUMIF(База!$B$3:$B$32,B26,База!$F$3:$F$32)*C26</f>
        <v>0</v>
      </c>
      <c r="F26" s="41"/>
      <c r="G26" s="42"/>
      <c r="H26" s="42"/>
      <c r="I26" s="42"/>
      <c r="J26" s="42"/>
      <c r="K26" s="43"/>
    </row>
    <row r="27" spans="1:11" ht="15.75" x14ac:dyDescent="0.25">
      <c r="A27" s="3"/>
      <c r="B27" s="4" t="str">
        <f>IF(A27,INDEX(База!$B$3:$B$32,A27),"")</f>
        <v/>
      </c>
      <c r="C27" s="5"/>
      <c r="D27" s="6">
        <f>SUMIF(База!$B$3:$B$32,B27,База!$F$3:$F$32)*C27</f>
        <v>0</v>
      </c>
      <c r="F27" s="41"/>
      <c r="G27" s="42"/>
      <c r="H27" s="42"/>
      <c r="I27" s="42"/>
      <c r="J27" s="42"/>
      <c r="K27" s="43"/>
    </row>
    <row r="28" spans="1:11" ht="15.75" x14ac:dyDescent="0.25">
      <c r="A28" s="3">
        <v>7</v>
      </c>
      <c r="B28" s="4" t="str">
        <f>IF(A28,INDEX(База!$B$3:$B$32,A28),"")</f>
        <v>Яйца</v>
      </c>
      <c r="C28" s="5">
        <v>50</v>
      </c>
      <c r="D28" s="6">
        <f>SUMIF(База!$B$3:$B$32,B28,База!$F$3:$F$32)*C28</f>
        <v>8.1</v>
      </c>
      <c r="F28" s="41"/>
      <c r="G28" s="42"/>
      <c r="H28" s="42"/>
      <c r="I28" s="42"/>
      <c r="J28" s="42"/>
      <c r="K28" s="43"/>
    </row>
    <row r="29" spans="1:11" ht="16.5" thickBot="1" x14ac:dyDescent="0.3">
      <c r="A29" s="3">
        <v>8</v>
      </c>
      <c r="B29" s="4" t="str">
        <f>IF(A29,INDEX(База!$B$3:$B$32,A29),"")</f>
        <v>Изюм</v>
      </c>
      <c r="C29" s="5">
        <v>200</v>
      </c>
      <c r="D29" s="6">
        <f>SUMIF(База!$B$3:$B$32,B29,База!$F$3:$F$32)*C29</f>
        <v>100</v>
      </c>
      <c r="F29" s="41"/>
      <c r="G29" s="42"/>
      <c r="H29" s="42"/>
      <c r="I29" s="42"/>
      <c r="J29" s="42"/>
      <c r="K29" s="43"/>
    </row>
    <row r="30" spans="1:11" ht="17.25" thickTop="1" thickBot="1" x14ac:dyDescent="0.3">
      <c r="A30" s="47"/>
      <c r="B30" s="48"/>
      <c r="C30" s="33">
        <f>SUM(C24:C29)</f>
        <v>266</v>
      </c>
      <c r="D30" s="7">
        <f>SUM(D24:D29)</f>
        <v>108.92222222222222</v>
      </c>
      <c r="F30" s="44"/>
      <c r="G30" s="45"/>
      <c r="H30" s="45"/>
      <c r="I30" s="45"/>
      <c r="J30" s="45"/>
      <c r="K30" s="46"/>
    </row>
    <row r="31" spans="1:11" ht="16.5" thickTop="1" thickBot="1" x14ac:dyDescent="0.3"/>
    <row r="32" spans="1:11" ht="27.75" thickTop="1" thickBot="1" x14ac:dyDescent="0.3">
      <c r="A32" s="50" t="str">
        <f t="shared" ref="A32:D34" si="1">A21</f>
        <v>Основной хлеб (750)</v>
      </c>
      <c r="B32" s="51"/>
      <c r="C32" s="51"/>
      <c r="D32" s="52"/>
      <c r="F32" s="38" t="s">
        <v>30</v>
      </c>
      <c r="G32" s="39"/>
      <c r="H32" s="39"/>
      <c r="I32" s="39"/>
      <c r="J32" s="39"/>
      <c r="K32" s="40"/>
    </row>
    <row r="33" spans="1:11" ht="14.65" customHeight="1" thickTop="1" x14ac:dyDescent="0.25">
      <c r="A33" s="53" t="str">
        <f t="shared" si="1"/>
        <v>№№</v>
      </c>
      <c r="B33" s="55" t="str">
        <f t="shared" si="1"/>
        <v>Ингридиенты</v>
      </c>
      <c r="C33" s="57" t="str">
        <f t="shared" si="1"/>
        <v>Вес в граммах</v>
      </c>
      <c r="D33" s="59" t="str">
        <f t="shared" si="1"/>
        <v>Сумма</v>
      </c>
      <c r="F33" s="41"/>
      <c r="G33" s="42"/>
      <c r="H33" s="42"/>
      <c r="I33" s="42"/>
      <c r="J33" s="42"/>
      <c r="K33" s="43"/>
    </row>
    <row r="34" spans="1:11" ht="14.25" customHeight="1" x14ac:dyDescent="0.25">
      <c r="A34" s="54"/>
      <c r="B34" s="56"/>
      <c r="C34" s="58"/>
      <c r="D34" s="60"/>
      <c r="F34" s="41"/>
      <c r="G34" s="42"/>
      <c r="H34" s="42"/>
      <c r="I34" s="42"/>
      <c r="J34" s="42"/>
      <c r="K34" s="43"/>
    </row>
    <row r="35" spans="1:11" ht="15.75" x14ac:dyDescent="0.25">
      <c r="A35" s="3">
        <v>1</v>
      </c>
      <c r="B35" s="4" t="s">
        <v>4</v>
      </c>
      <c r="C35" s="13">
        <v>15</v>
      </c>
      <c r="D35" s="6">
        <f>SUMIF(База!$B$3:$B$32,B35,База!$F$3:$F$32)*C35</f>
        <v>3.333333333333333</v>
      </c>
      <c r="F35" s="41"/>
      <c r="G35" s="42"/>
      <c r="H35" s="42"/>
      <c r="I35" s="42"/>
      <c r="J35" s="42"/>
      <c r="K35" s="43"/>
    </row>
    <row r="36" spans="1:11" ht="15.75" x14ac:dyDescent="0.25">
      <c r="A36" s="3">
        <v>2</v>
      </c>
      <c r="B36" s="4" t="s">
        <v>7</v>
      </c>
      <c r="C36" s="13">
        <v>1</v>
      </c>
      <c r="D36" s="6">
        <f>SUMIF(База!$B$3:$B$32,B36,База!$F$3:$F$32)*C36</f>
        <v>0.65500000000000003</v>
      </c>
      <c r="F36" s="41"/>
      <c r="G36" s="42"/>
      <c r="H36" s="42"/>
      <c r="I36" s="42"/>
      <c r="J36" s="42"/>
      <c r="K36" s="43"/>
    </row>
    <row r="37" spans="1:11" ht="15.75" x14ac:dyDescent="0.25">
      <c r="A37" s="3">
        <v>3</v>
      </c>
      <c r="B37" s="4" t="s">
        <v>8</v>
      </c>
      <c r="C37" s="13"/>
      <c r="D37" s="6">
        <f>SUMIF(База!$B$3:$B$32,B37,База!$F$3:$F$32)*C37</f>
        <v>0</v>
      </c>
      <c r="F37" s="41"/>
      <c r="G37" s="42"/>
      <c r="H37" s="42"/>
      <c r="I37" s="42"/>
      <c r="J37" s="42"/>
      <c r="K37" s="43"/>
    </row>
    <row r="38" spans="1:11" ht="15.75" x14ac:dyDescent="0.25">
      <c r="A38" s="3">
        <v>4</v>
      </c>
      <c r="B38" s="4" t="str">
        <f>IF(A38,INDEX(База!$B$3:$B$32,A38),"")</f>
        <v>Дрожжи</v>
      </c>
      <c r="C38" s="5"/>
      <c r="D38" s="6">
        <f>SUMIF(База!$B$3:$B$32,B38,База!$F$3:$F$32)*C38</f>
        <v>0</v>
      </c>
      <c r="F38" s="41"/>
      <c r="G38" s="42"/>
      <c r="H38" s="42"/>
      <c r="I38" s="42"/>
      <c r="J38" s="42"/>
      <c r="K38" s="43"/>
    </row>
    <row r="39" spans="1:11" ht="15.75" x14ac:dyDescent="0.25">
      <c r="A39" s="3">
        <v>5</v>
      </c>
      <c r="B39" s="4" t="s">
        <v>17</v>
      </c>
      <c r="C39" s="5">
        <v>50</v>
      </c>
      <c r="D39" s="6">
        <f>SUMIF(База!$B$3:$B$32,B39,База!$F$3:$F$32)*C39</f>
        <v>0</v>
      </c>
      <c r="F39" s="41"/>
      <c r="G39" s="42"/>
      <c r="H39" s="42"/>
      <c r="I39" s="42"/>
      <c r="J39" s="42"/>
      <c r="K39" s="43"/>
    </row>
    <row r="40" spans="1:11" ht="16.5" thickBot="1" x14ac:dyDescent="0.3">
      <c r="A40" s="3">
        <v>6</v>
      </c>
      <c r="B40" s="4" t="s">
        <v>18</v>
      </c>
      <c r="C40" s="5">
        <v>200</v>
      </c>
      <c r="D40" s="6">
        <f>SUMIF(База!$B$3:$B$32,B40,База!$F$3:$F$32)*C40</f>
        <v>27.200000000000003</v>
      </c>
      <c r="F40" s="41"/>
      <c r="G40" s="42"/>
      <c r="H40" s="42"/>
      <c r="I40" s="42"/>
      <c r="J40" s="42"/>
      <c r="K40" s="43"/>
    </row>
    <row r="41" spans="1:11" ht="17.25" thickTop="1" thickBot="1" x14ac:dyDescent="0.3">
      <c r="A41" s="47"/>
      <c r="B41" s="48"/>
      <c r="C41" s="33">
        <f>SUM(C35:C40)</f>
        <v>266</v>
      </c>
      <c r="D41" s="7">
        <f>SUM(D35:D40)</f>
        <v>31.188333333333336</v>
      </c>
      <c r="F41" s="44"/>
      <c r="G41" s="45"/>
      <c r="H41" s="45"/>
      <c r="I41" s="45"/>
      <c r="J41" s="45"/>
      <c r="K41" s="46"/>
    </row>
    <row r="42" spans="1:11" ht="15.75" thickTop="1" x14ac:dyDescent="0.25"/>
  </sheetData>
  <mergeCells count="21">
    <mergeCell ref="A41:B41"/>
    <mergeCell ref="A1:D1"/>
    <mergeCell ref="A2:A3"/>
    <mergeCell ref="B2:B3"/>
    <mergeCell ref="C2:C3"/>
    <mergeCell ref="D2:D3"/>
    <mergeCell ref="F21:K30"/>
    <mergeCell ref="A10:B10"/>
    <mergeCell ref="A12:D19"/>
    <mergeCell ref="A21:D21"/>
    <mergeCell ref="A22:A23"/>
    <mergeCell ref="B22:B23"/>
    <mergeCell ref="C22:C23"/>
    <mergeCell ref="D22:D23"/>
    <mergeCell ref="A30:B30"/>
    <mergeCell ref="A32:D32"/>
    <mergeCell ref="F32:K41"/>
    <mergeCell ref="A33:A34"/>
    <mergeCell ref="B33:B34"/>
    <mergeCell ref="C33:C34"/>
    <mergeCell ref="D33:D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База!$B$3:$B$32</xm:f>
          </x14:formula1>
          <xm:sqref>B35:B40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ОсновнойХлеб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Пользователь Windows</cp:lastModifiedBy>
  <dcterms:created xsi:type="dcterms:W3CDTF">2021-03-08T13:05:12Z</dcterms:created>
  <dcterms:modified xsi:type="dcterms:W3CDTF">2021-05-15T17:26:56Z</dcterms:modified>
</cp:coreProperties>
</file>