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 iterate="1" iterateCount="10"/>
</workbook>
</file>

<file path=xl/calcChain.xml><?xml version="1.0" encoding="utf-8"?>
<calcChain xmlns="http://schemas.openxmlformats.org/spreadsheetml/2006/main">
  <c r="AG4" i="1" l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 l="1"/>
  <c r="AD27" i="1"/>
  <c r="AD28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4" i="1"/>
  <c r="AC30" i="1" l="1"/>
  <c r="AG1" i="1"/>
  <c r="AC26" i="1"/>
  <c r="AC27" i="1"/>
  <c r="AC28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4" i="1"/>
  <c r="AD1" i="1" l="1"/>
</calcChain>
</file>

<file path=xl/sharedStrings.xml><?xml version="1.0" encoding="utf-8"?>
<sst xmlns="http://schemas.openxmlformats.org/spreadsheetml/2006/main" count="31" uniqueCount="30">
  <si>
    <t>0-1</t>
  </si>
  <si>
    <t xml:space="preserve"> 1-2</t>
  </si>
  <si>
    <t>2-3</t>
  </si>
  <si>
    <t>3-4</t>
  </si>
  <si>
    <t>4 5</t>
  </si>
  <si>
    <t>5 6</t>
  </si>
  <si>
    <t>6-7</t>
  </si>
  <si>
    <t>7-8</t>
  </si>
  <si>
    <t xml:space="preserve"> 8-9</t>
  </si>
  <si>
    <t xml:space="preserve"> 9-10</t>
  </si>
  <si>
    <t xml:space="preserve"> 10-11</t>
  </si>
  <si>
    <t xml:space="preserve"> 11-12</t>
  </si>
  <si>
    <t xml:space="preserve"> 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</si>
  <si>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</si>
  <si>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</si>
  <si>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</si>
  <si>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</si>
  <si>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</si>
  <si>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</si>
  <si>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</si>
  <si>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</si>
  <si>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</si>
  <si>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</si>
  <si>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23-24</t>
  </si>
  <si>
    <t>Дата</t>
  </si>
  <si>
    <t>дата</t>
  </si>
  <si>
    <t>час</t>
  </si>
  <si>
    <t>час. интервал</t>
  </si>
  <si>
    <t>часы</t>
  </si>
  <si>
    <t>максимум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</si>
</sst>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4"/>
  <sheetViews>
    <sheetView tabSelected="1" topLeftCell="M1" workbookViewId="0">
      <selection activeCell="AC32" sqref="AC32"/>
    </sheetView>
  </sheetViews>
  <sheetFormatPr defaultRowHeight="15" x14ac:dyDescent="0.25"/>
  <cols>
    <col min="1" max="1" width="10.7109375" bestFit="1" customWidth="1"/>
    <col min="2" max="25" width="7.140625" customWidth="1"/>
    <col min="26" max="26" width="4.140625" customWidth="1"/>
    <col min="27" max="27" width="10.140625" bestFit="1" customWidth="1"/>
    <col min="29" max="29" width="13.5703125" bestFit="1" customWidth="1"/>
    <col min="30" max="30" width="10.7109375" bestFit="1" customWidth="1"/>
    <col min="31" max="31" width="10.140625" bestFit="1" customWidth="1"/>
    <col min="33" max="33" width="10.7109375" bestFit="1" customWidth="1"/>
  </cols>
  <sheetData>
    <row r="1" spans="1:33" ht="15" customHeight="1" x14ac:dyDescent="0.25">
      <c r="A1" s="10" t="s">
        <v>24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AA1" s="11"/>
      <c r="AB1" s="12"/>
      <c r="AC1" s="13"/>
      <c r="AD1" s="17">
        <f>ROUND(AVERAGE(AD4:AD28),0)</f>
        <v>4</v>
      </c>
      <c r="AE1" s="19"/>
      <c r="AF1" s="20"/>
      <c r="AG1" s="8" t="e">
        <f>ROUND(AVERAGE(AG4:AG28),0)</f>
        <v>#N/A</v>
      </c>
    </row>
    <row r="2" spans="1:33" x14ac:dyDescent="0.25">
      <c r="A2" s="10"/>
      <c r="B2" s="3">
        <v>1</v>
      </c>
      <c r="C2" s="3">
        <v>2</v>
      </c>
      <c r="D2" s="3">
        <v>3</v>
      </c>
      <c r="E2" s="3">
        <v>4</v>
      </c>
      <c r="F2" s="3">
        <v>5</v>
      </c>
      <c r="G2" s="3">
        <v>6</v>
      </c>
      <c r="H2" s="3">
        <v>7</v>
      </c>
      <c r="I2" s="3">
        <v>8</v>
      </c>
      <c r="J2" s="3">
        <v>9</v>
      </c>
      <c r="K2" s="3">
        <v>10</v>
      </c>
      <c r="L2" s="3">
        <v>11</v>
      </c>
      <c r="M2" s="3">
        <v>12</v>
      </c>
      <c r="N2" s="3">
        <v>13</v>
      </c>
      <c r="O2" s="3">
        <v>14</v>
      </c>
      <c r="P2" s="3">
        <v>15</v>
      </c>
      <c r="Q2" s="3">
        <v>16</v>
      </c>
      <c r="R2" s="3">
        <v>17</v>
      </c>
      <c r="S2" s="3">
        <v>18</v>
      </c>
      <c r="T2" s="3">
        <v>19</v>
      </c>
      <c r="U2" s="3">
        <v>20</v>
      </c>
      <c r="V2" s="3">
        <v>21</v>
      </c>
      <c r="W2" s="3">
        <v>22</v>
      </c>
      <c r="X2" s="3">
        <v>23</v>
      </c>
      <c r="Y2" s="3">
        <v>24</v>
      </c>
      <c r="AA2" s="14"/>
      <c r="AB2" s="15"/>
      <c r="AC2" s="16"/>
      <c r="AD2" s="18"/>
      <c r="AE2" s="21"/>
      <c r="AF2" s="22"/>
      <c r="AG2" s="9"/>
    </row>
    <row r="3" spans="1:33" x14ac:dyDescent="0.25">
      <c r="A3" s="10"/>
      <c r="B3" s="4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3" t="s">
        <v>13</v>
      </c>
      <c r="P3" s="3" t="s">
        <v>14</v>
      </c>
      <c r="Q3" s="3" t="s">
        <v>15</v>
      </c>
      <c r="R3" s="3" t="s">
        <v>16</v>
      </c>
      <c r="S3" s="3" t="s">
        <v>17</v>
      </c>
      <c r="T3" s="3" t="s">
        <v>18</v>
      </c>
      <c r="U3" s="3" t="s">
        <v>19</v>
      </c>
      <c r="V3" s="3" t="s">
        <v>20</v>
      </c>
      <c r="W3" s="3" t="s">
        <v>21</v>
      </c>
      <c r="X3" s="3" t="s">
        <v>22</v>
      </c>
      <c r="Y3" s="3" t="s">
        <v>23</v>
      </c>
      <c r="AA3" s="5" t="s">
        <v>25</v>
      </c>
      <c r="AB3" s="5" t="s">
        <v>26</v>
      </c>
      <c r="AC3" s="5" t="s">
        <v>27</v>
      </c>
      <c r="AD3" s="7"/>
      <c r="AE3" s="5" t="s">
        <v>25</v>
      </c>
      <c r="AF3" s="5" t="s">
        <v>28</v>
      </c>
      <c r="AG3" s="5" t="s">
        <v>29</v>
      </c>
    </row>
    <row r="4" spans="1:33" x14ac:dyDescent="0.25">
      <c r="A4" s="6">
        <v>44287</v>
      </c>
      <c r="B4" s="25">
        <v>29.7</v>
      </c>
      <c r="C4" s="25">
        <v>29.692</v>
      </c>
      <c r="D4" s="25">
        <v>32.444000000000003</v>
      </c>
      <c r="E4" s="25">
        <v>27.754000000000001</v>
      </c>
      <c r="F4" s="25">
        <v>21.100999999999999</v>
      </c>
      <c r="G4" s="25">
        <v>21.097999999999999</v>
      </c>
      <c r="H4" s="25">
        <v>21.1</v>
      </c>
      <c r="I4" s="25">
        <v>2.593</v>
      </c>
      <c r="J4" s="25">
        <v>20.256</v>
      </c>
      <c r="K4" s="25">
        <v>20.893000000000001</v>
      </c>
      <c r="L4" s="25">
        <v>21.106000000000002</v>
      </c>
      <c r="M4" s="25">
        <v>21.135999999999999</v>
      </c>
      <c r="N4" s="25">
        <v>21.120999999999999</v>
      </c>
      <c r="O4" s="25">
        <v>21.184999999999999</v>
      </c>
      <c r="P4" s="25">
        <v>21.260999999999999</v>
      </c>
      <c r="Q4" s="25">
        <v>21.196000000000002</v>
      </c>
      <c r="R4" s="25">
        <v>21.181000000000001</v>
      </c>
      <c r="S4" s="25">
        <v>14.27</v>
      </c>
      <c r="T4" s="25">
        <v>8.1059999999999999</v>
      </c>
      <c r="U4" s="25">
        <v>4.9119999999999999</v>
      </c>
      <c r="V4" s="25">
        <v>2.032</v>
      </c>
      <c r="W4" s="25">
        <v>2.052</v>
      </c>
      <c r="X4" s="25">
        <v>14.875</v>
      </c>
      <c r="Y4" s="25">
        <v>29.591999999999999</v>
      </c>
      <c r="AA4" s="2">
        <v>44287</v>
      </c>
      <c r="AB4" s="1">
        <v>19</v>
      </c>
      <c r="AC4" s="1" t="str">
        <f t="shared" ref="AC4:AC25" si="0">IF(AB4=1,"00-01",IF(AB4=2,"01-02",IF(AB4=3,"02-03",IF(AB4=4,"03-04",IF(AB4=5,"04-05",IF(AB4=6,"05-06",IF(AB4=7,"06-07",IF(AB4=8,"07-08",IF(AB4=9,"08-09",IF(AB4=10,"09-10",IF(AB4=11,"10-11",IF(AB4=12,"11-12",IF(AB4=13,"12-13",IF(AB4=14,"13-14",IF(AB4=15,"14-15",IF(AB4=16,"15-16",IF(AB4=17,"16-17",IF(AB4=18,"17-18",IF(AB4=19,"18-19",IF(AB4=20,"19-20",IF(AB4=21,"20-21",IF(AB4=22,"21-22",IF(AB4=23,"22-23",IF(AB4=24,"23-00",""))))))))))))))))))))))))</f>
        <v>18-19</v>
      </c>
      <c r="AD4" s="24">
        <f t="shared" ref="AD4:AD25" si="1">IF(AB4&gt;0,INDEX(B$4:Y$34,MATCH(AA4,$A$4:$A$33,0),MATCH(AB4,$B$2:$Y$2,0)),"")</f>
        <v>8.1059999999999999</v>
      </c>
      <c r="AE4" s="2">
        <f>IF(AA4&lt;&gt;"",AA4,"")</f>
        <v>44287</v>
      </c>
      <c r="AF4" s="1">
        <v>9</v>
      </c>
      <c r="AG4" s="24">
        <f t="shared" ref="AG4:AG25" si="2">MAX(INDEX(B4:Y34,MATCH(AE4,$A$4:$A$33,0),MATCH(AF4,$B$2:$Y$2,0)))</f>
        <v>20.256</v>
      </c>
    </row>
    <row r="5" spans="1:33" x14ac:dyDescent="0.25">
      <c r="A5" s="6">
        <v>44288</v>
      </c>
      <c r="B5" s="25">
        <v>30.064</v>
      </c>
      <c r="C5" s="25">
        <v>27.356999999999999</v>
      </c>
      <c r="D5" s="25">
        <v>27.786000000000001</v>
      </c>
      <c r="E5" s="25">
        <v>25.797000000000001</v>
      </c>
      <c r="F5" s="25">
        <v>21.337</v>
      </c>
      <c r="G5" s="25">
        <v>21.291</v>
      </c>
      <c r="H5" s="25">
        <v>21.398</v>
      </c>
      <c r="I5" s="25">
        <v>2.609</v>
      </c>
      <c r="J5" s="25">
        <v>17.888999999999999</v>
      </c>
      <c r="K5" s="25">
        <v>18.123000000000001</v>
      </c>
      <c r="L5" s="25">
        <v>16.824999999999999</v>
      </c>
      <c r="M5" s="25">
        <v>9.5690000000000008</v>
      </c>
      <c r="N5" s="25">
        <v>1.0209999999999999</v>
      </c>
      <c r="O5" s="25">
        <v>0.94299999999999995</v>
      </c>
      <c r="P5" s="25">
        <v>10.263</v>
      </c>
      <c r="Q5" s="25">
        <v>21.901</v>
      </c>
      <c r="R5" s="25">
        <v>23.18</v>
      </c>
      <c r="S5" s="25">
        <v>16.315000000000001</v>
      </c>
      <c r="T5" s="25">
        <v>10.285</v>
      </c>
      <c r="U5" s="25">
        <v>5.0220000000000002</v>
      </c>
      <c r="V5" s="25">
        <v>2.012</v>
      </c>
      <c r="W5" s="25">
        <v>2.0299999999999998</v>
      </c>
      <c r="X5" s="25">
        <v>13.198</v>
      </c>
      <c r="Y5" s="25">
        <v>26.526</v>
      </c>
      <c r="AA5" s="2">
        <v>44288</v>
      </c>
      <c r="AB5" s="1">
        <v>13</v>
      </c>
      <c r="AC5" s="1" t="str">
        <f t="shared" si="0"/>
        <v>12-13</v>
      </c>
      <c r="AD5" s="24">
        <f t="shared" si="1"/>
        <v>1.0209999999999999</v>
      </c>
      <c r="AE5" s="2">
        <f t="shared" ref="AE5:AE28" si="3">IF(AA5&lt;&gt;"",AA5,"")</f>
        <v>44288</v>
      </c>
      <c r="AF5" s="1">
        <v>10</v>
      </c>
      <c r="AG5" s="24">
        <f t="shared" si="2"/>
        <v>19.626999999999999</v>
      </c>
    </row>
    <row r="6" spans="1:33" x14ac:dyDescent="0.25">
      <c r="A6" s="6">
        <v>44289</v>
      </c>
      <c r="B6" s="25">
        <v>27.068000000000001</v>
      </c>
      <c r="C6" s="25">
        <v>25.965</v>
      </c>
      <c r="D6" s="25">
        <v>27.946000000000002</v>
      </c>
      <c r="E6" s="25">
        <v>25.838999999999999</v>
      </c>
      <c r="F6" s="25">
        <v>21.466000000000001</v>
      </c>
      <c r="G6" s="25">
        <v>21.47</v>
      </c>
      <c r="H6" s="25">
        <v>21.37</v>
      </c>
      <c r="I6" s="25">
        <v>2.2909999999999999</v>
      </c>
      <c r="J6" s="25">
        <v>20.021999999999998</v>
      </c>
      <c r="K6" s="25">
        <v>19.626999999999999</v>
      </c>
      <c r="L6" s="25">
        <v>17.98</v>
      </c>
      <c r="M6" s="25">
        <v>9.407</v>
      </c>
      <c r="N6" s="25">
        <v>4.2930000000000001</v>
      </c>
      <c r="O6" s="25">
        <v>11.881</v>
      </c>
      <c r="P6" s="25">
        <v>16.943000000000001</v>
      </c>
      <c r="Q6" s="25">
        <v>20.388000000000002</v>
      </c>
      <c r="R6" s="25">
        <v>21.356000000000002</v>
      </c>
      <c r="S6" s="25">
        <v>14.593999999999999</v>
      </c>
      <c r="T6" s="25">
        <v>8.4019999999999992</v>
      </c>
      <c r="U6" s="25">
        <v>5.117</v>
      </c>
      <c r="V6" s="25">
        <v>2.1480000000000001</v>
      </c>
      <c r="W6" s="25">
        <v>2.032</v>
      </c>
      <c r="X6" s="25">
        <v>11.867000000000001</v>
      </c>
      <c r="Y6" s="25">
        <v>24.015999999999998</v>
      </c>
      <c r="AA6" s="2">
        <v>44291</v>
      </c>
      <c r="AB6" s="1">
        <v>14</v>
      </c>
      <c r="AC6" s="1" t="str">
        <f t="shared" si="0"/>
        <v>13-14</v>
      </c>
      <c r="AD6" s="24">
        <f t="shared" si="1"/>
        <v>18.254000000000001</v>
      </c>
      <c r="AE6" s="2">
        <f t="shared" si="3"/>
        <v>44291</v>
      </c>
      <c r="AF6" s="1">
        <v>11</v>
      </c>
      <c r="AG6" s="24">
        <f t="shared" si="2"/>
        <v>0.83899999999999997</v>
      </c>
    </row>
    <row r="7" spans="1:33" x14ac:dyDescent="0.25">
      <c r="A7" s="6">
        <v>44290</v>
      </c>
      <c r="B7" s="25">
        <v>24.350999999999999</v>
      </c>
      <c r="C7" s="25">
        <v>21.263000000000002</v>
      </c>
      <c r="D7" s="25">
        <v>21.396999999999998</v>
      </c>
      <c r="E7" s="25">
        <v>22.376999999999999</v>
      </c>
      <c r="F7" s="25">
        <v>21.356999999999999</v>
      </c>
      <c r="G7" s="25">
        <v>21.472000000000001</v>
      </c>
      <c r="H7" s="25">
        <v>21.425000000000001</v>
      </c>
      <c r="I7" s="25">
        <v>2.12</v>
      </c>
      <c r="J7" s="25">
        <v>19.923999999999999</v>
      </c>
      <c r="K7" s="25">
        <v>18.254000000000001</v>
      </c>
      <c r="L7" s="25">
        <v>2.415</v>
      </c>
      <c r="M7" s="25">
        <v>2.024</v>
      </c>
      <c r="N7" s="25">
        <v>15.98</v>
      </c>
      <c r="O7" s="25">
        <v>19.795000000000002</v>
      </c>
      <c r="P7" s="25">
        <v>12.933</v>
      </c>
      <c r="Q7" s="25">
        <v>15.89</v>
      </c>
      <c r="R7" s="25">
        <v>21.277000000000001</v>
      </c>
      <c r="S7" s="25">
        <v>14.566000000000001</v>
      </c>
      <c r="T7" s="25">
        <v>8.3870000000000005</v>
      </c>
      <c r="U7" s="25">
        <v>5.0279999999999996</v>
      </c>
      <c r="V7" s="25">
        <v>1.9770000000000001</v>
      </c>
      <c r="W7" s="25">
        <v>2.0299999999999998</v>
      </c>
      <c r="X7" s="25">
        <v>9.2309999999999999</v>
      </c>
      <c r="Y7" s="25">
        <v>18.329000000000001</v>
      </c>
      <c r="AA7" s="2">
        <v>44292</v>
      </c>
      <c r="AB7" s="1">
        <v>19</v>
      </c>
      <c r="AC7" s="1" t="str">
        <f t="shared" si="0"/>
        <v>18-19</v>
      </c>
      <c r="AD7" s="24">
        <f t="shared" si="1"/>
        <v>8.4540000000000006</v>
      </c>
      <c r="AE7" s="2">
        <f t="shared" si="3"/>
        <v>44292</v>
      </c>
      <c r="AF7" s="1">
        <v>12</v>
      </c>
      <c r="AG7" s="24">
        <f t="shared" si="2"/>
        <v>1.7709999999999999</v>
      </c>
    </row>
    <row r="8" spans="1:33" x14ac:dyDescent="0.25">
      <c r="A8" s="6">
        <v>44291</v>
      </c>
      <c r="B8" s="25">
        <v>18.614000000000001</v>
      </c>
      <c r="C8" s="25">
        <v>18.614999999999998</v>
      </c>
      <c r="D8" s="25">
        <v>21.574000000000002</v>
      </c>
      <c r="E8" s="25">
        <v>22.605</v>
      </c>
      <c r="F8" s="25">
        <v>21.491</v>
      </c>
      <c r="G8" s="25">
        <v>21.547000000000001</v>
      </c>
      <c r="H8" s="25">
        <v>21.529</v>
      </c>
      <c r="I8" s="25">
        <v>2.4609999999999999</v>
      </c>
      <c r="J8" s="25">
        <v>20.140999999999998</v>
      </c>
      <c r="K8" s="25">
        <v>17.719000000000001</v>
      </c>
      <c r="L8" s="25">
        <v>1.6060000000000001</v>
      </c>
      <c r="M8" s="25">
        <v>2.97</v>
      </c>
      <c r="N8" s="25">
        <v>8.3710000000000004</v>
      </c>
      <c r="O8" s="25">
        <v>18.254000000000001</v>
      </c>
      <c r="P8" s="25">
        <v>19.305</v>
      </c>
      <c r="Q8" s="25">
        <v>19.312999999999999</v>
      </c>
      <c r="R8" s="25">
        <v>21.155999999999999</v>
      </c>
      <c r="S8" s="25">
        <v>14.253</v>
      </c>
      <c r="T8" s="25">
        <v>8.0329999999999995</v>
      </c>
      <c r="U8" s="25">
        <v>4.8129999999999997</v>
      </c>
      <c r="V8" s="25">
        <v>2.2759999999999998</v>
      </c>
      <c r="W8" s="25">
        <v>2.2250000000000001</v>
      </c>
      <c r="X8" s="25">
        <v>9.24</v>
      </c>
      <c r="Y8" s="25">
        <v>18.282</v>
      </c>
      <c r="AA8" s="2">
        <v>44293</v>
      </c>
      <c r="AB8" s="1">
        <v>14</v>
      </c>
      <c r="AC8" s="1" t="str">
        <f t="shared" si="0"/>
        <v>13-14</v>
      </c>
      <c r="AD8" s="24">
        <f t="shared" si="1"/>
        <v>1.736</v>
      </c>
      <c r="AE8" s="2">
        <f t="shared" si="3"/>
        <v>44293</v>
      </c>
      <c r="AF8" s="1">
        <v>13</v>
      </c>
      <c r="AG8" s="24">
        <f t="shared" si="2"/>
        <v>0.64900000000000002</v>
      </c>
    </row>
    <row r="9" spans="1:33" x14ac:dyDescent="0.25">
      <c r="A9" s="6">
        <v>44292</v>
      </c>
      <c r="B9" s="25">
        <v>18.533000000000001</v>
      </c>
      <c r="C9" s="25">
        <v>16.2</v>
      </c>
      <c r="D9" s="25">
        <v>16.957000000000001</v>
      </c>
      <c r="E9" s="25">
        <v>20.209</v>
      </c>
      <c r="F9" s="25">
        <v>21.456</v>
      </c>
      <c r="G9" s="25">
        <v>21.536999999999999</v>
      </c>
      <c r="H9" s="25">
        <v>21.486000000000001</v>
      </c>
      <c r="I9" s="25">
        <v>2.0550000000000002</v>
      </c>
      <c r="J9" s="25">
        <v>18.227</v>
      </c>
      <c r="K9" s="25">
        <v>6.8</v>
      </c>
      <c r="L9" s="25">
        <v>4.4690000000000003</v>
      </c>
      <c r="M9" s="25">
        <v>3.919</v>
      </c>
      <c r="N9" s="25">
        <v>3.8959999999999999</v>
      </c>
      <c r="O9" s="25">
        <v>3.96</v>
      </c>
      <c r="P9" s="25">
        <v>4.3540000000000001</v>
      </c>
      <c r="Q9" s="25">
        <v>8.3019999999999996</v>
      </c>
      <c r="R9" s="25">
        <v>8.4760000000000009</v>
      </c>
      <c r="S9" s="25">
        <v>8.4390000000000001</v>
      </c>
      <c r="T9" s="25">
        <v>8.4540000000000006</v>
      </c>
      <c r="U9" s="25">
        <v>5.1449999999999996</v>
      </c>
      <c r="V9" s="25">
        <v>2.25</v>
      </c>
      <c r="W9" s="25">
        <v>2.1669999999999998</v>
      </c>
      <c r="X9" s="25">
        <v>6.9050000000000002</v>
      </c>
      <c r="Y9" s="25">
        <v>13.621</v>
      </c>
      <c r="AA9" s="2">
        <v>44294</v>
      </c>
      <c r="AB9" s="1">
        <v>12</v>
      </c>
      <c r="AC9" s="1" t="str">
        <f t="shared" si="0"/>
        <v>11-12</v>
      </c>
      <c r="AD9" s="24">
        <f t="shared" si="1"/>
        <v>2.11</v>
      </c>
      <c r="AE9" s="2">
        <f t="shared" si="3"/>
        <v>44294</v>
      </c>
      <c r="AF9" s="1">
        <v>14</v>
      </c>
      <c r="AG9" s="24">
        <f t="shared" si="2"/>
        <v>0.67900000000000005</v>
      </c>
    </row>
    <row r="10" spans="1:33" x14ac:dyDescent="0.25">
      <c r="A10" s="6">
        <v>44293</v>
      </c>
      <c r="B10" s="25">
        <v>13.816000000000001</v>
      </c>
      <c r="C10" s="25">
        <v>13.835000000000001</v>
      </c>
      <c r="D10" s="25">
        <v>16.855</v>
      </c>
      <c r="E10" s="25">
        <v>20.198</v>
      </c>
      <c r="F10" s="25">
        <v>21.335000000000001</v>
      </c>
      <c r="G10" s="25">
        <v>21.439</v>
      </c>
      <c r="H10" s="25">
        <v>21.524000000000001</v>
      </c>
      <c r="I10" s="25">
        <v>2.585</v>
      </c>
      <c r="J10" s="25">
        <v>10.220000000000001</v>
      </c>
      <c r="K10" s="25">
        <v>8.9830000000000005</v>
      </c>
      <c r="L10" s="25">
        <v>0.83899999999999997</v>
      </c>
      <c r="M10" s="25">
        <v>1.0760000000000001</v>
      </c>
      <c r="N10" s="25">
        <v>1.006</v>
      </c>
      <c r="O10" s="25">
        <v>1.736</v>
      </c>
      <c r="P10" s="25">
        <v>4.5730000000000004</v>
      </c>
      <c r="Q10" s="25">
        <v>6.4589999999999996</v>
      </c>
      <c r="R10" s="25">
        <v>15.122</v>
      </c>
      <c r="S10" s="25">
        <v>14.289</v>
      </c>
      <c r="T10" s="25">
        <v>8.0890000000000004</v>
      </c>
      <c r="U10" s="25">
        <v>4.883</v>
      </c>
      <c r="V10" s="25">
        <v>1.9670000000000001</v>
      </c>
      <c r="W10" s="25">
        <v>1.99</v>
      </c>
      <c r="X10" s="25">
        <v>6.7679999999999998</v>
      </c>
      <c r="Y10" s="25">
        <v>13.464</v>
      </c>
      <c r="AA10" s="2">
        <v>44295</v>
      </c>
      <c r="AB10" s="1">
        <v>10</v>
      </c>
      <c r="AC10" s="1" t="str">
        <f t="shared" si="0"/>
        <v>09-10</v>
      </c>
      <c r="AD10" s="24">
        <f t="shared" si="1"/>
        <v>11.135999999999999</v>
      </c>
      <c r="AE10" s="2">
        <f t="shared" si="3"/>
        <v>44295</v>
      </c>
      <c r="AF10" s="1">
        <v>15</v>
      </c>
      <c r="AG10" s="24">
        <f t="shared" si="2"/>
        <v>1.083</v>
      </c>
    </row>
    <row r="11" spans="1:33" x14ac:dyDescent="0.25">
      <c r="A11" s="6">
        <v>44294</v>
      </c>
      <c r="B11" s="25">
        <v>13.659000000000001</v>
      </c>
      <c r="C11" s="25">
        <v>13.707000000000001</v>
      </c>
      <c r="D11" s="25">
        <v>16.593</v>
      </c>
      <c r="E11" s="25">
        <v>19.838000000000001</v>
      </c>
      <c r="F11" s="25">
        <v>21.111999999999998</v>
      </c>
      <c r="G11" s="25">
        <v>21.131</v>
      </c>
      <c r="H11" s="25">
        <v>21.195</v>
      </c>
      <c r="I11" s="25">
        <v>2.5049999999999999</v>
      </c>
      <c r="J11" s="25">
        <v>11.044</v>
      </c>
      <c r="K11" s="25">
        <v>11.41</v>
      </c>
      <c r="L11" s="25">
        <v>2.2069999999999999</v>
      </c>
      <c r="M11" s="25">
        <v>2.11</v>
      </c>
      <c r="N11" s="25">
        <v>2.5680000000000001</v>
      </c>
      <c r="O11" s="25">
        <v>0.89900000000000002</v>
      </c>
      <c r="P11" s="25">
        <v>1.4339999999999999</v>
      </c>
      <c r="Q11" s="25">
        <v>5.4329999999999998</v>
      </c>
      <c r="R11" s="25">
        <v>9.1709999999999994</v>
      </c>
      <c r="S11" s="25">
        <v>14.727</v>
      </c>
      <c r="T11" s="25">
        <v>8.61</v>
      </c>
      <c r="U11" s="25">
        <v>5.2309999999999999</v>
      </c>
      <c r="V11" s="25">
        <v>2.1070000000000002</v>
      </c>
      <c r="W11" s="25">
        <v>2.081</v>
      </c>
      <c r="X11" s="25">
        <v>6.6440000000000001</v>
      </c>
      <c r="Y11" s="25">
        <v>13.382</v>
      </c>
      <c r="AA11" s="2">
        <v>44298</v>
      </c>
      <c r="AB11" s="1">
        <v>13</v>
      </c>
      <c r="AC11" s="1" t="str">
        <f t="shared" si="0"/>
        <v>12-13</v>
      </c>
      <c r="AD11" s="24">
        <f t="shared" si="1"/>
        <v>7.32</v>
      </c>
      <c r="AE11" s="2">
        <f t="shared" si="3"/>
        <v>44298</v>
      </c>
      <c r="AF11" s="1">
        <v>16</v>
      </c>
      <c r="AG11" s="24">
        <f t="shared" si="2"/>
        <v>0.64500000000000002</v>
      </c>
    </row>
    <row r="12" spans="1:33" x14ac:dyDescent="0.25">
      <c r="A12" s="6">
        <v>44295</v>
      </c>
      <c r="B12" s="25">
        <v>13.622999999999999</v>
      </c>
      <c r="C12" s="25">
        <v>13.596</v>
      </c>
      <c r="D12" s="25">
        <v>16.559999999999999</v>
      </c>
      <c r="E12" s="25">
        <v>19.946000000000002</v>
      </c>
      <c r="F12" s="25">
        <v>21.378</v>
      </c>
      <c r="G12" s="25">
        <v>21.460999999999999</v>
      </c>
      <c r="H12" s="25">
        <v>21.407</v>
      </c>
      <c r="I12" s="25">
        <v>2.2909999999999999</v>
      </c>
      <c r="J12" s="25">
        <v>10.955</v>
      </c>
      <c r="K12" s="25">
        <v>11.135999999999999</v>
      </c>
      <c r="L12" s="25">
        <v>2.1059999999999999</v>
      </c>
      <c r="M12" s="25">
        <v>1.7709999999999999</v>
      </c>
      <c r="N12" s="25">
        <v>4.3529999999999998</v>
      </c>
      <c r="O12" s="25">
        <v>1.0029999999999999</v>
      </c>
      <c r="P12" s="25">
        <v>3.2490000000000001</v>
      </c>
      <c r="Q12" s="25">
        <v>6.8470000000000004</v>
      </c>
      <c r="R12" s="25">
        <v>8.2859999999999996</v>
      </c>
      <c r="S12" s="25">
        <v>12.955</v>
      </c>
      <c r="T12" s="25">
        <v>8.5410000000000004</v>
      </c>
      <c r="U12" s="25">
        <v>5.2469999999999999</v>
      </c>
      <c r="V12" s="25">
        <v>2.222</v>
      </c>
      <c r="W12" s="25">
        <v>2.17</v>
      </c>
      <c r="X12" s="25">
        <v>6.6769999999999996</v>
      </c>
      <c r="Y12" s="25">
        <v>13.371</v>
      </c>
      <c r="AA12" s="2">
        <v>44299</v>
      </c>
      <c r="AB12" s="1">
        <v>20</v>
      </c>
      <c r="AC12" s="1" t="str">
        <f t="shared" si="0"/>
        <v>19-20</v>
      </c>
      <c r="AD12" s="24">
        <f t="shared" si="1"/>
        <v>4.1879999999999997</v>
      </c>
      <c r="AE12" s="2">
        <f t="shared" si="3"/>
        <v>44299</v>
      </c>
      <c r="AF12" s="1">
        <v>17</v>
      </c>
      <c r="AG12" s="24">
        <f t="shared" si="2"/>
        <v>0.70699999999999996</v>
      </c>
    </row>
    <row r="13" spans="1:33" x14ac:dyDescent="0.25">
      <c r="A13" s="6">
        <v>44296</v>
      </c>
      <c r="B13" s="25">
        <v>13.554</v>
      </c>
      <c r="C13" s="25">
        <v>13.577</v>
      </c>
      <c r="D13" s="25">
        <v>16.608000000000001</v>
      </c>
      <c r="E13" s="25">
        <v>19.948</v>
      </c>
      <c r="F13" s="25">
        <v>21.428000000000001</v>
      </c>
      <c r="G13" s="25">
        <v>21.475000000000001</v>
      </c>
      <c r="H13" s="25">
        <v>21.398</v>
      </c>
      <c r="I13" s="25">
        <v>2.2549999999999999</v>
      </c>
      <c r="J13" s="25">
        <v>7.0369999999999999</v>
      </c>
      <c r="K13" s="25">
        <v>3.8250000000000002</v>
      </c>
      <c r="L13" s="25">
        <v>0.73899999999999999</v>
      </c>
      <c r="M13" s="25">
        <v>0.69099999999999995</v>
      </c>
      <c r="N13" s="25">
        <v>0.63</v>
      </c>
      <c r="O13" s="25">
        <v>0.80800000000000005</v>
      </c>
      <c r="P13" s="25">
        <v>4.359</v>
      </c>
      <c r="Q13" s="25">
        <v>8.8989999999999991</v>
      </c>
      <c r="R13" s="25">
        <v>8.2200000000000006</v>
      </c>
      <c r="S13" s="25">
        <v>8.2609999999999992</v>
      </c>
      <c r="T13" s="25">
        <v>8.2850000000000001</v>
      </c>
      <c r="U13" s="25">
        <v>5.0910000000000002</v>
      </c>
      <c r="V13" s="25">
        <v>2.1030000000000002</v>
      </c>
      <c r="W13" s="25">
        <v>2.085</v>
      </c>
      <c r="X13" s="25">
        <v>8.2639999999999993</v>
      </c>
      <c r="Y13" s="25">
        <v>16.603999999999999</v>
      </c>
      <c r="AA13" s="2">
        <v>44300</v>
      </c>
      <c r="AB13" s="1">
        <v>20</v>
      </c>
      <c r="AC13" s="1" t="str">
        <f t="shared" si="0"/>
        <v>19-20</v>
      </c>
      <c r="AD13" s="24">
        <f t="shared" si="1"/>
        <v>4.1829999999999998</v>
      </c>
      <c r="AE13" s="2">
        <f t="shared" si="3"/>
        <v>44300</v>
      </c>
      <c r="AF13" s="1">
        <v>18</v>
      </c>
      <c r="AG13" s="24">
        <f t="shared" si="2"/>
        <v>20.658999999999999</v>
      </c>
    </row>
    <row r="14" spans="1:33" x14ac:dyDescent="0.25">
      <c r="A14" s="6">
        <v>44297</v>
      </c>
      <c r="B14" s="25">
        <v>16.756</v>
      </c>
      <c r="C14" s="25">
        <v>16.760999999999999</v>
      </c>
      <c r="D14" s="25">
        <v>19.792000000000002</v>
      </c>
      <c r="E14" s="25">
        <v>23.123999999999999</v>
      </c>
      <c r="F14" s="25">
        <v>24.39</v>
      </c>
      <c r="G14" s="25">
        <v>24.465</v>
      </c>
      <c r="H14" s="25">
        <v>24.125</v>
      </c>
      <c r="I14" s="25">
        <v>1.708</v>
      </c>
      <c r="J14" s="25">
        <v>3.1619999999999999</v>
      </c>
      <c r="K14" s="25">
        <v>0.65500000000000003</v>
      </c>
      <c r="L14" s="25">
        <v>0.66600000000000004</v>
      </c>
      <c r="M14" s="25">
        <v>0.68700000000000006</v>
      </c>
      <c r="N14" s="25">
        <v>0.64900000000000002</v>
      </c>
      <c r="O14" s="25">
        <v>0.61399999999999999</v>
      </c>
      <c r="P14" s="25">
        <v>0.59899999999999998</v>
      </c>
      <c r="Q14" s="25">
        <v>1.0640000000000001</v>
      </c>
      <c r="R14" s="25">
        <v>1.7490000000000001</v>
      </c>
      <c r="S14" s="25">
        <v>1.6859999999999999</v>
      </c>
      <c r="T14" s="25">
        <v>1.619</v>
      </c>
      <c r="U14" s="25">
        <v>1.706</v>
      </c>
      <c r="V14" s="25">
        <v>1.74</v>
      </c>
      <c r="W14" s="25">
        <v>1.6619999999999999</v>
      </c>
      <c r="X14" s="25">
        <v>6.7560000000000002</v>
      </c>
      <c r="Y14" s="25">
        <v>14.946</v>
      </c>
      <c r="AA14" s="2">
        <v>44301</v>
      </c>
      <c r="AB14" s="1">
        <v>20</v>
      </c>
      <c r="AC14" s="1" t="str">
        <f t="shared" si="0"/>
        <v>19-20</v>
      </c>
      <c r="AD14" s="24">
        <f t="shared" si="1"/>
        <v>0.83799999999999997</v>
      </c>
      <c r="AE14" s="2">
        <f t="shared" si="3"/>
        <v>44301</v>
      </c>
      <c r="AF14" s="1">
        <v>19</v>
      </c>
      <c r="AG14" s="24">
        <f t="shared" si="2"/>
        <v>7.01</v>
      </c>
    </row>
    <row r="15" spans="1:33" x14ac:dyDescent="0.25">
      <c r="A15" s="6">
        <v>44298</v>
      </c>
      <c r="B15" s="25">
        <v>16.766999999999999</v>
      </c>
      <c r="C15" s="25">
        <v>16.777999999999999</v>
      </c>
      <c r="D15" s="25">
        <v>19.762</v>
      </c>
      <c r="E15" s="25">
        <v>23.102</v>
      </c>
      <c r="F15" s="25">
        <v>24.178000000000001</v>
      </c>
      <c r="G15" s="25">
        <v>24.28</v>
      </c>
      <c r="H15" s="25">
        <v>24.292999999999999</v>
      </c>
      <c r="I15" s="25">
        <v>2.016</v>
      </c>
      <c r="J15" s="25">
        <v>6.5810000000000004</v>
      </c>
      <c r="K15" s="25">
        <v>8.0570000000000004</v>
      </c>
      <c r="L15" s="25">
        <v>1.3640000000000001</v>
      </c>
      <c r="M15" s="25">
        <v>1.65</v>
      </c>
      <c r="N15" s="25">
        <v>7.32</v>
      </c>
      <c r="O15" s="25">
        <v>7.3540000000000001</v>
      </c>
      <c r="P15" s="25">
        <v>7.5469999999999997</v>
      </c>
      <c r="Q15" s="25">
        <v>16.518000000000001</v>
      </c>
      <c r="R15" s="25">
        <v>20.89</v>
      </c>
      <c r="S15" s="25">
        <v>14.206</v>
      </c>
      <c r="T15" s="25">
        <v>7.9089999999999998</v>
      </c>
      <c r="U15" s="25">
        <v>4.609</v>
      </c>
      <c r="V15" s="25">
        <v>1.5209999999999999</v>
      </c>
      <c r="W15" s="25">
        <v>1.446</v>
      </c>
      <c r="X15" s="25">
        <v>10.833</v>
      </c>
      <c r="Y15" s="25">
        <v>22.395</v>
      </c>
      <c r="AA15" s="2">
        <v>44302</v>
      </c>
      <c r="AB15" s="1">
        <v>20</v>
      </c>
      <c r="AC15" s="1" t="str">
        <f t="shared" si="0"/>
        <v>19-20</v>
      </c>
      <c r="AD15" s="24">
        <f t="shared" si="1"/>
        <v>0.81599999999999995</v>
      </c>
      <c r="AE15" s="2">
        <f t="shared" si="3"/>
        <v>44302</v>
      </c>
      <c r="AF15" s="1">
        <v>20</v>
      </c>
      <c r="AG15" s="24">
        <f t="shared" si="2"/>
        <v>3.63</v>
      </c>
    </row>
    <row r="16" spans="1:33" x14ac:dyDescent="0.25">
      <c r="A16" s="6">
        <v>44299</v>
      </c>
      <c r="B16" s="25">
        <v>22.79</v>
      </c>
      <c r="C16" s="25">
        <v>22.806000000000001</v>
      </c>
      <c r="D16" s="25">
        <v>25.847000000000001</v>
      </c>
      <c r="E16" s="25">
        <v>29.169</v>
      </c>
      <c r="F16" s="25">
        <v>30.018999999999998</v>
      </c>
      <c r="G16" s="25">
        <v>30.106999999999999</v>
      </c>
      <c r="H16" s="25">
        <v>26.896999999999998</v>
      </c>
      <c r="I16" s="25">
        <v>1.274</v>
      </c>
      <c r="J16" s="25">
        <v>3.0739999999999998</v>
      </c>
      <c r="K16" s="25">
        <v>0.69899999999999995</v>
      </c>
      <c r="L16" s="25">
        <v>0.64300000000000002</v>
      </c>
      <c r="M16" s="25">
        <v>0.66</v>
      </c>
      <c r="N16" s="25">
        <v>0.72399999999999998</v>
      </c>
      <c r="O16" s="25">
        <v>0.67900000000000005</v>
      </c>
      <c r="P16" s="25">
        <v>1.579</v>
      </c>
      <c r="Q16" s="25">
        <v>7.149</v>
      </c>
      <c r="R16" s="25">
        <v>7.7060000000000004</v>
      </c>
      <c r="S16" s="25">
        <v>7.4930000000000003</v>
      </c>
      <c r="T16" s="25">
        <v>7.44</v>
      </c>
      <c r="U16" s="25">
        <v>4.1879999999999997</v>
      </c>
      <c r="V16" s="25">
        <v>1.1299999999999999</v>
      </c>
      <c r="W16" s="25">
        <v>1.1519999999999999</v>
      </c>
      <c r="X16" s="25">
        <v>10.782999999999999</v>
      </c>
      <c r="Y16" s="25">
        <v>22.363</v>
      </c>
      <c r="AA16" s="2">
        <v>44305</v>
      </c>
      <c r="AB16" s="1">
        <v>14</v>
      </c>
      <c r="AC16" s="1" t="str">
        <f t="shared" si="0"/>
        <v>13-14</v>
      </c>
      <c r="AD16" s="24">
        <f t="shared" si="1"/>
        <v>0.68899999999999995</v>
      </c>
      <c r="AE16" s="2">
        <f t="shared" si="3"/>
        <v>44305</v>
      </c>
      <c r="AF16" s="1"/>
      <c r="AG16" s="24" t="e">
        <f t="shared" si="2"/>
        <v>#N/A</v>
      </c>
    </row>
    <row r="17" spans="1:33" x14ac:dyDescent="0.25">
      <c r="A17" s="6">
        <v>44300</v>
      </c>
      <c r="B17" s="25">
        <v>22.814</v>
      </c>
      <c r="C17" s="25">
        <v>22.827999999999999</v>
      </c>
      <c r="D17" s="25">
        <v>25.838000000000001</v>
      </c>
      <c r="E17" s="25">
        <v>29.137</v>
      </c>
      <c r="F17" s="25">
        <v>29.826000000000001</v>
      </c>
      <c r="G17" s="25">
        <v>29.83</v>
      </c>
      <c r="H17" s="25">
        <v>29.797999999999998</v>
      </c>
      <c r="I17" s="25">
        <v>1.365</v>
      </c>
      <c r="J17" s="25">
        <v>3.3109999999999999</v>
      </c>
      <c r="K17" s="25">
        <v>0.67600000000000005</v>
      </c>
      <c r="L17" s="25">
        <v>0.70199999999999996</v>
      </c>
      <c r="M17" s="25">
        <v>0.73099999999999998</v>
      </c>
      <c r="N17" s="25">
        <v>0.71199999999999997</v>
      </c>
      <c r="O17" s="25">
        <v>0.72599999999999998</v>
      </c>
      <c r="P17" s="25">
        <v>2.3380000000000001</v>
      </c>
      <c r="Q17" s="25">
        <v>6.2450000000000001</v>
      </c>
      <c r="R17" s="25">
        <v>7.3070000000000004</v>
      </c>
      <c r="S17" s="25">
        <v>7.2869999999999999</v>
      </c>
      <c r="T17" s="25">
        <v>7.34</v>
      </c>
      <c r="U17" s="25">
        <v>4.1829999999999998</v>
      </c>
      <c r="V17" s="25">
        <v>1.177</v>
      </c>
      <c r="W17" s="25">
        <v>1.1000000000000001</v>
      </c>
      <c r="X17" s="25">
        <v>12.9</v>
      </c>
      <c r="Y17" s="25">
        <v>26.469000000000001</v>
      </c>
      <c r="AA17" s="2">
        <v>44306</v>
      </c>
      <c r="AB17" s="1">
        <v>20</v>
      </c>
      <c r="AC17" s="1" t="str">
        <f t="shared" si="0"/>
        <v>19-20</v>
      </c>
      <c r="AD17" s="24">
        <f t="shared" si="1"/>
        <v>0.88500000000000001</v>
      </c>
      <c r="AE17" s="2">
        <f t="shared" si="3"/>
        <v>44306</v>
      </c>
      <c r="AF17" s="1"/>
      <c r="AG17" s="24" t="e">
        <f t="shared" si="2"/>
        <v>#N/A</v>
      </c>
    </row>
    <row r="18" spans="1:33" x14ac:dyDescent="0.25">
      <c r="A18" s="6">
        <v>44301</v>
      </c>
      <c r="B18" s="25">
        <v>26.966000000000001</v>
      </c>
      <c r="C18" s="25">
        <v>26.966999999999999</v>
      </c>
      <c r="D18" s="25">
        <v>29.952999999999999</v>
      </c>
      <c r="E18" s="25">
        <v>33.283000000000001</v>
      </c>
      <c r="F18" s="25">
        <v>33.692999999999998</v>
      </c>
      <c r="G18" s="25">
        <v>33.734000000000002</v>
      </c>
      <c r="H18" s="25">
        <v>32.122999999999998</v>
      </c>
      <c r="I18" s="25">
        <v>0.94899999999999995</v>
      </c>
      <c r="J18" s="25">
        <v>0.82699999999999996</v>
      </c>
      <c r="K18" s="25">
        <v>0.76800000000000002</v>
      </c>
      <c r="L18" s="25">
        <v>0.65400000000000003</v>
      </c>
      <c r="M18" s="25">
        <v>0.74</v>
      </c>
      <c r="N18" s="25">
        <v>0.68500000000000005</v>
      </c>
      <c r="O18" s="25">
        <v>0.64600000000000002</v>
      </c>
      <c r="P18" s="25">
        <v>1.083</v>
      </c>
      <c r="Q18" s="25">
        <v>1.7609999999999999</v>
      </c>
      <c r="R18" s="25">
        <v>0.65400000000000003</v>
      </c>
      <c r="S18" s="25">
        <v>0.70099999999999996</v>
      </c>
      <c r="T18" s="25">
        <v>0.77600000000000002</v>
      </c>
      <c r="U18" s="25">
        <v>0.83799999999999997</v>
      </c>
      <c r="V18" s="25">
        <v>0.83899999999999997</v>
      </c>
      <c r="W18" s="25">
        <v>0.85499999999999998</v>
      </c>
      <c r="X18" s="25">
        <v>6.6769999999999996</v>
      </c>
      <c r="Y18" s="25">
        <v>13.379</v>
      </c>
      <c r="AA18" s="2">
        <v>44307</v>
      </c>
      <c r="AB18" s="1">
        <v>20</v>
      </c>
      <c r="AC18" s="1" t="str">
        <f t="shared" si="0"/>
        <v>19-20</v>
      </c>
      <c r="AD18" s="24">
        <f t="shared" si="1"/>
        <v>0.83799999999999997</v>
      </c>
      <c r="AE18" s="2">
        <f t="shared" si="3"/>
        <v>44307</v>
      </c>
      <c r="AF18" s="1"/>
      <c r="AG18" s="24" t="e">
        <f t="shared" si="2"/>
        <v>#N/A</v>
      </c>
    </row>
    <row r="19" spans="1:33" x14ac:dyDescent="0.25">
      <c r="A19" s="6">
        <v>44302</v>
      </c>
      <c r="B19" s="25">
        <v>13.646000000000001</v>
      </c>
      <c r="C19" s="25">
        <v>13.75</v>
      </c>
      <c r="D19" s="25">
        <v>23.954999999999998</v>
      </c>
      <c r="E19" s="25">
        <v>35.414000000000001</v>
      </c>
      <c r="F19" s="25">
        <v>35.962000000000003</v>
      </c>
      <c r="G19" s="25">
        <v>35.997999999999998</v>
      </c>
      <c r="H19" s="25">
        <v>32.17</v>
      </c>
      <c r="I19" s="25">
        <v>0.82099999999999995</v>
      </c>
      <c r="J19" s="25">
        <v>0.68200000000000005</v>
      </c>
      <c r="K19" s="25">
        <v>0.68</v>
      </c>
      <c r="L19" s="25">
        <v>0.67400000000000004</v>
      </c>
      <c r="M19" s="25">
        <v>0.72</v>
      </c>
      <c r="N19" s="25">
        <v>0.70399999999999996</v>
      </c>
      <c r="O19" s="25">
        <v>0.69299999999999995</v>
      </c>
      <c r="P19" s="25">
        <v>0.65500000000000003</v>
      </c>
      <c r="Q19" s="25">
        <v>0.69</v>
      </c>
      <c r="R19" s="25">
        <v>5.9939999999999998</v>
      </c>
      <c r="S19" s="25">
        <v>1.4970000000000001</v>
      </c>
      <c r="T19" s="25">
        <v>0.77600000000000002</v>
      </c>
      <c r="U19" s="25">
        <v>0.81599999999999995</v>
      </c>
      <c r="V19" s="25">
        <v>0.81399999999999995</v>
      </c>
      <c r="W19" s="25">
        <v>0.874</v>
      </c>
      <c r="X19" s="25">
        <v>6.6779999999999999</v>
      </c>
      <c r="Y19" s="25">
        <v>13.406000000000001</v>
      </c>
      <c r="AA19" s="2">
        <v>44308</v>
      </c>
      <c r="AB19" s="1">
        <v>13</v>
      </c>
      <c r="AC19" s="1" t="str">
        <f t="shared" si="0"/>
        <v>12-13</v>
      </c>
      <c r="AD19" s="24">
        <f t="shared" si="1"/>
        <v>9.7170000000000005</v>
      </c>
      <c r="AE19" s="2">
        <f t="shared" si="3"/>
        <v>44308</v>
      </c>
      <c r="AF19" s="1"/>
      <c r="AG19" s="24" t="e">
        <f t="shared" si="2"/>
        <v>#N/A</v>
      </c>
    </row>
    <row r="20" spans="1:33" x14ac:dyDescent="0.25">
      <c r="A20" s="6">
        <v>44303</v>
      </c>
      <c r="B20" s="25">
        <v>13.637</v>
      </c>
      <c r="C20" s="25">
        <v>13.654</v>
      </c>
      <c r="D20" s="25">
        <v>23.841999999999999</v>
      </c>
      <c r="E20" s="25">
        <v>35.271999999999998</v>
      </c>
      <c r="F20" s="25">
        <v>35.822000000000003</v>
      </c>
      <c r="G20" s="25">
        <v>35.838000000000001</v>
      </c>
      <c r="H20" s="25">
        <v>26.782</v>
      </c>
      <c r="I20" s="25">
        <v>0.71399999999999997</v>
      </c>
      <c r="J20" s="25">
        <v>0.64400000000000002</v>
      </c>
      <c r="K20" s="25">
        <v>0.63500000000000001</v>
      </c>
      <c r="L20" s="25">
        <v>0.63</v>
      </c>
      <c r="M20" s="25">
        <v>0.61</v>
      </c>
      <c r="N20" s="25">
        <v>0.628</v>
      </c>
      <c r="O20" s="25">
        <v>0.626</v>
      </c>
      <c r="P20" s="25">
        <v>0.63800000000000001</v>
      </c>
      <c r="Q20" s="25">
        <v>0.57499999999999996</v>
      </c>
      <c r="R20" s="25">
        <v>0.77600000000000002</v>
      </c>
      <c r="S20" s="25">
        <v>0.754</v>
      </c>
      <c r="T20" s="25">
        <v>0.72299999999999998</v>
      </c>
      <c r="U20" s="25">
        <v>0.73099999999999998</v>
      </c>
      <c r="V20" s="25">
        <v>0.748</v>
      </c>
      <c r="W20" s="25">
        <v>0.875</v>
      </c>
      <c r="X20" s="25">
        <v>6.7210000000000001</v>
      </c>
      <c r="Y20" s="25">
        <v>13.488</v>
      </c>
      <c r="AA20" s="2">
        <v>44309</v>
      </c>
      <c r="AB20" s="1">
        <v>12</v>
      </c>
      <c r="AC20" s="1" t="str">
        <f t="shared" si="0"/>
        <v>11-12</v>
      </c>
      <c r="AD20" s="24">
        <f t="shared" si="1"/>
        <v>0.70699999999999996</v>
      </c>
      <c r="AE20" s="2">
        <f t="shared" si="3"/>
        <v>44309</v>
      </c>
      <c r="AF20" s="1"/>
      <c r="AG20" s="24" t="e">
        <f t="shared" si="2"/>
        <v>#N/A</v>
      </c>
    </row>
    <row r="21" spans="1:33" x14ac:dyDescent="0.25">
      <c r="A21" s="6">
        <v>44304</v>
      </c>
      <c r="B21" s="25">
        <v>13.673</v>
      </c>
      <c r="C21" s="25">
        <v>13.77</v>
      </c>
      <c r="D21" s="25">
        <v>23.933</v>
      </c>
      <c r="E21" s="25">
        <v>35.323999999999998</v>
      </c>
      <c r="F21" s="25">
        <v>35.930999999999997</v>
      </c>
      <c r="G21" s="25">
        <v>35.911999999999999</v>
      </c>
      <c r="H21" s="25">
        <v>18.213000000000001</v>
      </c>
      <c r="I21" s="25">
        <v>0.64900000000000002</v>
      </c>
      <c r="J21" s="25">
        <v>0.64400000000000002</v>
      </c>
      <c r="K21" s="25">
        <v>0.621</v>
      </c>
      <c r="L21" s="25">
        <v>0.63500000000000001</v>
      </c>
      <c r="M21" s="25">
        <v>0.61699999999999999</v>
      </c>
      <c r="N21" s="25">
        <v>0.65100000000000002</v>
      </c>
      <c r="O21" s="25">
        <v>0.61299999999999999</v>
      </c>
      <c r="P21" s="25">
        <v>0.61899999999999999</v>
      </c>
      <c r="Q21" s="25">
        <v>0.63600000000000001</v>
      </c>
      <c r="R21" s="25">
        <v>0.76400000000000001</v>
      </c>
      <c r="S21" s="25">
        <v>0.93</v>
      </c>
      <c r="T21" s="25">
        <v>0.871</v>
      </c>
      <c r="U21" s="25">
        <v>0.91400000000000003</v>
      </c>
      <c r="V21" s="25">
        <v>0.97099999999999997</v>
      </c>
      <c r="W21" s="25">
        <v>0.97799999999999998</v>
      </c>
      <c r="X21" s="25">
        <v>6.9279999999999999</v>
      </c>
      <c r="Y21" s="25">
        <v>13.680999999999999</v>
      </c>
      <c r="AA21" s="2">
        <v>44312</v>
      </c>
      <c r="AB21" s="1">
        <v>13</v>
      </c>
      <c r="AC21" s="1" t="str">
        <f t="shared" si="0"/>
        <v>12-13</v>
      </c>
      <c r="AD21" s="24">
        <f t="shared" si="1"/>
        <v>0.72099999999999997</v>
      </c>
      <c r="AE21" s="2">
        <f t="shared" si="3"/>
        <v>44312</v>
      </c>
      <c r="AF21" s="1"/>
      <c r="AG21" s="24" t="e">
        <f t="shared" si="2"/>
        <v>#N/A</v>
      </c>
    </row>
    <row r="22" spans="1:33" x14ac:dyDescent="0.25">
      <c r="A22" s="6">
        <v>44305</v>
      </c>
      <c r="B22" s="25">
        <v>13.874000000000001</v>
      </c>
      <c r="C22" s="25">
        <v>13.856</v>
      </c>
      <c r="D22" s="25">
        <v>23.914999999999999</v>
      </c>
      <c r="E22" s="25">
        <v>35.262999999999998</v>
      </c>
      <c r="F22" s="25">
        <v>35.874000000000002</v>
      </c>
      <c r="G22" s="25">
        <v>35.933999999999997</v>
      </c>
      <c r="H22" s="25">
        <v>11.750999999999999</v>
      </c>
      <c r="I22" s="25">
        <v>0.79700000000000004</v>
      </c>
      <c r="J22" s="25">
        <v>0.71</v>
      </c>
      <c r="K22" s="25">
        <v>0.77500000000000002</v>
      </c>
      <c r="L22" s="25">
        <v>0.68200000000000005</v>
      </c>
      <c r="M22" s="25">
        <v>0.76200000000000001</v>
      </c>
      <c r="N22" s="25">
        <v>0.79</v>
      </c>
      <c r="O22" s="25">
        <v>0.68899999999999995</v>
      </c>
      <c r="P22" s="25">
        <v>0.69399999999999995</v>
      </c>
      <c r="Q22" s="25">
        <v>0.64500000000000002</v>
      </c>
      <c r="R22" s="25">
        <v>0.74099999999999999</v>
      </c>
      <c r="S22" s="25">
        <v>0.97799999999999998</v>
      </c>
      <c r="T22" s="25">
        <v>0.94899999999999995</v>
      </c>
      <c r="U22" s="25">
        <v>1.0389999999999999</v>
      </c>
      <c r="V22" s="25">
        <v>1.0980000000000001</v>
      </c>
      <c r="W22" s="25">
        <v>1.111</v>
      </c>
      <c r="X22" s="25">
        <v>6.9550000000000001</v>
      </c>
      <c r="Y22" s="25">
        <v>13.680999999999999</v>
      </c>
      <c r="AA22" s="2">
        <v>44313</v>
      </c>
      <c r="AB22" s="1">
        <v>14</v>
      </c>
      <c r="AC22" s="1" t="str">
        <f t="shared" si="0"/>
        <v>13-14</v>
      </c>
      <c r="AD22" s="24">
        <f t="shared" si="1"/>
        <v>12.497</v>
      </c>
      <c r="AE22" s="2">
        <f t="shared" si="3"/>
        <v>44313</v>
      </c>
      <c r="AF22" s="1"/>
      <c r="AG22" s="24" t="e">
        <f t="shared" si="2"/>
        <v>#N/A</v>
      </c>
    </row>
    <row r="23" spans="1:33" x14ac:dyDescent="0.25">
      <c r="A23" s="6">
        <v>44306</v>
      </c>
      <c r="B23" s="25">
        <v>13.868</v>
      </c>
      <c r="C23" s="25">
        <v>13.887</v>
      </c>
      <c r="D23" s="25">
        <v>23.876999999999999</v>
      </c>
      <c r="E23" s="25">
        <v>35.162999999999997</v>
      </c>
      <c r="F23" s="25">
        <v>35.761000000000003</v>
      </c>
      <c r="G23" s="25">
        <v>35.783000000000001</v>
      </c>
      <c r="H23" s="25">
        <v>16.916</v>
      </c>
      <c r="I23" s="25">
        <v>0.745</v>
      </c>
      <c r="J23" s="25">
        <v>0.68200000000000005</v>
      </c>
      <c r="K23" s="25">
        <v>0.67100000000000004</v>
      </c>
      <c r="L23" s="25">
        <v>0.68500000000000005</v>
      </c>
      <c r="M23" s="25">
        <v>0.73899999999999999</v>
      </c>
      <c r="N23" s="25">
        <v>0.72599999999999998</v>
      </c>
      <c r="O23" s="25">
        <v>0.65200000000000002</v>
      </c>
      <c r="P23" s="25">
        <v>0.64900000000000002</v>
      </c>
      <c r="Q23" s="25">
        <v>0.61099999999999999</v>
      </c>
      <c r="R23" s="25">
        <v>0.67100000000000004</v>
      </c>
      <c r="S23" s="25">
        <v>0.82799999999999996</v>
      </c>
      <c r="T23" s="25">
        <v>0.83599999999999997</v>
      </c>
      <c r="U23" s="25">
        <v>0.88500000000000001</v>
      </c>
      <c r="V23" s="25">
        <v>0.97299999999999998</v>
      </c>
      <c r="W23" s="25">
        <v>1.0649999999999999</v>
      </c>
      <c r="X23" s="25">
        <v>6.8529999999999998</v>
      </c>
      <c r="Y23" s="25">
        <v>13.532999999999999</v>
      </c>
      <c r="AA23" s="2">
        <v>44314</v>
      </c>
      <c r="AB23" s="1">
        <v>12</v>
      </c>
      <c r="AC23" s="1" t="str">
        <f t="shared" si="0"/>
        <v>11-12</v>
      </c>
      <c r="AD23" s="24">
        <f t="shared" si="1"/>
        <v>0.69599999999999995</v>
      </c>
      <c r="AE23" s="2">
        <f t="shared" si="3"/>
        <v>44314</v>
      </c>
      <c r="AF23" s="1"/>
      <c r="AG23" s="24" t="e">
        <f t="shared" si="2"/>
        <v>#N/A</v>
      </c>
    </row>
    <row r="24" spans="1:33" x14ac:dyDescent="0.25">
      <c r="A24" s="6">
        <v>44307</v>
      </c>
      <c r="B24" s="25">
        <v>13.73</v>
      </c>
      <c r="C24" s="25">
        <v>13.747</v>
      </c>
      <c r="D24" s="25">
        <v>23.751999999999999</v>
      </c>
      <c r="E24" s="25">
        <v>35.031999999999996</v>
      </c>
      <c r="F24" s="25">
        <v>35.561</v>
      </c>
      <c r="G24" s="25">
        <v>35.552</v>
      </c>
      <c r="H24" s="25">
        <v>14.926</v>
      </c>
      <c r="I24" s="25">
        <v>0.68500000000000005</v>
      </c>
      <c r="J24" s="25">
        <v>0.65800000000000003</v>
      </c>
      <c r="K24" s="25">
        <v>0.66300000000000003</v>
      </c>
      <c r="L24" s="25">
        <v>0.69499999999999995</v>
      </c>
      <c r="M24" s="25">
        <v>0.65800000000000003</v>
      </c>
      <c r="N24" s="25">
        <v>0.66300000000000003</v>
      </c>
      <c r="O24" s="25">
        <v>0.65700000000000003</v>
      </c>
      <c r="P24" s="25">
        <v>0.65100000000000002</v>
      </c>
      <c r="Q24" s="25">
        <v>0.65800000000000003</v>
      </c>
      <c r="R24" s="25">
        <v>0.70699999999999996</v>
      </c>
      <c r="S24" s="25">
        <v>0.76100000000000001</v>
      </c>
      <c r="T24" s="25">
        <v>0.84199999999999997</v>
      </c>
      <c r="U24" s="25">
        <v>0.83799999999999997</v>
      </c>
      <c r="V24" s="25">
        <v>0.82799999999999996</v>
      </c>
      <c r="W24" s="25">
        <v>0.83899999999999997</v>
      </c>
      <c r="X24" s="25">
        <v>6.6959999999999997</v>
      </c>
      <c r="Y24" s="25">
        <v>13.516999999999999</v>
      </c>
      <c r="AA24" s="2">
        <v>44315</v>
      </c>
      <c r="AB24" s="1">
        <v>10</v>
      </c>
      <c r="AC24" s="1" t="str">
        <f t="shared" si="0"/>
        <v>09-10</v>
      </c>
      <c r="AD24" s="24">
        <f t="shared" si="1"/>
        <v>0.70699999999999996</v>
      </c>
      <c r="AE24" s="2">
        <f t="shared" si="3"/>
        <v>44315</v>
      </c>
      <c r="AF24" s="1"/>
      <c r="AG24" s="24" t="e">
        <f t="shared" si="2"/>
        <v>#N/A</v>
      </c>
    </row>
    <row r="25" spans="1:33" x14ac:dyDescent="0.25">
      <c r="A25" s="6">
        <v>44308</v>
      </c>
      <c r="B25" s="25">
        <v>13.76</v>
      </c>
      <c r="C25" s="25">
        <v>13.782999999999999</v>
      </c>
      <c r="D25" s="25">
        <v>23.812999999999999</v>
      </c>
      <c r="E25" s="25">
        <v>35.100999999999999</v>
      </c>
      <c r="F25" s="25">
        <v>35.686</v>
      </c>
      <c r="G25" s="25">
        <v>35.667999999999999</v>
      </c>
      <c r="H25" s="25">
        <v>35.654000000000003</v>
      </c>
      <c r="I25" s="25">
        <v>1.292</v>
      </c>
      <c r="J25" s="25">
        <v>16.869</v>
      </c>
      <c r="K25" s="25">
        <v>15.557</v>
      </c>
      <c r="L25" s="25">
        <v>0.72799999999999998</v>
      </c>
      <c r="M25" s="25">
        <v>0.65500000000000003</v>
      </c>
      <c r="N25" s="25">
        <v>9.7170000000000005</v>
      </c>
      <c r="O25" s="25">
        <v>14.977</v>
      </c>
      <c r="P25" s="25">
        <v>14.272</v>
      </c>
      <c r="Q25" s="25">
        <v>27.773</v>
      </c>
      <c r="R25" s="25">
        <v>28.69</v>
      </c>
      <c r="S25" s="25">
        <v>17.946999999999999</v>
      </c>
      <c r="T25" s="25">
        <v>6.88</v>
      </c>
      <c r="U25" s="25">
        <v>3.5750000000000002</v>
      </c>
      <c r="V25" s="25">
        <v>0.64100000000000001</v>
      </c>
      <c r="W25" s="25">
        <v>0.71599999999999997</v>
      </c>
      <c r="X25" s="25">
        <v>6.7060000000000004</v>
      </c>
      <c r="Y25" s="25">
        <v>13.492000000000001</v>
      </c>
      <c r="AA25" s="2">
        <v>44316</v>
      </c>
      <c r="AB25" s="1">
        <v>10</v>
      </c>
      <c r="AC25" s="1" t="str">
        <f t="shared" si="0"/>
        <v>09-10</v>
      </c>
      <c r="AD25" s="24">
        <f t="shared" si="1"/>
        <v>0.76700000000000002</v>
      </c>
      <c r="AE25" s="2">
        <f t="shared" si="3"/>
        <v>44316</v>
      </c>
      <c r="AF25" s="1"/>
      <c r="AG25" s="24" t="e">
        <f t="shared" si="2"/>
        <v>#N/A</v>
      </c>
    </row>
    <row r="26" spans="1:33" x14ac:dyDescent="0.25">
      <c r="A26" s="6">
        <v>44309</v>
      </c>
      <c r="B26" s="25">
        <v>13.736000000000001</v>
      </c>
      <c r="C26" s="25">
        <v>13.760999999999999</v>
      </c>
      <c r="D26" s="25">
        <v>23.747</v>
      </c>
      <c r="E26" s="25">
        <v>34.999000000000002</v>
      </c>
      <c r="F26" s="25">
        <v>35.387</v>
      </c>
      <c r="G26" s="25">
        <v>35.430999999999997</v>
      </c>
      <c r="H26" s="25">
        <v>35.378999999999998</v>
      </c>
      <c r="I26" s="25">
        <v>1.1739999999999999</v>
      </c>
      <c r="J26" s="25">
        <v>16.86</v>
      </c>
      <c r="K26" s="25">
        <v>17.344000000000001</v>
      </c>
      <c r="L26" s="25">
        <v>0.81699999999999995</v>
      </c>
      <c r="M26" s="25">
        <v>0.70699999999999996</v>
      </c>
      <c r="N26" s="25">
        <v>2.1859999999999999</v>
      </c>
      <c r="O26" s="25">
        <v>15.749000000000001</v>
      </c>
      <c r="P26" s="25">
        <v>15.752000000000001</v>
      </c>
      <c r="Q26" s="25">
        <v>30.948</v>
      </c>
      <c r="R26" s="25">
        <v>32.323999999999998</v>
      </c>
      <c r="S26" s="25">
        <v>20.658999999999999</v>
      </c>
      <c r="T26" s="25">
        <v>7.0940000000000003</v>
      </c>
      <c r="U26" s="25">
        <v>3.7240000000000002</v>
      </c>
      <c r="V26" s="25">
        <v>0.69799999999999995</v>
      </c>
      <c r="W26" s="25">
        <v>0.71</v>
      </c>
      <c r="X26" s="25">
        <v>6.74</v>
      </c>
      <c r="Y26" s="25">
        <v>13.552</v>
      </c>
      <c r="AA26" s="2"/>
      <c r="AB26" s="1"/>
      <c r="AC26" s="1" t="str">
        <f t="shared" ref="AC26:AC28" si="4">IF(AB26=1,"00-01",IF(AB26=2,"01-02",IF(AB26=3,"02-03",IF(AB26=4,"03-04",IF(AB26=5,"04-05",IF(AB26=6,"05-06",IF(AB26=7,"06-07",IF(AB26=8,"07-08",IF(AB26=9,"08-09",IF(AB26=10,"09-10",IF(AB26=11,"10-11",IF(AB26=12,"11-12",IF(AB26=13,"12-13",IF(AB26=14,"13-14",IF(AB26=15,"14-15",IF(AB26=16,"15-16",IF(AB26=17,"16-17",IF(AB26=18,"17-18",IF(AB26=19,"18-19",IF(AB26=20,"19-20",IF(AB26=21,"20-21",IF(AB26=22,"21-22",IF(AB26=23,"22-23",IF(AB26=24,"23-00",""))))))))))))))))))))))))</f>
        <v/>
      </c>
      <c r="AD26" s="24" t="str">
        <f t="shared" ref="AD5:AD28" si="5">IF(AB26&gt;0,INDEX(B$4:Y$34,LEFT(AA26,2),AB26),"")</f>
        <v/>
      </c>
      <c r="AE26" s="2" t="str">
        <f t="shared" si="3"/>
        <v/>
      </c>
      <c r="AF26" s="1"/>
      <c r="AG26" s="24"/>
    </row>
    <row r="27" spans="1:33" x14ac:dyDescent="0.25">
      <c r="A27" s="6">
        <v>44310</v>
      </c>
      <c r="B27" s="25">
        <v>13.757999999999999</v>
      </c>
      <c r="C27" s="25">
        <v>13.756</v>
      </c>
      <c r="D27" s="25">
        <v>23.782</v>
      </c>
      <c r="E27" s="25">
        <v>35.040999999999997</v>
      </c>
      <c r="F27" s="25">
        <v>35.4</v>
      </c>
      <c r="G27" s="25">
        <v>35.505000000000003</v>
      </c>
      <c r="H27" s="25">
        <v>35.459000000000003</v>
      </c>
      <c r="I27" s="25">
        <v>1.171</v>
      </c>
      <c r="J27" s="25">
        <v>1.9370000000000001</v>
      </c>
      <c r="K27" s="25">
        <v>13.928000000000001</v>
      </c>
      <c r="L27" s="25">
        <v>0.86399999999999999</v>
      </c>
      <c r="M27" s="25">
        <v>0.67</v>
      </c>
      <c r="N27" s="25">
        <v>8.9139999999999997</v>
      </c>
      <c r="O27" s="25">
        <v>1.179</v>
      </c>
      <c r="P27" s="25">
        <v>16.013000000000002</v>
      </c>
      <c r="Q27" s="25">
        <v>34.768000000000001</v>
      </c>
      <c r="R27" s="25">
        <v>35.374000000000002</v>
      </c>
      <c r="S27" s="25">
        <v>20.545000000000002</v>
      </c>
      <c r="T27" s="25">
        <v>6.9960000000000004</v>
      </c>
      <c r="U27" s="25">
        <v>3.6629999999999998</v>
      </c>
      <c r="V27" s="25">
        <v>0.72299999999999998</v>
      </c>
      <c r="W27" s="25">
        <v>0.72599999999999998</v>
      </c>
      <c r="X27" s="25">
        <v>6.7629999999999999</v>
      </c>
      <c r="Y27" s="25">
        <v>13.538</v>
      </c>
      <c r="AA27" s="2"/>
      <c r="AB27" s="1"/>
      <c r="AC27" s="1" t="str">
        <f t="shared" si="4"/>
        <v/>
      </c>
      <c r="AD27" s="24" t="str">
        <f t="shared" si="5"/>
        <v/>
      </c>
      <c r="AE27" s="2" t="str">
        <f t="shared" si="3"/>
        <v/>
      </c>
      <c r="AF27" s="1"/>
      <c r="AG27" s="24"/>
    </row>
    <row r="28" spans="1:33" x14ac:dyDescent="0.25">
      <c r="A28" s="6">
        <v>44311</v>
      </c>
      <c r="B28" s="25">
        <v>13.728</v>
      </c>
      <c r="C28" s="25">
        <v>13.736000000000001</v>
      </c>
      <c r="D28" s="25">
        <v>23.690999999999999</v>
      </c>
      <c r="E28" s="25">
        <v>34.978000000000002</v>
      </c>
      <c r="F28" s="25">
        <v>35.326000000000001</v>
      </c>
      <c r="G28" s="25">
        <v>34.146000000000001</v>
      </c>
      <c r="H28" s="25">
        <v>15.2</v>
      </c>
      <c r="I28" s="25">
        <v>0.77600000000000002</v>
      </c>
      <c r="J28" s="25">
        <v>1.5589999999999999</v>
      </c>
      <c r="K28" s="25">
        <v>8.343</v>
      </c>
      <c r="L28" s="25">
        <v>0.85</v>
      </c>
      <c r="M28" s="25">
        <v>0.74299999999999999</v>
      </c>
      <c r="N28" s="25">
        <v>5.7140000000000004</v>
      </c>
      <c r="O28" s="25">
        <v>9.7050000000000001</v>
      </c>
      <c r="P28" s="25">
        <v>10.234999999999999</v>
      </c>
      <c r="Q28" s="25">
        <v>12.914</v>
      </c>
      <c r="R28" s="25">
        <v>32.427999999999997</v>
      </c>
      <c r="S28" s="25">
        <v>20.495999999999999</v>
      </c>
      <c r="T28" s="25">
        <v>7.01</v>
      </c>
      <c r="U28" s="25">
        <v>3.6469999999999998</v>
      </c>
      <c r="V28" s="25">
        <v>0.69199999999999995</v>
      </c>
      <c r="W28" s="25">
        <v>0.748</v>
      </c>
      <c r="X28" s="25">
        <v>6.79</v>
      </c>
      <c r="Y28" s="25">
        <v>13.541</v>
      </c>
      <c r="AA28" s="2"/>
      <c r="AB28" s="1"/>
      <c r="AC28" s="1" t="str">
        <f t="shared" si="4"/>
        <v/>
      </c>
      <c r="AD28" s="24" t="str">
        <f t="shared" si="5"/>
        <v/>
      </c>
      <c r="AE28" s="2" t="str">
        <f t="shared" si="3"/>
        <v/>
      </c>
      <c r="AF28" s="1"/>
      <c r="AG28" s="24"/>
    </row>
    <row r="29" spans="1:33" x14ac:dyDescent="0.25">
      <c r="A29" s="6">
        <v>44312</v>
      </c>
      <c r="B29" s="25">
        <v>13.714</v>
      </c>
      <c r="C29" s="25">
        <v>13.704000000000001</v>
      </c>
      <c r="D29" s="25">
        <v>23.646999999999998</v>
      </c>
      <c r="E29" s="25">
        <v>34.865000000000002</v>
      </c>
      <c r="F29" s="25">
        <v>35.256999999999998</v>
      </c>
      <c r="G29" s="25">
        <v>34.542000000000002</v>
      </c>
      <c r="H29" s="25">
        <v>5.556</v>
      </c>
      <c r="I29" s="25">
        <v>0.71699999999999997</v>
      </c>
      <c r="J29" s="25">
        <v>0.72899999999999998</v>
      </c>
      <c r="K29" s="25">
        <v>0.69799999999999995</v>
      </c>
      <c r="L29" s="25">
        <v>0.68799999999999994</v>
      </c>
      <c r="M29" s="25">
        <v>0.70099999999999996</v>
      </c>
      <c r="N29" s="25">
        <v>0.72099999999999997</v>
      </c>
      <c r="O29" s="25">
        <v>0.73099999999999998</v>
      </c>
      <c r="P29" s="25">
        <v>0.69099999999999995</v>
      </c>
      <c r="Q29" s="25">
        <v>0.67600000000000005</v>
      </c>
      <c r="R29" s="25">
        <v>0.66</v>
      </c>
      <c r="S29" s="25">
        <v>0.72099999999999997</v>
      </c>
      <c r="T29" s="25">
        <v>0.64900000000000002</v>
      </c>
      <c r="U29" s="25">
        <v>0.68200000000000005</v>
      </c>
      <c r="V29" s="25">
        <v>0.68400000000000005</v>
      </c>
      <c r="W29" s="25">
        <v>0.72399999999999998</v>
      </c>
      <c r="X29" s="25">
        <v>6.6520000000000001</v>
      </c>
      <c r="Y29" s="25">
        <v>13.429</v>
      </c>
    </row>
    <row r="30" spans="1:33" x14ac:dyDescent="0.25">
      <c r="A30" s="6">
        <v>44313</v>
      </c>
      <c r="B30" s="25">
        <v>13.675000000000001</v>
      </c>
      <c r="C30" s="25">
        <v>13.791</v>
      </c>
      <c r="D30" s="25">
        <v>23.686</v>
      </c>
      <c r="E30" s="25">
        <v>34.902999999999999</v>
      </c>
      <c r="F30" s="25">
        <v>35.283000000000001</v>
      </c>
      <c r="G30" s="25">
        <v>35.201999999999998</v>
      </c>
      <c r="H30" s="25">
        <v>11.971</v>
      </c>
      <c r="I30" s="25">
        <v>0.69299999999999995</v>
      </c>
      <c r="J30" s="25">
        <v>0.65400000000000003</v>
      </c>
      <c r="K30" s="25">
        <v>0.67700000000000005</v>
      </c>
      <c r="L30" s="25">
        <v>0.70899999999999996</v>
      </c>
      <c r="M30" s="25">
        <v>0.66600000000000004</v>
      </c>
      <c r="N30" s="25">
        <v>12.146000000000001</v>
      </c>
      <c r="O30" s="25">
        <v>12.497</v>
      </c>
      <c r="P30" s="25">
        <v>12.518000000000001</v>
      </c>
      <c r="Q30" s="25">
        <v>26.859000000000002</v>
      </c>
      <c r="R30" s="25">
        <v>28.388000000000002</v>
      </c>
      <c r="S30" s="25">
        <v>18.818000000000001</v>
      </c>
      <c r="T30" s="25">
        <v>6.9889999999999999</v>
      </c>
      <c r="U30" s="25">
        <v>3.63</v>
      </c>
      <c r="V30" s="25">
        <v>0.69799999999999995</v>
      </c>
      <c r="W30" s="25">
        <v>0.69199999999999995</v>
      </c>
      <c r="X30" s="25">
        <v>6.68</v>
      </c>
      <c r="Y30" s="25">
        <v>13.462</v>
      </c>
      <c r="AC30" s="23" t="b">
        <f>A4=AE4</f>
        <v>1</v>
      </c>
    </row>
    <row r="31" spans="1:33" x14ac:dyDescent="0.25">
      <c r="A31" s="6">
        <v>44314</v>
      </c>
      <c r="B31" s="25">
        <v>13.675000000000001</v>
      </c>
      <c r="C31" s="25">
        <v>13.702999999999999</v>
      </c>
      <c r="D31" s="25">
        <v>23.591000000000001</v>
      </c>
      <c r="E31" s="25">
        <v>34.765000000000001</v>
      </c>
      <c r="F31" s="25">
        <v>35.116999999999997</v>
      </c>
      <c r="G31" s="25">
        <v>32.731000000000002</v>
      </c>
      <c r="H31" s="25">
        <v>16.414000000000001</v>
      </c>
      <c r="I31" s="25">
        <v>1.37</v>
      </c>
      <c r="J31" s="25">
        <v>15.07</v>
      </c>
      <c r="K31" s="25">
        <v>0.77800000000000002</v>
      </c>
      <c r="L31" s="25">
        <v>0.66300000000000003</v>
      </c>
      <c r="M31" s="25">
        <v>0.69599999999999995</v>
      </c>
      <c r="N31" s="25">
        <v>0.88</v>
      </c>
      <c r="O31" s="25">
        <v>0.78900000000000003</v>
      </c>
      <c r="P31" s="25">
        <v>2.0099999999999998</v>
      </c>
      <c r="Q31" s="25">
        <v>2.294</v>
      </c>
      <c r="R31" s="25">
        <v>6.96</v>
      </c>
      <c r="S31" s="25">
        <v>6.98</v>
      </c>
      <c r="T31" s="25">
        <v>6.9269999999999996</v>
      </c>
      <c r="U31" s="25">
        <v>3.6949999999999998</v>
      </c>
      <c r="V31" s="25">
        <v>0.79500000000000004</v>
      </c>
      <c r="W31" s="25">
        <v>0.75600000000000001</v>
      </c>
      <c r="X31" s="25">
        <v>6.6890000000000001</v>
      </c>
      <c r="Y31" s="25">
        <v>13.329000000000001</v>
      </c>
    </row>
    <row r="32" spans="1:33" x14ac:dyDescent="0.25">
      <c r="A32" s="6">
        <v>44315</v>
      </c>
      <c r="B32" s="25">
        <v>13.555</v>
      </c>
      <c r="C32" s="25">
        <v>13.587</v>
      </c>
      <c r="D32" s="25">
        <v>23.422000000000001</v>
      </c>
      <c r="E32" s="25">
        <v>34.615000000000002</v>
      </c>
      <c r="F32" s="25">
        <v>35.003999999999998</v>
      </c>
      <c r="G32" s="25">
        <v>35.082000000000001</v>
      </c>
      <c r="H32" s="25">
        <v>24.701000000000001</v>
      </c>
      <c r="I32" s="25">
        <v>0.78300000000000003</v>
      </c>
      <c r="J32" s="25">
        <v>7.5570000000000004</v>
      </c>
      <c r="K32" s="25">
        <v>0.70699999999999996</v>
      </c>
      <c r="L32" s="25">
        <v>0.71299999999999997</v>
      </c>
      <c r="M32" s="25">
        <v>0.68600000000000005</v>
      </c>
      <c r="N32" s="25">
        <v>0.71299999999999997</v>
      </c>
      <c r="O32" s="25">
        <v>14.938000000000001</v>
      </c>
      <c r="P32" s="25">
        <v>1.105</v>
      </c>
      <c r="Q32" s="25">
        <v>15.912000000000001</v>
      </c>
      <c r="R32" s="25">
        <v>11.929</v>
      </c>
      <c r="S32" s="25">
        <v>18.698</v>
      </c>
      <c r="T32" s="25">
        <v>7.0449999999999999</v>
      </c>
      <c r="U32" s="25">
        <v>3.66</v>
      </c>
      <c r="V32" s="25">
        <v>0.65500000000000003</v>
      </c>
      <c r="W32" s="25">
        <v>0.66600000000000004</v>
      </c>
      <c r="X32" s="25">
        <v>3.6</v>
      </c>
      <c r="Y32" s="25">
        <v>6.9489999999999998</v>
      </c>
    </row>
    <row r="33" spans="1:25" x14ac:dyDescent="0.25">
      <c r="A33" s="6">
        <v>44316</v>
      </c>
      <c r="B33" s="25">
        <v>7.0449999999999999</v>
      </c>
      <c r="C33" s="25">
        <v>7.1360000000000001</v>
      </c>
      <c r="D33" s="25">
        <v>19.920999999999999</v>
      </c>
      <c r="E33" s="25">
        <v>34.427999999999997</v>
      </c>
      <c r="F33" s="25">
        <v>34.96</v>
      </c>
      <c r="G33" s="25">
        <v>34.991</v>
      </c>
      <c r="H33" s="25">
        <v>25.561</v>
      </c>
      <c r="I33" s="25">
        <v>0.94399999999999995</v>
      </c>
      <c r="J33" s="25">
        <v>0.745</v>
      </c>
      <c r="K33" s="25">
        <v>0.76700000000000002</v>
      </c>
      <c r="L33" s="25">
        <v>0.72599999999999998</v>
      </c>
      <c r="M33" s="25">
        <v>0.71799999999999997</v>
      </c>
      <c r="N33" s="25">
        <v>0.73699999999999999</v>
      </c>
      <c r="O33" s="25">
        <v>0.74</v>
      </c>
      <c r="P33" s="25">
        <v>0.74</v>
      </c>
      <c r="Q33" s="25">
        <v>15.452</v>
      </c>
      <c r="R33" s="25">
        <v>34.976999999999997</v>
      </c>
      <c r="S33" s="25">
        <v>19.995000000000001</v>
      </c>
      <c r="T33" s="25">
        <v>6.8890000000000002</v>
      </c>
      <c r="U33" s="25">
        <v>3.6520000000000001</v>
      </c>
      <c r="V33" s="25">
        <v>0.73399999999999999</v>
      </c>
      <c r="W33" s="25">
        <v>0.85</v>
      </c>
      <c r="X33" s="25">
        <v>0.89700000000000002</v>
      </c>
      <c r="Y33" s="25">
        <v>13.638999999999999</v>
      </c>
    </row>
    <row r="34" spans="1:25" x14ac:dyDescent="0.25">
      <c r="A34" s="6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</row>
  </sheetData>
  <mergeCells count="6">
    <mergeCell ref="AG1:AG2"/>
    <mergeCell ref="A1:A3"/>
    <mergeCell ref="B1:Y1"/>
    <mergeCell ref="AA1:AC2"/>
    <mergeCell ref="AD1:AD2"/>
    <mergeCell ref="AE1:AF2"/>
  </mergeCells>
  <conditionalFormatting sqref="B4:Y4">
    <cfRule type="expression" dxfId="1" priority="1">
      <formula>LARGE($B$4:$Y$4,1)=B4</formula>
    </cfRule>
  </conditionalFormatting>
  <pageMargins left="0.7" right="0.7" top="0.75" bottom="0.75" header="0.3" footer="0.3"/>
  <pageSetup paperSize="9" orientation="portrait" r:id="rId1"/>
  <ignoredErrors>
    <ignoredError sqref="N3 AC4 AC5:AC25 AC26:AC28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2021-05-11T06:45:33Z</dcterms:modified>
</cp:coreProperties>
</file>