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EELANCE\EXCELWORLD\TEST-068 План закупок 19-05-2021\"/>
    </mc:Choice>
  </mc:AlternateContent>
  <bookViews>
    <workbookView xWindow="0" yWindow="0" windowWidth="28800" windowHeight="12045" tabRatio="425"/>
  </bookViews>
  <sheets>
    <sheet name="Свод_закупок" sheetId="21" r:id="rId1"/>
    <sheet name="мужчины" sheetId="6" r:id="rId2"/>
    <sheet name="план закуп" sheetId="7" r:id="rId3"/>
    <sheet name="Лист1" sheetId="17" r:id="rId4"/>
    <sheet name="размер_рост" sheetId="18" r:id="rId5"/>
    <sheet name="Задание" sheetId="19" r:id="rId6"/>
  </sheets>
  <definedNames>
    <definedName name="_xlnm.Print_Area" localSheetId="1">мужчины!$A$1:$AA$74</definedName>
  </definedNames>
  <calcPr calcId="152511"/>
</workbook>
</file>

<file path=xl/calcChain.xml><?xml version="1.0" encoding="utf-8"?>
<calcChain xmlns="http://schemas.openxmlformats.org/spreadsheetml/2006/main">
  <c r="F4" i="17" l="1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E5" i="17"/>
  <c r="E6" i="17"/>
  <c r="E7" i="17"/>
  <c r="E8" i="17"/>
  <c r="E9" i="17"/>
  <c r="E10" i="17"/>
  <c r="E11" i="17"/>
  <c r="B3" i="7" l="1"/>
  <c r="D22" i="17" l="1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21" i="17"/>
  <c r="E21" i="17" s="1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E56" i="17"/>
  <c r="E57" i="17"/>
  <c r="E58" i="17"/>
  <c r="E59" i="17"/>
  <c r="E60" i="17"/>
  <c r="E61" i="17"/>
  <c r="E62" i="17"/>
  <c r="E63" i="17"/>
  <c r="E64" i="17"/>
  <c r="E65" i="17"/>
  <c r="E55" i="17"/>
  <c r="E53" i="17"/>
  <c r="F46" i="17" l="1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E47" i="17"/>
  <c r="E48" i="17"/>
  <c r="E49" i="17"/>
  <c r="E50" i="17"/>
  <c r="E51" i="17"/>
  <c r="E52" i="17"/>
  <c r="E46" i="17"/>
  <c r="AX13" i="17"/>
  <c r="AY13" i="17"/>
  <c r="AZ13" i="17"/>
  <c r="BA13" i="17"/>
  <c r="AX14" i="17"/>
  <c r="AY14" i="17"/>
  <c r="AZ14" i="17"/>
  <c r="BA14" i="17"/>
  <c r="AX15" i="17"/>
  <c r="AY15" i="17"/>
  <c r="AZ15" i="17"/>
  <c r="BA15" i="17"/>
  <c r="AX16" i="17"/>
  <c r="AY16" i="17"/>
  <c r="AZ16" i="17"/>
  <c r="BA16" i="17"/>
  <c r="AX17" i="17"/>
  <c r="AY17" i="17"/>
  <c r="AZ17" i="17"/>
  <c r="BA17" i="17"/>
  <c r="AX18" i="17"/>
  <c r="AY18" i="17"/>
  <c r="AZ18" i="17"/>
  <c r="BA18" i="17"/>
  <c r="AX19" i="17"/>
  <c r="AY19" i="17"/>
  <c r="AZ19" i="17"/>
  <c r="BA19" i="17"/>
  <c r="AX23" i="17"/>
  <c r="AY23" i="17"/>
  <c r="AZ23" i="17"/>
  <c r="BA23" i="17"/>
  <c r="AX24" i="17"/>
  <c r="AY24" i="17"/>
  <c r="AZ24" i="17"/>
  <c r="BA24" i="17"/>
  <c r="AX25" i="17"/>
  <c r="AY25" i="17"/>
  <c r="AZ25" i="17"/>
  <c r="BA25" i="17"/>
  <c r="AX26" i="17"/>
  <c r="AY26" i="17"/>
  <c r="AZ26" i="17"/>
  <c r="BA26" i="17"/>
  <c r="AX27" i="17"/>
  <c r="AY27" i="17"/>
  <c r="AZ27" i="17"/>
  <c r="BA27" i="17"/>
  <c r="AX28" i="17"/>
  <c r="AY28" i="17"/>
  <c r="AZ28" i="17"/>
  <c r="BA28" i="17"/>
  <c r="AX29" i="17"/>
  <c r="AY29" i="17"/>
  <c r="AZ29" i="17"/>
  <c r="BA29" i="17"/>
  <c r="AX30" i="17"/>
  <c r="AY30" i="17"/>
  <c r="AZ30" i="17"/>
  <c r="BA30" i="17"/>
  <c r="AX31" i="17"/>
  <c r="AY31" i="17"/>
  <c r="AZ31" i="17"/>
  <c r="BA31" i="17"/>
  <c r="AX32" i="17"/>
  <c r="AY32" i="17"/>
  <c r="AZ32" i="17"/>
  <c r="BA32" i="17"/>
  <c r="AX33" i="17"/>
  <c r="AY33" i="17"/>
  <c r="AZ33" i="17"/>
  <c r="BA33" i="17"/>
  <c r="AX34" i="17"/>
  <c r="AY34" i="17"/>
  <c r="AZ34" i="17"/>
  <c r="BA34" i="17"/>
  <c r="AX35" i="17"/>
  <c r="AY35" i="17"/>
  <c r="AZ35" i="17"/>
  <c r="BA35" i="17"/>
  <c r="AX36" i="17"/>
  <c r="AY36" i="17"/>
  <c r="AZ36" i="17"/>
  <c r="BA36" i="17"/>
  <c r="AX37" i="17"/>
  <c r="AY37" i="17"/>
  <c r="AZ37" i="17"/>
  <c r="BA37" i="17"/>
  <c r="AX38" i="17"/>
  <c r="AY38" i="17"/>
  <c r="AZ38" i="17"/>
  <c r="BA38" i="17"/>
  <c r="AX39" i="17"/>
  <c r="AY39" i="17"/>
  <c r="AZ39" i="17"/>
  <c r="BA39" i="17"/>
  <c r="AX40" i="17"/>
  <c r="AY40" i="17"/>
  <c r="AZ40" i="17"/>
  <c r="BA40" i="17"/>
  <c r="AX41" i="17"/>
  <c r="AY41" i="17"/>
  <c r="AZ41" i="17"/>
  <c r="BA41" i="17"/>
  <c r="AX42" i="17"/>
  <c r="AY42" i="17"/>
  <c r="AZ42" i="17"/>
  <c r="BA42" i="17"/>
  <c r="AX43" i="17"/>
  <c r="AY43" i="17"/>
  <c r="AZ43" i="17"/>
  <c r="BA4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AX22" i="17"/>
  <c r="AX21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E14" i="17"/>
  <c r="E15" i="17"/>
  <c r="E16" i="17"/>
  <c r="E17" i="17"/>
  <c r="E18" i="17"/>
  <c r="E19" i="17"/>
  <c r="E13" i="17"/>
  <c r="E4" i="17"/>
  <c r="E22" i="17" l="1"/>
  <c r="AW22" i="17"/>
  <c r="AS22" i="17"/>
  <c r="AO22" i="17"/>
  <c r="AK22" i="17"/>
  <c r="AG22" i="17"/>
  <c r="AC22" i="17"/>
  <c r="Y22" i="17"/>
  <c r="U22" i="17"/>
  <c r="Q22" i="17"/>
  <c r="M22" i="17"/>
  <c r="I22" i="17"/>
  <c r="AW21" i="17"/>
  <c r="AS21" i="17"/>
  <c r="AO21" i="17"/>
  <c r="AK21" i="17"/>
  <c r="AG21" i="17"/>
  <c r="AC21" i="17"/>
  <c r="Y21" i="17"/>
  <c r="U21" i="17"/>
  <c r="Q21" i="17"/>
  <c r="M21" i="17"/>
  <c r="I21" i="17"/>
  <c r="BA22" i="17"/>
  <c r="BA21" i="17"/>
  <c r="AV22" i="17"/>
  <c r="AR22" i="17"/>
  <c r="AN22" i="17"/>
  <c r="AJ22" i="17"/>
  <c r="AF22" i="17"/>
  <c r="AB22" i="17"/>
  <c r="X22" i="17"/>
  <c r="T22" i="17"/>
  <c r="P22" i="17"/>
  <c r="L22" i="17"/>
  <c r="H22" i="17"/>
  <c r="AV21" i="17"/>
  <c r="AR21" i="17"/>
  <c r="AN21" i="17"/>
  <c r="AJ21" i="17"/>
  <c r="AF21" i="17"/>
  <c r="AB21" i="17"/>
  <c r="X21" i="17"/>
  <c r="T21" i="17"/>
  <c r="P21" i="17"/>
  <c r="L21" i="17"/>
  <c r="H21" i="17"/>
  <c r="AZ22" i="17"/>
  <c r="AZ21" i="17"/>
  <c r="AU22" i="17"/>
  <c r="AQ22" i="17"/>
  <c r="AM22" i="17"/>
  <c r="AI22" i="17"/>
  <c r="AE22" i="17"/>
  <c r="AA22" i="17"/>
  <c r="W22" i="17"/>
  <c r="S22" i="17"/>
  <c r="O22" i="17"/>
  <c r="K22" i="17"/>
  <c r="G22" i="17"/>
  <c r="AU21" i="17"/>
  <c r="AQ21" i="17"/>
  <c r="AM21" i="17"/>
  <c r="AI21" i="17"/>
  <c r="AE21" i="17"/>
  <c r="AA21" i="17"/>
  <c r="W21" i="17"/>
  <c r="S21" i="17"/>
  <c r="O21" i="17"/>
  <c r="K21" i="17"/>
  <c r="G21" i="17"/>
  <c r="AY22" i="17"/>
  <c r="AY21" i="17"/>
  <c r="AT22" i="17"/>
  <c r="AP22" i="17"/>
  <c r="AL22" i="17"/>
  <c r="AH22" i="17"/>
  <c r="AD22" i="17"/>
  <c r="Z22" i="17"/>
  <c r="V22" i="17"/>
  <c r="R22" i="17"/>
  <c r="N22" i="17"/>
  <c r="J22" i="17"/>
  <c r="F22" i="17"/>
  <c r="AT21" i="17"/>
  <c r="AP21" i="17"/>
  <c r="AL21" i="17"/>
  <c r="AH21" i="17"/>
  <c r="AD21" i="17"/>
  <c r="Z21" i="17"/>
  <c r="V21" i="17"/>
  <c r="R21" i="17"/>
  <c r="N21" i="17"/>
  <c r="J21" i="17"/>
  <c r="F21" i="1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C3" i="7" l="1"/>
  <c r="D3" i="7"/>
  <c r="E3" i="7"/>
  <c r="F3" i="7"/>
  <c r="G3" i="7"/>
  <c r="H3" i="7"/>
  <c r="I3" i="7"/>
  <c r="J3" i="7"/>
  <c r="K3" i="7"/>
  <c r="L3" i="7"/>
  <c r="M3" i="7"/>
  <c r="N3" i="7"/>
  <c r="O3" i="7"/>
  <c r="C4" i="7"/>
  <c r="Q4" i="7" s="1"/>
  <c r="D4" i="7"/>
  <c r="E4" i="7"/>
  <c r="F4" i="7"/>
  <c r="G4" i="7"/>
  <c r="H4" i="7"/>
  <c r="I4" i="7"/>
  <c r="J4" i="7"/>
  <c r="K4" i="7"/>
  <c r="L4" i="7"/>
  <c r="M4" i="7"/>
  <c r="N4" i="7"/>
  <c r="O4" i="7"/>
  <c r="C5" i="7"/>
  <c r="D5" i="7"/>
  <c r="E5" i="7"/>
  <c r="F5" i="7"/>
  <c r="G5" i="7"/>
  <c r="H5" i="7"/>
  <c r="I5" i="7"/>
  <c r="J5" i="7"/>
  <c r="K5" i="7"/>
  <c r="L5" i="7"/>
  <c r="M5" i="7"/>
  <c r="N5" i="7"/>
  <c r="O5" i="7"/>
  <c r="C6" i="7"/>
  <c r="D6" i="7"/>
  <c r="E6" i="7"/>
  <c r="F6" i="7"/>
  <c r="G6" i="7"/>
  <c r="H6" i="7"/>
  <c r="I6" i="7"/>
  <c r="J6" i="7"/>
  <c r="K6" i="7"/>
  <c r="L6" i="7"/>
  <c r="M6" i="7"/>
  <c r="N6" i="7"/>
  <c r="O6" i="7"/>
  <c r="C7" i="7"/>
  <c r="D7" i="7"/>
  <c r="E7" i="7"/>
  <c r="F7" i="7"/>
  <c r="G7" i="7"/>
  <c r="H7" i="7"/>
  <c r="I7" i="7"/>
  <c r="J7" i="7"/>
  <c r="K7" i="7"/>
  <c r="L7" i="7"/>
  <c r="M7" i="7"/>
  <c r="N7" i="7"/>
  <c r="O7" i="7"/>
  <c r="C8" i="7"/>
  <c r="D8" i="7"/>
  <c r="E8" i="7"/>
  <c r="F8" i="7"/>
  <c r="G8" i="7"/>
  <c r="H8" i="7"/>
  <c r="I8" i="7"/>
  <c r="J8" i="7"/>
  <c r="K8" i="7"/>
  <c r="L8" i="7"/>
  <c r="M8" i="7"/>
  <c r="N8" i="7"/>
  <c r="O8" i="7"/>
  <c r="C9" i="7"/>
  <c r="D9" i="7"/>
  <c r="E9" i="7"/>
  <c r="F9" i="7"/>
  <c r="G9" i="7"/>
  <c r="H9" i="7"/>
  <c r="I9" i="7"/>
  <c r="J9" i="7"/>
  <c r="K9" i="7"/>
  <c r="L9" i="7"/>
  <c r="M9" i="7"/>
  <c r="N9" i="7"/>
  <c r="O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2" i="7"/>
  <c r="N5" i="21" l="1"/>
  <c r="R5" i="21"/>
  <c r="V5" i="21"/>
  <c r="Z5" i="21"/>
  <c r="P6" i="21"/>
  <c r="T6" i="21"/>
  <c r="X6" i="21"/>
  <c r="N7" i="21"/>
  <c r="R7" i="21"/>
  <c r="V7" i="21"/>
  <c r="Z7" i="21"/>
  <c r="P8" i="21"/>
  <c r="T8" i="21"/>
  <c r="X8" i="21"/>
  <c r="N9" i="21"/>
  <c r="R9" i="21"/>
  <c r="V9" i="21"/>
  <c r="Z9" i="21"/>
  <c r="P10" i="21"/>
  <c r="T10" i="21"/>
  <c r="X10" i="21"/>
  <c r="N11" i="21"/>
  <c r="R11" i="21"/>
  <c r="V11" i="21"/>
  <c r="Z11" i="21"/>
  <c r="P12" i="21"/>
  <c r="T12" i="21"/>
  <c r="X12" i="21"/>
  <c r="N13" i="21"/>
  <c r="R13" i="21"/>
  <c r="V13" i="21"/>
  <c r="Z13" i="21"/>
  <c r="P14" i="21"/>
  <c r="T14" i="21"/>
  <c r="X14" i="21"/>
  <c r="N15" i="21"/>
  <c r="R15" i="21"/>
  <c r="V15" i="21"/>
  <c r="Z15" i="21"/>
  <c r="P16" i="21"/>
  <c r="T16" i="21"/>
  <c r="X16" i="21"/>
  <c r="N17" i="21"/>
  <c r="R17" i="21"/>
  <c r="V17" i="21"/>
  <c r="Z17" i="21"/>
  <c r="P18" i="21"/>
  <c r="T18" i="21"/>
  <c r="X18" i="21"/>
  <c r="N19" i="21"/>
  <c r="R19" i="21"/>
  <c r="V19" i="21"/>
  <c r="Z19" i="21"/>
  <c r="P20" i="21"/>
  <c r="T20" i="21"/>
  <c r="X20" i="21"/>
  <c r="N21" i="21"/>
  <c r="R21" i="21"/>
  <c r="V21" i="21"/>
  <c r="Z21" i="21"/>
  <c r="P22" i="21"/>
  <c r="T22" i="21"/>
  <c r="X22" i="21"/>
  <c r="N23" i="21"/>
  <c r="R23" i="21"/>
  <c r="V23" i="21"/>
  <c r="Z23" i="21"/>
  <c r="P24" i="21"/>
  <c r="T24" i="21"/>
  <c r="X24" i="21"/>
  <c r="N25" i="21"/>
  <c r="R25" i="21"/>
  <c r="V25" i="21"/>
  <c r="Z25" i="21"/>
  <c r="P26" i="21"/>
  <c r="T26" i="21"/>
  <c r="X26" i="21"/>
  <c r="N27" i="21"/>
  <c r="R27" i="21"/>
  <c r="V27" i="21"/>
  <c r="Z27" i="21"/>
  <c r="P28" i="21"/>
  <c r="T28" i="21"/>
  <c r="X28" i="21"/>
  <c r="N29" i="21"/>
  <c r="O5" i="21"/>
  <c r="S5" i="21"/>
  <c r="W5" i="21"/>
  <c r="AA5" i="21"/>
  <c r="Q6" i="21"/>
  <c r="U6" i="21"/>
  <c r="Y6" i="21"/>
  <c r="O7" i="21"/>
  <c r="S7" i="21"/>
  <c r="W7" i="21"/>
  <c r="AA7" i="21"/>
  <c r="Q8" i="21"/>
  <c r="U8" i="21"/>
  <c r="Y8" i="21"/>
  <c r="O9" i="21"/>
  <c r="S9" i="21"/>
  <c r="W9" i="21"/>
  <c r="AA9" i="21"/>
  <c r="Q10" i="21"/>
  <c r="U10" i="21"/>
  <c r="Y10" i="21"/>
  <c r="O11" i="21"/>
  <c r="S11" i="21"/>
  <c r="W11" i="21"/>
  <c r="AA11" i="21"/>
  <c r="Q12" i="21"/>
  <c r="U12" i="21"/>
  <c r="Y12" i="21"/>
  <c r="O13" i="21"/>
  <c r="S13" i="21"/>
  <c r="W13" i="21"/>
  <c r="AA13" i="21"/>
  <c r="Q14" i="21"/>
  <c r="U14" i="21"/>
  <c r="Y14" i="21"/>
  <c r="O15" i="21"/>
  <c r="S15" i="21"/>
  <c r="W15" i="21"/>
  <c r="AA15" i="21"/>
  <c r="Q16" i="21"/>
  <c r="U16" i="21"/>
  <c r="Y16" i="21"/>
  <c r="O17" i="21"/>
  <c r="S17" i="21"/>
  <c r="W17" i="21"/>
  <c r="AA17" i="21"/>
  <c r="Q18" i="21"/>
  <c r="U18" i="21"/>
  <c r="Y18" i="21"/>
  <c r="O19" i="21"/>
  <c r="S19" i="21"/>
  <c r="W19" i="21"/>
  <c r="AA19" i="21"/>
  <c r="Q20" i="21"/>
  <c r="U20" i="21"/>
  <c r="Y20" i="21"/>
  <c r="O21" i="21"/>
  <c r="S21" i="21"/>
  <c r="W21" i="21"/>
  <c r="AA21" i="21"/>
  <c r="Q22" i="21"/>
  <c r="U22" i="21"/>
  <c r="Y22" i="21"/>
  <c r="O23" i="21"/>
  <c r="S23" i="21"/>
  <c r="W23" i="21"/>
  <c r="AA23" i="21"/>
  <c r="Q24" i="21"/>
  <c r="U24" i="21"/>
  <c r="Y24" i="21"/>
  <c r="O25" i="21"/>
  <c r="S25" i="21"/>
  <c r="W25" i="21"/>
  <c r="AA25" i="21"/>
  <c r="Q26" i="21"/>
  <c r="U26" i="21"/>
  <c r="Y26" i="21"/>
  <c r="O27" i="21"/>
  <c r="S27" i="21"/>
  <c r="W27" i="21"/>
  <c r="AA27" i="21"/>
  <c r="Q28" i="21"/>
  <c r="U28" i="21"/>
  <c r="Y28" i="21"/>
  <c r="O29" i="21"/>
  <c r="P5" i="21"/>
  <c r="T5" i="21"/>
  <c r="X5" i="21"/>
  <c r="N6" i="21"/>
  <c r="R6" i="21"/>
  <c r="V6" i="21"/>
  <c r="Z6" i="21"/>
  <c r="P7" i="21"/>
  <c r="T7" i="21"/>
  <c r="X7" i="21"/>
  <c r="N8" i="21"/>
  <c r="R8" i="21"/>
  <c r="V8" i="21"/>
  <c r="Z8" i="21"/>
  <c r="P9" i="21"/>
  <c r="T9" i="21"/>
  <c r="X9" i="21"/>
  <c r="N10" i="21"/>
  <c r="R10" i="21"/>
  <c r="V10" i="21"/>
  <c r="Z10" i="21"/>
  <c r="P11" i="21"/>
  <c r="T11" i="21"/>
  <c r="X11" i="21"/>
  <c r="N12" i="21"/>
  <c r="R12" i="21"/>
  <c r="V12" i="21"/>
  <c r="Z12" i="21"/>
  <c r="P13" i="21"/>
  <c r="T13" i="21"/>
  <c r="X13" i="21"/>
  <c r="N14" i="21"/>
  <c r="R14" i="21"/>
  <c r="V14" i="21"/>
  <c r="Z14" i="21"/>
  <c r="P15" i="21"/>
  <c r="T15" i="21"/>
  <c r="X15" i="21"/>
  <c r="N16" i="21"/>
  <c r="R16" i="21"/>
  <c r="V16" i="21"/>
  <c r="Z16" i="21"/>
  <c r="P17" i="21"/>
  <c r="T17" i="21"/>
  <c r="X17" i="21"/>
  <c r="N18" i="21"/>
  <c r="R18" i="21"/>
  <c r="V18" i="21"/>
  <c r="Z18" i="21"/>
  <c r="P19" i="21"/>
  <c r="T19" i="21"/>
  <c r="X19" i="21"/>
  <c r="N20" i="21"/>
  <c r="R20" i="21"/>
  <c r="V20" i="21"/>
  <c r="Z20" i="21"/>
  <c r="P21" i="21"/>
  <c r="T21" i="21"/>
  <c r="X21" i="21"/>
  <c r="N22" i="21"/>
  <c r="R22" i="21"/>
  <c r="V22" i="21"/>
  <c r="Z22" i="21"/>
  <c r="P23" i="21"/>
  <c r="T23" i="21"/>
  <c r="X23" i="21"/>
  <c r="N24" i="21"/>
  <c r="R24" i="21"/>
  <c r="V24" i="21"/>
  <c r="Z24" i="21"/>
  <c r="P25" i="21"/>
  <c r="T25" i="21"/>
  <c r="X25" i="21"/>
  <c r="N26" i="21"/>
  <c r="R26" i="21"/>
  <c r="V26" i="21"/>
  <c r="Z26" i="21"/>
  <c r="P27" i="21"/>
  <c r="T27" i="21"/>
  <c r="X27" i="21"/>
  <c r="N28" i="21"/>
  <c r="R28" i="21"/>
  <c r="V28" i="21"/>
  <c r="Z28" i="21"/>
  <c r="P29" i="21"/>
  <c r="Q5" i="21"/>
  <c r="S6" i="21"/>
  <c r="U7" i="21"/>
  <c r="W8" i="21"/>
  <c r="Y9" i="21"/>
  <c r="AA10" i="21"/>
  <c r="O12" i="21"/>
  <c r="Q13" i="21"/>
  <c r="S14" i="21"/>
  <c r="U15" i="21"/>
  <c r="W16" i="21"/>
  <c r="Y17" i="21"/>
  <c r="AA18" i="21"/>
  <c r="O20" i="21"/>
  <c r="Q21" i="21"/>
  <c r="S22" i="21"/>
  <c r="U23" i="21"/>
  <c r="W24" i="21"/>
  <c r="Y25" i="21"/>
  <c r="AA26" i="21"/>
  <c r="O28" i="21"/>
  <c r="Q29" i="21"/>
  <c r="U29" i="21"/>
  <c r="Y29" i="21"/>
  <c r="O30" i="21"/>
  <c r="S30" i="21"/>
  <c r="W30" i="21"/>
  <c r="AA30" i="21"/>
  <c r="Q31" i="21"/>
  <c r="U31" i="21"/>
  <c r="Y31" i="21"/>
  <c r="O32" i="21"/>
  <c r="S32" i="21"/>
  <c r="W32" i="21"/>
  <c r="AA32" i="21"/>
  <c r="Q33" i="21"/>
  <c r="U33" i="21"/>
  <c r="Y33" i="21"/>
  <c r="O34" i="21"/>
  <c r="S34" i="21"/>
  <c r="W34" i="21"/>
  <c r="AA34" i="21"/>
  <c r="Q35" i="21"/>
  <c r="U35" i="21"/>
  <c r="Y35" i="21"/>
  <c r="O36" i="21"/>
  <c r="S36" i="21"/>
  <c r="W36" i="21"/>
  <c r="AA36" i="21"/>
  <c r="Q37" i="21"/>
  <c r="U37" i="21"/>
  <c r="Y37" i="21"/>
  <c r="O38" i="21"/>
  <c r="S38" i="21"/>
  <c r="W38" i="21"/>
  <c r="AA38" i="21"/>
  <c r="Q39" i="21"/>
  <c r="U39" i="21"/>
  <c r="Y39" i="21"/>
  <c r="O40" i="21"/>
  <c r="S40" i="21"/>
  <c r="W40" i="21"/>
  <c r="AA40" i="21"/>
  <c r="Q41" i="21"/>
  <c r="U41" i="21"/>
  <c r="Y41" i="21"/>
  <c r="O42" i="21"/>
  <c r="S42" i="21"/>
  <c r="W42" i="21"/>
  <c r="AA42" i="21"/>
  <c r="Q43" i="21"/>
  <c r="U43" i="21"/>
  <c r="Y43" i="21"/>
  <c r="O44" i="21"/>
  <c r="S44" i="21"/>
  <c r="W44" i="21"/>
  <c r="AA44" i="21"/>
  <c r="Q45" i="21"/>
  <c r="U45" i="21"/>
  <c r="Y45" i="21"/>
  <c r="O46" i="21"/>
  <c r="S46" i="21"/>
  <c r="W46" i="21"/>
  <c r="AA46" i="21"/>
  <c r="Q47" i="21"/>
  <c r="U5" i="21"/>
  <c r="W6" i="21"/>
  <c r="Y7" i="21"/>
  <c r="AA8" i="21"/>
  <c r="O10" i="21"/>
  <c r="Q11" i="21"/>
  <c r="S12" i="21"/>
  <c r="U13" i="21"/>
  <c r="W14" i="21"/>
  <c r="Y15" i="21"/>
  <c r="AA16" i="21"/>
  <c r="O18" i="21"/>
  <c r="Q19" i="21"/>
  <c r="S20" i="21"/>
  <c r="U21" i="21"/>
  <c r="W22" i="21"/>
  <c r="Y23" i="21"/>
  <c r="AA24" i="21"/>
  <c r="O26" i="21"/>
  <c r="Q27" i="21"/>
  <c r="S28" i="21"/>
  <c r="R29" i="21"/>
  <c r="V29" i="21"/>
  <c r="Z29" i="21"/>
  <c r="P30" i="21"/>
  <c r="T30" i="21"/>
  <c r="X30" i="21"/>
  <c r="N31" i="21"/>
  <c r="R31" i="21"/>
  <c r="V31" i="21"/>
  <c r="Z31" i="21"/>
  <c r="P32" i="21"/>
  <c r="T32" i="21"/>
  <c r="X32" i="21"/>
  <c r="N33" i="21"/>
  <c r="R33" i="21"/>
  <c r="V33" i="21"/>
  <c r="Z33" i="21"/>
  <c r="P34" i="21"/>
  <c r="T34" i="21"/>
  <c r="X34" i="21"/>
  <c r="N35" i="21"/>
  <c r="R35" i="21"/>
  <c r="V35" i="21"/>
  <c r="Z35" i="21"/>
  <c r="P36" i="21"/>
  <c r="T36" i="21"/>
  <c r="X36" i="21"/>
  <c r="N37" i="21"/>
  <c r="R37" i="21"/>
  <c r="V37" i="21"/>
  <c r="Z37" i="21"/>
  <c r="P38" i="21"/>
  <c r="T38" i="21"/>
  <c r="X38" i="21"/>
  <c r="N39" i="21"/>
  <c r="R39" i="21"/>
  <c r="V39" i="21"/>
  <c r="Z39" i="21"/>
  <c r="P40" i="21"/>
  <c r="T40" i="21"/>
  <c r="X40" i="21"/>
  <c r="N41" i="21"/>
  <c r="R41" i="21"/>
  <c r="V41" i="21"/>
  <c r="Z41" i="21"/>
  <c r="P42" i="21"/>
  <c r="T42" i="21"/>
  <c r="X42" i="21"/>
  <c r="N43" i="21"/>
  <c r="R43" i="21"/>
  <c r="V43" i="21"/>
  <c r="Z43" i="21"/>
  <c r="P44" i="21"/>
  <c r="T44" i="21"/>
  <c r="X44" i="21"/>
  <c r="N45" i="21"/>
  <c r="R45" i="21"/>
  <c r="V45" i="21"/>
  <c r="Z45" i="21"/>
  <c r="P46" i="21"/>
  <c r="T46" i="21"/>
  <c r="X46" i="21"/>
  <c r="N47" i="21"/>
  <c r="R47" i="21"/>
  <c r="Y5" i="21"/>
  <c r="AA6" i="21"/>
  <c r="O8" i="21"/>
  <c r="Q9" i="21"/>
  <c r="S10" i="21"/>
  <c r="U11" i="21"/>
  <c r="W12" i="21"/>
  <c r="Y13" i="21"/>
  <c r="AA14" i="21"/>
  <c r="O16" i="21"/>
  <c r="Q17" i="21"/>
  <c r="S18" i="21"/>
  <c r="U19" i="21"/>
  <c r="W20" i="21"/>
  <c r="Y21" i="21"/>
  <c r="AA22" i="21"/>
  <c r="O24" i="21"/>
  <c r="Q25" i="21"/>
  <c r="S26" i="21"/>
  <c r="U27" i="21"/>
  <c r="W28" i="21"/>
  <c r="S29" i="21"/>
  <c r="W29" i="21"/>
  <c r="AA29" i="21"/>
  <c r="Q30" i="21"/>
  <c r="U30" i="21"/>
  <c r="Y30" i="21"/>
  <c r="O31" i="21"/>
  <c r="S31" i="21"/>
  <c r="W31" i="21"/>
  <c r="AA31" i="21"/>
  <c r="Q32" i="21"/>
  <c r="U32" i="21"/>
  <c r="Y32" i="21"/>
  <c r="O33" i="21"/>
  <c r="S33" i="21"/>
  <c r="W33" i="21"/>
  <c r="AA33" i="21"/>
  <c r="Q34" i="21"/>
  <c r="U34" i="21"/>
  <c r="Y34" i="21"/>
  <c r="O35" i="21"/>
  <c r="S35" i="21"/>
  <c r="W35" i="21"/>
  <c r="AA35" i="21"/>
  <c r="Q36" i="21"/>
  <c r="U36" i="21"/>
  <c r="Y36" i="21"/>
  <c r="O37" i="21"/>
  <c r="S37" i="21"/>
  <c r="W37" i="21"/>
  <c r="AA37" i="21"/>
  <c r="Q38" i="21"/>
  <c r="U38" i="21"/>
  <c r="Y38" i="21"/>
  <c r="O39" i="21"/>
  <c r="S39" i="21"/>
  <c r="W39" i="21"/>
  <c r="AA39" i="21"/>
  <c r="Q40" i="21"/>
  <c r="U40" i="21"/>
  <c r="Y40" i="21"/>
  <c r="O41" i="21"/>
  <c r="S41" i="21"/>
  <c r="W41" i="21"/>
  <c r="AA41" i="21"/>
  <c r="Q42" i="21"/>
  <c r="U42" i="21"/>
  <c r="Y42" i="21"/>
  <c r="O43" i="21"/>
  <c r="S43" i="21"/>
  <c r="W43" i="21"/>
  <c r="AA43" i="21"/>
  <c r="Q44" i="21"/>
  <c r="U44" i="21"/>
  <c r="Y44" i="21"/>
  <c r="O45" i="21"/>
  <c r="S45" i="21"/>
  <c r="W45" i="21"/>
  <c r="AA45" i="21"/>
  <c r="Q46" i="21"/>
  <c r="U46" i="21"/>
  <c r="Y46" i="21"/>
  <c r="O47" i="21"/>
  <c r="S47" i="21"/>
  <c r="O6" i="21"/>
  <c r="W10" i="21"/>
  <c r="Q15" i="21"/>
  <c r="Y19" i="21"/>
  <c r="S24" i="21"/>
  <c r="AA28" i="21"/>
  <c r="R30" i="21"/>
  <c r="T31" i="21"/>
  <c r="V32" i="21"/>
  <c r="X33" i="21"/>
  <c r="Z34" i="21"/>
  <c r="N36" i="21"/>
  <c r="P37" i="21"/>
  <c r="R38" i="21"/>
  <c r="T39" i="21"/>
  <c r="V40" i="21"/>
  <c r="X41" i="21"/>
  <c r="Z42" i="21"/>
  <c r="N44" i="21"/>
  <c r="P45" i="21"/>
  <c r="R46" i="21"/>
  <c r="T47" i="21"/>
  <c r="X47" i="21"/>
  <c r="N48" i="21"/>
  <c r="R48" i="21"/>
  <c r="V48" i="21"/>
  <c r="Z48" i="21"/>
  <c r="P49" i="21"/>
  <c r="T49" i="21"/>
  <c r="X49" i="21"/>
  <c r="N50" i="21"/>
  <c r="R50" i="21"/>
  <c r="V50" i="21"/>
  <c r="Z50" i="21"/>
  <c r="P51" i="21"/>
  <c r="T51" i="21"/>
  <c r="X51" i="21"/>
  <c r="N52" i="21"/>
  <c r="R52" i="21"/>
  <c r="V52" i="21"/>
  <c r="Z52" i="21"/>
  <c r="P53" i="21"/>
  <c r="T53" i="21"/>
  <c r="X53" i="21"/>
  <c r="N54" i="21"/>
  <c r="R54" i="21"/>
  <c r="V54" i="21"/>
  <c r="Z54" i="21"/>
  <c r="P55" i="21"/>
  <c r="T55" i="21"/>
  <c r="X55" i="21"/>
  <c r="N56" i="21"/>
  <c r="R56" i="21"/>
  <c r="V56" i="21"/>
  <c r="Z56" i="21"/>
  <c r="P57" i="21"/>
  <c r="T57" i="21"/>
  <c r="X57" i="21"/>
  <c r="N58" i="21"/>
  <c r="R58" i="21"/>
  <c r="V58" i="21"/>
  <c r="Z58" i="21"/>
  <c r="P59" i="21"/>
  <c r="T59" i="21"/>
  <c r="X59" i="21"/>
  <c r="N60" i="21"/>
  <c r="R60" i="21"/>
  <c r="V60" i="21"/>
  <c r="Z60" i="21"/>
  <c r="P61" i="21"/>
  <c r="T61" i="21"/>
  <c r="X61" i="21"/>
  <c r="N62" i="21"/>
  <c r="R62" i="21"/>
  <c r="V62" i="21"/>
  <c r="Z62" i="21"/>
  <c r="P63" i="21"/>
  <c r="T63" i="21"/>
  <c r="X63" i="21"/>
  <c r="N64" i="21"/>
  <c r="R64" i="21"/>
  <c r="V64" i="21"/>
  <c r="Z64" i="21"/>
  <c r="P65" i="21"/>
  <c r="T65" i="21"/>
  <c r="Q7" i="21"/>
  <c r="Y11" i="21"/>
  <c r="S16" i="21"/>
  <c r="AA20" i="21"/>
  <c r="U25" i="21"/>
  <c r="T29" i="21"/>
  <c r="V30" i="21"/>
  <c r="X31" i="21"/>
  <c r="Z32" i="21"/>
  <c r="N34" i="21"/>
  <c r="P35" i="21"/>
  <c r="R36" i="21"/>
  <c r="T37" i="21"/>
  <c r="V38" i="21"/>
  <c r="X39" i="21"/>
  <c r="Z40" i="21"/>
  <c r="N42" i="21"/>
  <c r="P43" i="21"/>
  <c r="R44" i="21"/>
  <c r="T45" i="21"/>
  <c r="V46" i="21"/>
  <c r="U47" i="21"/>
  <c r="Y47" i="21"/>
  <c r="O48" i="21"/>
  <c r="S48" i="21"/>
  <c r="W48" i="21"/>
  <c r="AA48" i="21"/>
  <c r="Q49" i="21"/>
  <c r="U49" i="21"/>
  <c r="Y49" i="21"/>
  <c r="O50" i="21"/>
  <c r="S50" i="21"/>
  <c r="W50" i="21"/>
  <c r="AA50" i="21"/>
  <c r="Q51" i="21"/>
  <c r="U51" i="21"/>
  <c r="Y51" i="21"/>
  <c r="O52" i="21"/>
  <c r="S52" i="21"/>
  <c r="W52" i="21"/>
  <c r="AA52" i="21"/>
  <c r="Q53" i="21"/>
  <c r="U53" i="21"/>
  <c r="Y53" i="21"/>
  <c r="O54" i="21"/>
  <c r="S54" i="21"/>
  <c r="W54" i="21"/>
  <c r="AA54" i="21"/>
  <c r="Q55" i="21"/>
  <c r="U55" i="21"/>
  <c r="Y55" i="21"/>
  <c r="O56" i="21"/>
  <c r="S56" i="21"/>
  <c r="W56" i="21"/>
  <c r="AA56" i="21"/>
  <c r="Q57" i="21"/>
  <c r="U57" i="21"/>
  <c r="Y57" i="21"/>
  <c r="O58" i="21"/>
  <c r="S58" i="21"/>
  <c r="W58" i="21"/>
  <c r="AA58" i="21"/>
  <c r="Q59" i="21"/>
  <c r="U59" i="21"/>
  <c r="Y59" i="21"/>
  <c r="O60" i="21"/>
  <c r="S60" i="21"/>
  <c r="W60" i="21"/>
  <c r="AA60" i="21"/>
  <c r="Q61" i="21"/>
  <c r="U61" i="21"/>
  <c r="Y61" i="21"/>
  <c r="O62" i="21"/>
  <c r="S62" i="21"/>
  <c r="W62" i="21"/>
  <c r="AA62" i="21"/>
  <c r="Q63" i="21"/>
  <c r="U63" i="21"/>
  <c r="Y63" i="21"/>
  <c r="O64" i="21"/>
  <c r="S64" i="21"/>
  <c r="W64" i="21"/>
  <c r="AA64" i="21"/>
  <c r="Q65" i="21"/>
  <c r="U65" i="21"/>
  <c r="Y65" i="21"/>
  <c r="O66" i="21"/>
  <c r="S8" i="21"/>
  <c r="AA12" i="21"/>
  <c r="U17" i="21"/>
  <c r="O22" i="21"/>
  <c r="W26" i="21"/>
  <c r="X29" i="21"/>
  <c r="Z30" i="21"/>
  <c r="N32" i="21"/>
  <c r="P33" i="21"/>
  <c r="R34" i="21"/>
  <c r="T35" i="21"/>
  <c r="V36" i="21"/>
  <c r="X37" i="21"/>
  <c r="Z38" i="21"/>
  <c r="N40" i="21"/>
  <c r="P41" i="21"/>
  <c r="R42" i="21"/>
  <c r="T43" i="21"/>
  <c r="V44" i="21"/>
  <c r="X45" i="21"/>
  <c r="Z46" i="21"/>
  <c r="V47" i="21"/>
  <c r="Z47" i="21"/>
  <c r="P48" i="21"/>
  <c r="T48" i="21"/>
  <c r="X48" i="21"/>
  <c r="N49" i="21"/>
  <c r="R49" i="21"/>
  <c r="V49" i="21"/>
  <c r="Z49" i="21"/>
  <c r="P50" i="21"/>
  <c r="T50" i="21"/>
  <c r="X50" i="21"/>
  <c r="N51" i="21"/>
  <c r="R51" i="21"/>
  <c r="V51" i="21"/>
  <c r="Z51" i="21"/>
  <c r="P52" i="21"/>
  <c r="T52" i="21"/>
  <c r="X52" i="21"/>
  <c r="N53" i="21"/>
  <c r="R53" i="21"/>
  <c r="V53" i="21"/>
  <c r="Z53" i="21"/>
  <c r="P54" i="21"/>
  <c r="T54" i="21"/>
  <c r="X54" i="21"/>
  <c r="N55" i="21"/>
  <c r="R55" i="21"/>
  <c r="V55" i="21"/>
  <c r="Z55" i="21"/>
  <c r="P56" i="21"/>
  <c r="T56" i="21"/>
  <c r="X56" i="21"/>
  <c r="N57" i="21"/>
  <c r="R57" i="21"/>
  <c r="V57" i="21"/>
  <c r="Z57" i="21"/>
  <c r="P58" i="21"/>
  <c r="T58" i="21"/>
  <c r="X58" i="21"/>
  <c r="N59" i="21"/>
  <c r="R59" i="21"/>
  <c r="V59" i="21"/>
  <c r="Z59" i="21"/>
  <c r="P60" i="21"/>
  <c r="T60" i="21"/>
  <c r="X60" i="21"/>
  <c r="N61" i="21"/>
  <c r="R61" i="21"/>
  <c r="V61" i="21"/>
  <c r="Z61" i="21"/>
  <c r="P62" i="21"/>
  <c r="T62" i="21"/>
  <c r="X62" i="21"/>
  <c r="N63" i="21"/>
  <c r="R63" i="21"/>
  <c r="V63" i="21"/>
  <c r="Z63" i="21"/>
  <c r="P64" i="21"/>
  <c r="T64" i="21"/>
  <c r="X64" i="21"/>
  <c r="N65" i="21"/>
  <c r="R65" i="21"/>
  <c r="V65" i="21"/>
  <c r="Z65" i="21"/>
  <c r="P66" i="21"/>
  <c r="U9" i="21"/>
  <c r="Y27" i="21"/>
  <c r="T33" i="21"/>
  <c r="N38" i="21"/>
  <c r="V42" i="21"/>
  <c r="P47" i="21"/>
  <c r="U48" i="21"/>
  <c r="W49" i="21"/>
  <c r="Y50" i="21"/>
  <c r="AA51" i="21"/>
  <c r="O53" i="21"/>
  <c r="Q54" i="21"/>
  <c r="S55" i="21"/>
  <c r="U56" i="21"/>
  <c r="W57" i="21"/>
  <c r="Y58" i="21"/>
  <c r="AA59" i="21"/>
  <c r="O61" i="21"/>
  <c r="Q62" i="21"/>
  <c r="S63" i="21"/>
  <c r="U64" i="21"/>
  <c r="W65" i="21"/>
  <c r="Q66" i="21"/>
  <c r="U66" i="21"/>
  <c r="Y66" i="21"/>
  <c r="O67" i="21"/>
  <c r="S67" i="21"/>
  <c r="W67" i="21"/>
  <c r="AA67" i="21"/>
  <c r="Q68" i="21"/>
  <c r="U68" i="21"/>
  <c r="Y68" i="21"/>
  <c r="O69" i="21"/>
  <c r="S69" i="21"/>
  <c r="W69" i="21"/>
  <c r="AA69" i="21"/>
  <c r="Q70" i="21"/>
  <c r="U70" i="21"/>
  <c r="Y70" i="21"/>
  <c r="O71" i="21"/>
  <c r="S71" i="21"/>
  <c r="W71" i="21"/>
  <c r="AA71" i="21"/>
  <c r="Z36" i="21"/>
  <c r="Y52" i="21"/>
  <c r="Q56" i="21"/>
  <c r="W59" i="21"/>
  <c r="O63" i="21"/>
  <c r="N66" i="21"/>
  <c r="V67" i="21"/>
  <c r="T68" i="21"/>
  <c r="N69" i="21"/>
  <c r="Z69" i="21"/>
  <c r="X70" i="21"/>
  <c r="Z71" i="21"/>
  <c r="O14" i="21"/>
  <c r="N30" i="21"/>
  <c r="V34" i="21"/>
  <c r="P39" i="21"/>
  <c r="X43" i="21"/>
  <c r="W47" i="21"/>
  <c r="Y48" i="21"/>
  <c r="AA49" i="21"/>
  <c r="O51" i="21"/>
  <c r="Q52" i="21"/>
  <c r="S53" i="21"/>
  <c r="U54" i="21"/>
  <c r="W55" i="21"/>
  <c r="Y56" i="21"/>
  <c r="AA57" i="21"/>
  <c r="O59" i="21"/>
  <c r="Q60" i="21"/>
  <c r="S61" i="21"/>
  <c r="U62" i="21"/>
  <c r="W63" i="21"/>
  <c r="Y64" i="21"/>
  <c r="X65" i="21"/>
  <c r="R66" i="21"/>
  <c r="V66" i="21"/>
  <c r="Z66" i="21"/>
  <c r="P67" i="21"/>
  <c r="T67" i="21"/>
  <c r="X67" i="21"/>
  <c r="N68" i="21"/>
  <c r="R68" i="21"/>
  <c r="V68" i="21"/>
  <c r="Z68" i="21"/>
  <c r="P69" i="21"/>
  <c r="T69" i="21"/>
  <c r="X69" i="21"/>
  <c r="N70" i="21"/>
  <c r="R70" i="21"/>
  <c r="V70" i="21"/>
  <c r="Z70" i="21"/>
  <c r="P71" i="21"/>
  <c r="T71" i="21"/>
  <c r="X71" i="21"/>
  <c r="R32" i="21"/>
  <c r="T41" i="21"/>
  <c r="Q48" i="21"/>
  <c r="U50" i="21"/>
  <c r="AA53" i="21"/>
  <c r="S57" i="21"/>
  <c r="AA61" i="21"/>
  <c r="S65" i="21"/>
  <c r="X66" i="21"/>
  <c r="R67" i="21"/>
  <c r="P68" i="21"/>
  <c r="R69" i="21"/>
  <c r="P70" i="21"/>
  <c r="N71" i="21"/>
  <c r="V71" i="21"/>
  <c r="W18" i="21"/>
  <c r="P31" i="21"/>
  <c r="X35" i="21"/>
  <c r="R40" i="21"/>
  <c r="Z44" i="21"/>
  <c r="AA47" i="21"/>
  <c r="O49" i="21"/>
  <c r="Q50" i="21"/>
  <c r="S51" i="21"/>
  <c r="U52" i="21"/>
  <c r="W53" i="21"/>
  <c r="Y54" i="21"/>
  <c r="AA55" i="21"/>
  <c r="O57" i="21"/>
  <c r="Q58" i="21"/>
  <c r="S59" i="21"/>
  <c r="U60" i="21"/>
  <c r="W61" i="21"/>
  <c r="Y62" i="21"/>
  <c r="AA63" i="21"/>
  <c r="O65" i="21"/>
  <c r="AA65" i="21"/>
  <c r="S66" i="21"/>
  <c r="W66" i="21"/>
  <c r="AA66" i="21"/>
  <c r="Q67" i="21"/>
  <c r="U67" i="21"/>
  <c r="Y67" i="21"/>
  <c r="O68" i="21"/>
  <c r="S68" i="21"/>
  <c r="W68" i="21"/>
  <c r="AA68" i="21"/>
  <c r="Q69" i="21"/>
  <c r="U69" i="21"/>
  <c r="Y69" i="21"/>
  <c r="O70" i="21"/>
  <c r="S70" i="21"/>
  <c r="W70" i="21"/>
  <c r="AA70" i="21"/>
  <c r="Q71" i="21"/>
  <c r="U71" i="21"/>
  <c r="Y71" i="21"/>
  <c r="Q23" i="21"/>
  <c r="N46" i="21"/>
  <c r="S49" i="21"/>
  <c r="W51" i="21"/>
  <c r="O55" i="21"/>
  <c r="U58" i="21"/>
  <c r="Y60" i="21"/>
  <c r="Q64" i="21"/>
  <c r="T66" i="21"/>
  <c r="N67" i="21"/>
  <c r="Z67" i="21"/>
  <c r="X68" i="21"/>
  <c r="V69" i="21"/>
  <c r="T70" i="21"/>
  <c r="R71" i="21"/>
  <c r="P4" i="21"/>
  <c r="T4" i="21"/>
  <c r="X4" i="21"/>
  <c r="Q4" i="21"/>
  <c r="U4" i="21"/>
  <c r="Y4" i="21"/>
  <c r="R4" i="21"/>
  <c r="V4" i="21"/>
  <c r="Z4" i="21"/>
  <c r="S4" i="21"/>
  <c r="W4" i="21"/>
  <c r="AA4" i="21"/>
  <c r="N4" i="21"/>
  <c r="O4" i="21"/>
  <c r="N3" i="21"/>
  <c r="O3" i="21"/>
  <c r="S3" i="21"/>
  <c r="W3" i="21"/>
  <c r="AA3" i="21"/>
  <c r="P3" i="21"/>
  <c r="T3" i="21"/>
  <c r="X3" i="21"/>
  <c r="V3" i="21"/>
  <c r="Q3" i="21"/>
  <c r="U3" i="21"/>
  <c r="Y3" i="21"/>
  <c r="R3" i="21"/>
  <c r="Z3" i="2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2" i="6" l="1"/>
</calcChain>
</file>

<file path=xl/comments1.xml><?xml version="1.0" encoding="utf-8"?>
<comments xmlns="http://schemas.openxmlformats.org/spreadsheetml/2006/main">
  <authors>
    <author>Дворец Никита Никитович</author>
  </authors>
  <commentList>
    <comment ref="N3" authorId="0" shapeId="0">
      <text>
        <r>
          <rPr>
            <sz val="9"/>
            <color indexed="81"/>
            <rFont val="Tahoma"/>
            <family val="2"/>
            <charset val="204"/>
          </rPr>
          <t xml:space="preserve">
=ЕСЛИОШИБКА(ИНДЕКС('план закуп'!$A:$O;ПОИСКПОЗ($A3;'план закуп'!$A:$A;0);ПОИСКПОЗ(N$1;'план закуп'!$1:$1;0));"")
</t>
        </r>
      </text>
    </comment>
  </commentList>
</comments>
</file>

<file path=xl/sharedStrings.xml><?xml version="1.0" encoding="utf-8"?>
<sst xmlns="http://schemas.openxmlformats.org/spreadsheetml/2006/main" count="1320" uniqueCount="143">
  <si>
    <t>Шапка</t>
  </si>
  <si>
    <t>Футболка</t>
  </si>
  <si>
    <t>Комб.зима</t>
  </si>
  <si>
    <t>Обувь лето</t>
  </si>
  <si>
    <t>Обувь зима</t>
  </si>
  <si>
    <t>Курт.зима</t>
  </si>
  <si>
    <t>Руб. дл.р.</t>
  </si>
  <si>
    <t>Руб. кор.р.</t>
  </si>
  <si>
    <t>Руб. бел</t>
  </si>
  <si>
    <t>Пилотка/ кепи/ фуражка</t>
  </si>
  <si>
    <t>№ п\п</t>
  </si>
  <si>
    <t>Транспортный отдел</t>
  </si>
  <si>
    <t>Отчество</t>
  </si>
  <si>
    <t>Обувь</t>
  </si>
  <si>
    <t>Гол. убор</t>
  </si>
  <si>
    <t>Рост</t>
  </si>
  <si>
    <t>Ворот</t>
  </si>
  <si>
    <t>Дмитрий</t>
  </si>
  <si>
    <t>Алексеевич</t>
  </si>
  <si>
    <t xml:space="preserve">          Фамилия </t>
  </si>
  <si>
    <t xml:space="preserve">Имя </t>
  </si>
  <si>
    <t>Должность</t>
  </si>
  <si>
    <t>Архипов</t>
  </si>
  <si>
    <t>Иванов</t>
  </si>
  <si>
    <t xml:space="preserve">Куртка </t>
  </si>
  <si>
    <t>Брюки/ юбка</t>
  </si>
  <si>
    <t>Свитер/ платье</t>
  </si>
  <si>
    <t>Размер футболки</t>
  </si>
  <si>
    <t>48-50 L</t>
  </si>
  <si>
    <t>52-54 XL</t>
  </si>
  <si>
    <t>56-58 XXL</t>
  </si>
  <si>
    <t>Галстук +зажим</t>
  </si>
  <si>
    <t>+</t>
  </si>
  <si>
    <t xml:space="preserve">Дамир </t>
  </si>
  <si>
    <t>Даниярович</t>
  </si>
  <si>
    <t>Механик</t>
  </si>
  <si>
    <t>не обеспечен</t>
  </si>
  <si>
    <t>обеспечен</t>
  </si>
  <si>
    <t>обеспечен с истекшим сроком носки</t>
  </si>
  <si>
    <t>Наименование отдела</t>
  </si>
  <si>
    <t>Производственный отдел</t>
  </si>
  <si>
    <t>60-62 XXXL</t>
  </si>
  <si>
    <t>52/182</t>
  </si>
  <si>
    <t>54/182</t>
  </si>
  <si>
    <t>50/176</t>
  </si>
  <si>
    <t>50/188</t>
  </si>
  <si>
    <t>48/182</t>
  </si>
  <si>
    <t>52/176</t>
  </si>
  <si>
    <t>54/170</t>
  </si>
  <si>
    <t>50/170</t>
  </si>
  <si>
    <t>48/176</t>
  </si>
  <si>
    <t>56/176</t>
  </si>
  <si>
    <t>58/176</t>
  </si>
  <si>
    <t>54/188</t>
  </si>
  <si>
    <t>54/176</t>
  </si>
  <si>
    <t>48/170</t>
  </si>
  <si>
    <t>52/188</t>
  </si>
  <si>
    <t>48/188</t>
  </si>
  <si>
    <t>48/164</t>
  </si>
  <si>
    <t>58/170</t>
  </si>
  <si>
    <t>56/170</t>
  </si>
  <si>
    <t>58/188</t>
  </si>
  <si>
    <t>52/170</t>
  </si>
  <si>
    <t>50/182</t>
  </si>
  <si>
    <t>56/188</t>
  </si>
  <si>
    <t>60/182</t>
  </si>
  <si>
    <t>44/158</t>
  </si>
  <si>
    <t>44/164</t>
  </si>
  <si>
    <t>44/170</t>
  </si>
  <si>
    <t>44/176</t>
  </si>
  <si>
    <t>44/182</t>
  </si>
  <si>
    <t>44/188</t>
  </si>
  <si>
    <t>44/194</t>
  </si>
  <si>
    <t>44/200</t>
  </si>
  <si>
    <t>46/158</t>
  </si>
  <si>
    <t>46/164</t>
  </si>
  <si>
    <t>46/170</t>
  </si>
  <si>
    <t>46/176</t>
  </si>
  <si>
    <t>46/182</t>
  </si>
  <si>
    <t>46/188</t>
  </si>
  <si>
    <t>46/194</t>
  </si>
  <si>
    <t>46/200</t>
  </si>
  <si>
    <t>48/158</t>
  </si>
  <si>
    <t>48/194</t>
  </si>
  <si>
    <t>48/200</t>
  </si>
  <si>
    <t>50/158</t>
  </si>
  <si>
    <t>50/164</t>
  </si>
  <si>
    <t>50/194</t>
  </si>
  <si>
    <t>50/200</t>
  </si>
  <si>
    <t>52/158</t>
  </si>
  <si>
    <t>52/164</t>
  </si>
  <si>
    <t>52/194</t>
  </si>
  <si>
    <t>52/200</t>
  </si>
  <si>
    <t>54/158</t>
  </si>
  <si>
    <t>54/164</t>
  </si>
  <si>
    <t>54/194</t>
  </si>
  <si>
    <t>54/200</t>
  </si>
  <si>
    <t>56/158</t>
  </si>
  <si>
    <t>56/164</t>
  </si>
  <si>
    <t>56/182</t>
  </si>
  <si>
    <t>56/194</t>
  </si>
  <si>
    <t>56/200</t>
  </si>
  <si>
    <t>58/158</t>
  </si>
  <si>
    <t>58/164</t>
  </si>
  <si>
    <t>58/182</t>
  </si>
  <si>
    <t>58/194</t>
  </si>
  <si>
    <t>58/200</t>
  </si>
  <si>
    <t>60/158</t>
  </si>
  <si>
    <t>60/164</t>
  </si>
  <si>
    <t>60/170</t>
  </si>
  <si>
    <t>60/176</t>
  </si>
  <si>
    <t>60/188</t>
  </si>
  <si>
    <t>60/194</t>
  </si>
  <si>
    <t>60/200</t>
  </si>
  <si>
    <t>62/158</t>
  </si>
  <si>
    <t>62/164</t>
  </si>
  <si>
    <t>62/170</t>
  </si>
  <si>
    <t>62/176</t>
  </si>
  <si>
    <t>62/182</t>
  </si>
  <si>
    <t>62/188</t>
  </si>
  <si>
    <t>62/194</t>
  </si>
  <si>
    <t>62/200</t>
  </si>
  <si>
    <t>64/158</t>
  </si>
  <si>
    <t>64/164</t>
  </si>
  <si>
    <t>64/170</t>
  </si>
  <si>
    <t>64/176</t>
  </si>
  <si>
    <t>64/182</t>
  </si>
  <si>
    <t>64/188</t>
  </si>
  <si>
    <t>64/194</t>
  </si>
  <si>
    <t>64/200</t>
  </si>
  <si>
    <t>размер/рост</t>
  </si>
  <si>
    <t>Размер одежды2</t>
  </si>
  <si>
    <t>Электрик</t>
  </si>
  <si>
    <t>Одежда</t>
  </si>
  <si>
    <t>Ботинки, зима</t>
  </si>
  <si>
    <t>Шапка, зима</t>
  </si>
  <si>
    <t>Комбинезон, зима</t>
  </si>
  <si>
    <t>Куртка, зима</t>
  </si>
  <si>
    <t>Обувь, лето</t>
  </si>
  <si>
    <t>Китель, лето</t>
  </si>
  <si>
    <t>Рубашка ДР</t>
  </si>
  <si>
    <t>Рубашка КР</t>
  </si>
  <si>
    <t>Рубашка белая 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</si>
</sst>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b/>
      <sz val="10"/>
      <color theme="1"/>
      <name val="Arial Cyr"/>
      <charset val="204"/>
    </font>
    <font>
      <sz val="8"/>
      <color theme="1"/>
      <name val="Arial Cyr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49" fontId="5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1" fillId="0" borderId="0" xfId="0" applyNumberFormat="1" applyFont="1"/>
    <xf numFmtId="0" fontId="0" fillId="4" borderId="0" xfId="0" applyFill="1"/>
    <xf numFmtId="49" fontId="1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0" fillId="0" borderId="0" xfId="0" applyFill="1"/>
    <xf numFmtId="14" fontId="4" fillId="0" borderId="0" xfId="0" applyNumberFormat="1" applyFont="1" applyFill="1"/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/>
    <xf numFmtId="14" fontId="1" fillId="0" borderId="0" xfId="0" applyNumberFormat="1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NumberFormat="1"/>
    <xf numFmtId="164" fontId="0" fillId="0" borderId="5" xfId="0" applyNumberFormat="1" applyBorder="1"/>
    <xf numFmtId="0" fontId="9" fillId="6" borderId="0" xfId="0" applyFont="1" applyFill="1"/>
    <xf numFmtId="0" fontId="9" fillId="0" borderId="0" xfId="0" applyFont="1"/>
    <xf numFmtId="0" fontId="10" fillId="0" borderId="1" xfId="0" applyFont="1" applyFill="1" applyBorder="1" applyAlignment="1">
      <alignment wrapText="1"/>
    </xf>
    <xf numFmtId="0" fontId="9" fillId="4" borderId="0" xfId="0" applyFont="1" applyFill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14" fontId="12" fillId="6" borderId="8" xfId="0" applyNumberFormat="1" applyFont="1" applyFill="1" applyBorder="1"/>
    <xf numFmtId="0" fontId="2" fillId="5" borderId="11" xfId="0" applyFont="1" applyFill="1" applyBorder="1" applyAlignment="1">
      <alignment horizontal="center" vertical="center"/>
    </xf>
    <xf numFmtId="0" fontId="9" fillId="0" borderId="8" xfId="0" applyFont="1" applyBorder="1"/>
    <xf numFmtId="0" fontId="9" fillId="6" borderId="8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</cellXfs>
  <cellStyles count="1">
    <cellStyle name="Обычный" xfId="0" builtinId="0"/>
  </cellStyles>
  <dxfs count="2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ont>
        <b/>
        <i/>
        <u val="none"/>
        <color theme="3" tint="-0.24994659260841701"/>
      </font>
      <fill>
        <patternFill patternType="solid">
          <bgColor theme="4" tint="0.79998168889431442"/>
        </patternFill>
      </fill>
    </dxf>
    <dxf>
      <font>
        <b/>
        <i/>
        <u val="none"/>
        <color theme="3" tint="-0.24994659260841701"/>
      </font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24"/>
        </left>
        <right style="thin">
          <color indexed="24"/>
        </right>
        <top style="thin">
          <color indexed="24"/>
        </top>
        <bottom style="thin">
          <color indexed="24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</dxfs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133350</xdr:rowOff>
    </xdr:from>
    <xdr:to>
      <xdr:col>8</xdr:col>
      <xdr:colOff>342900</xdr:colOff>
      <xdr:row>13</xdr:row>
      <xdr:rowOff>47625</xdr:rowOff>
    </xdr:to>
    <xdr:sp macro="" textlink="">
      <xdr:nvSpPr>
        <xdr:cNvPr id="2" name="TextBox 1"/>
        <xdr:cNvSpPr txBox="1"/>
      </xdr:nvSpPr>
      <xdr:spPr>
        <a:xfrm>
          <a:off x="685800" y="295275"/>
          <a:ext cx="4533900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Необходимо закончить учет - итоговой таблицей, где будет указано: наименование форменной одежды, размер, количество, которое необходимо закупить.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 втором листе, "1"-единица в товарной позиции, это позиции, которые нужно закупить.</a:t>
          </a:r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AA72" totalsRowCount="1" headerRowDxfId="167" dataDxfId="165" headerRowBorderDxfId="166" tableBorderDxfId="164" totalsRowBorderDxfId="163">
  <autoFilter ref="A1:AA71"/>
  <tableColumns count="27">
    <tableColumn id="1" name="№ п\п" dataDxfId="162"/>
    <tableColumn id="2" name="          Фамилия " dataDxfId="161" totalsRowDxfId="160"/>
    <tableColumn id="20" name="Имя " dataDxfId="159"/>
    <tableColumn id="21" name="Отчество" dataDxfId="158"/>
    <tableColumn id="18" name="Должность" dataDxfId="157"/>
    <tableColumn id="19" name="Наименование отдела" dataDxfId="156"/>
    <tableColumn id="22" name="Одежда" dataDxfId="155"/>
    <tableColumn id="23" name="Обувь" dataDxfId="154"/>
    <tableColumn id="24" name="Гол. убор" dataDxfId="153"/>
    <tableColumn id="25" name="Рост" dataDxfId="152"/>
    <tableColumn id="26" name="Ворот" dataDxfId="151"/>
    <tableColumn id="29" name="Размер футболки"/>
    <tableColumn id="17" name="Размер одежды2"/>
    <tableColumn id="3" name="Ботинки, зима" dataDxfId="150"/>
    <tableColumn id="4" name="Шапка, зима" dataDxfId="149"/>
    <tableColumn id="5" name="Комбинезон, зима" dataDxfId="148"/>
    <tableColumn id="6" name="Куртка, зима" dataDxfId="147"/>
    <tableColumn id="7" name="Обувь, лето" dataDxfId="146"/>
    <tableColumn id="8" name="Китель, лето" dataDxfId="145"/>
    <tableColumn id="9" name="Брюки/ юбка" dataDxfId="144"/>
    <tableColumn id="10" name="Рубашка ДР" dataDxfId="143"/>
    <tableColumn id="11" name="Рубашка КР" dataDxfId="142"/>
    <tableColumn id="12" name="Рубашка белая ДР" dataDxfId="141"/>
    <tableColumn id="13" name="Свитер/ платье" dataDxfId="140"/>
    <tableColumn id="14" name="Пилотка/ кепи/ фуражка" dataDxfId="139"/>
    <tableColumn id="15" name="Футболка" dataDxfId="138"/>
    <tableColumn id="16" name="Галстук +зажим" dataDxfId="1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Таблица16" displayName="Таблица16" ref="A1:O72" totalsRowCount="1" headerRowDxfId="135" dataDxfId="133" headerRowBorderDxfId="134" tableBorderDxfId="132" totalsRowBorderDxfId="131">
  <autoFilter ref="A1:O71"/>
  <tableColumns count="15">
    <tableColumn id="1" name="№ п\п" dataDxfId="130"/>
    <tableColumn id="3" name="Ботинки, зима" dataDxfId="129"/>
    <tableColumn id="4" name="Шапка, зима" dataDxfId="128"/>
    <tableColumn id="5" name="Комбинезон, зима" dataDxfId="127"/>
    <tableColumn id="6" name="Куртка, зима" dataDxfId="126"/>
    <tableColumn id="7" name="Обувь, лето" dataDxfId="125"/>
    <tableColumn id="8" name="Китель, лето" dataDxfId="124"/>
    <tableColumn id="9" name="Брюки/ юбка" dataDxfId="123"/>
    <tableColumn id="10" name="Рубашка ДР" dataDxfId="122"/>
    <tableColumn id="11" name="Рубашка КР" dataDxfId="121"/>
    <tableColumn id="12" name="Рубашка белая ДР" dataDxfId="120"/>
    <tableColumn id="13" name="Свитер/ платье" dataDxfId="119"/>
    <tableColumn id="14" name="Пилотка/ кепи/ фуражка" dataDxfId="118"/>
    <tableColumn id="15" name="Футболка" dataDxfId="117"/>
    <tableColumn id="16" name="Галстук +зажим" dataDxfId="1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2"/>
  <sheetViews>
    <sheetView tabSelected="1" workbookViewId="0"/>
  </sheetViews>
  <sheetFormatPr defaultRowHeight="12.75" x14ac:dyDescent="0.2"/>
  <sheetData>
    <row r="1" spans="1:27" ht="38.25" x14ac:dyDescent="0.2">
      <c r="A1" s="38" t="s">
        <v>10</v>
      </c>
      <c r="B1" s="39" t="s">
        <v>19</v>
      </c>
      <c r="C1" s="39" t="s">
        <v>20</v>
      </c>
      <c r="D1" s="39" t="s">
        <v>12</v>
      </c>
      <c r="E1" s="39" t="s">
        <v>21</v>
      </c>
      <c r="F1" s="39" t="s">
        <v>39</v>
      </c>
      <c r="G1" s="39" t="s">
        <v>133</v>
      </c>
      <c r="H1" s="39" t="s">
        <v>13</v>
      </c>
      <c r="I1" s="39" t="s">
        <v>14</v>
      </c>
      <c r="J1" s="39" t="s">
        <v>15</v>
      </c>
      <c r="K1" s="39" t="s">
        <v>16</v>
      </c>
      <c r="L1" s="40" t="s">
        <v>27</v>
      </c>
      <c r="M1" s="40" t="s">
        <v>131</v>
      </c>
      <c r="N1" s="41" t="s">
        <v>134</v>
      </c>
      <c r="O1" s="41" t="s">
        <v>135</v>
      </c>
      <c r="P1" s="41" t="s">
        <v>136</v>
      </c>
      <c r="Q1" s="41" t="s">
        <v>137</v>
      </c>
      <c r="R1" s="41" t="s">
        <v>138</v>
      </c>
      <c r="S1" s="41" t="s">
        <v>139</v>
      </c>
      <c r="T1" s="41" t="s">
        <v>25</v>
      </c>
      <c r="U1" s="41" t="s">
        <v>140</v>
      </c>
      <c r="V1" s="41" t="s">
        <v>141</v>
      </c>
      <c r="W1" s="41" t="s">
        <v>142</v>
      </c>
      <c r="X1" s="41" t="s">
        <v>26</v>
      </c>
      <c r="Y1" s="41" t="s">
        <v>9</v>
      </c>
      <c r="Z1" s="41" t="s">
        <v>1</v>
      </c>
      <c r="AA1" s="42" t="s">
        <v>31</v>
      </c>
    </row>
    <row r="2" spans="1:27" x14ac:dyDescent="0.2">
      <c r="A2" s="43">
        <v>44336</v>
      </c>
      <c r="B2" s="34" t="s">
        <v>19</v>
      </c>
      <c r="C2" s="34" t="s">
        <v>20</v>
      </c>
      <c r="D2" s="34" t="s">
        <v>12</v>
      </c>
      <c r="E2" s="34" t="s">
        <v>21</v>
      </c>
      <c r="F2" s="34" t="s">
        <v>39</v>
      </c>
      <c r="G2" s="34"/>
      <c r="H2" s="34"/>
      <c r="I2" s="34"/>
      <c r="J2" s="34"/>
      <c r="K2" s="34"/>
      <c r="L2" s="34"/>
      <c r="M2" s="34"/>
      <c r="N2" s="2">
        <v>365</v>
      </c>
      <c r="O2" s="2">
        <v>1095</v>
      </c>
      <c r="P2" s="2">
        <v>730</v>
      </c>
      <c r="Q2" s="2">
        <v>730</v>
      </c>
      <c r="R2" s="4">
        <v>365</v>
      </c>
      <c r="S2" s="2">
        <v>365</v>
      </c>
      <c r="T2" s="2">
        <v>365</v>
      </c>
      <c r="U2" s="2">
        <v>365</v>
      </c>
      <c r="V2" s="2">
        <v>365</v>
      </c>
      <c r="W2" s="2">
        <v>730</v>
      </c>
      <c r="X2" s="2">
        <v>730</v>
      </c>
      <c r="Y2" s="2">
        <v>365</v>
      </c>
      <c r="Z2" s="2">
        <v>365</v>
      </c>
      <c r="AA2" s="44">
        <v>365</v>
      </c>
    </row>
    <row r="3" spans="1:27" x14ac:dyDescent="0.2">
      <c r="A3" s="45">
        <v>1</v>
      </c>
      <c r="B3" s="37" t="s">
        <v>23</v>
      </c>
      <c r="C3" s="35" t="s">
        <v>17</v>
      </c>
      <c r="D3" s="35" t="s">
        <v>18</v>
      </c>
      <c r="E3" s="35" t="s">
        <v>35</v>
      </c>
      <c r="F3" s="35" t="s">
        <v>40</v>
      </c>
      <c r="G3" s="35">
        <v>58</v>
      </c>
      <c r="H3" s="35">
        <v>42</v>
      </c>
      <c r="I3" s="35">
        <v>56</v>
      </c>
      <c r="J3" s="35">
        <v>176</v>
      </c>
      <c r="K3" s="35">
        <v>45</v>
      </c>
      <c r="L3" s="35" t="s">
        <v>30</v>
      </c>
      <c r="M3" s="35" t="s">
        <v>52</v>
      </c>
      <c r="N3" s="8" t="str">
        <f ca="1">IFERROR(INDEX('план закуп'!$A:$O,MATCH($A3,'план закуп'!$A:$A,0),MATCH(N$1,'план закуп'!$1:$1,0)),"")</f>
        <v>1</v>
      </c>
      <c r="O3" s="8" t="str">
        <f ca="1">IFERROR(INDEX('план закуп'!$A:$O,MATCH($A3,'план закуп'!$A:$A,0),MATCH(O$1,'план закуп'!$1:$1,0)),"")</f>
        <v>1</v>
      </c>
      <c r="P3" s="8" t="str">
        <f ca="1">IFERROR(INDEX('план закуп'!$A:$O,MATCH($A3,'план закуп'!$A:$A,0),MATCH(P$1,'план закуп'!$1:$1,0)),"")</f>
        <v>1</v>
      </c>
      <c r="Q3" s="8" t="str">
        <f ca="1">IFERROR(INDEX('план закуп'!$A:$O,MATCH($A3,'план закуп'!$A:$A,0),MATCH(Q$1,'план закуп'!$1:$1,0)),"")</f>
        <v>1</v>
      </c>
      <c r="R3" s="8" t="str">
        <f ca="1">IFERROR(INDEX('план закуп'!$A:$O,MATCH($A3,'план закуп'!$A:$A,0),MATCH(R$1,'план закуп'!$1:$1,0)),"")</f>
        <v xml:space="preserve"> </v>
      </c>
      <c r="S3" s="8" t="str">
        <f ca="1">IFERROR(INDEX('план закуп'!$A:$O,MATCH($A3,'план закуп'!$A:$A,0),MATCH(S$1,'план закуп'!$1:$1,0)),"")</f>
        <v>1</v>
      </c>
      <c r="T3" s="8" t="str">
        <f ca="1">IFERROR(INDEX('план закуп'!$A:$O,MATCH($A3,'план закуп'!$A:$A,0),MATCH(T$1,'план закуп'!$1:$1,0)),"")</f>
        <v>1</v>
      </c>
      <c r="U3" s="8" t="str">
        <f ca="1">IFERROR(INDEX('план закуп'!$A:$O,MATCH($A3,'план закуп'!$A:$A,0),MATCH(U$1,'план закуп'!$1:$1,0)),"")</f>
        <v>1</v>
      </c>
      <c r="V3" s="8" t="str">
        <f ca="1">IFERROR(INDEX('план закуп'!$A:$O,MATCH($A3,'план закуп'!$A:$A,0),MATCH(V$1,'план закуп'!$1:$1,0)),"")</f>
        <v>1</v>
      </c>
      <c r="W3" s="8" t="str">
        <f ca="1">IFERROR(INDEX('план закуп'!$A:$O,MATCH($A3,'план закуп'!$A:$A,0),MATCH(W$1,'план закуп'!$1:$1,0)),"")</f>
        <v>1</v>
      </c>
      <c r="X3" s="8" t="str">
        <f ca="1">IFERROR(INDEX('план закуп'!$A:$O,MATCH($A3,'план закуп'!$A:$A,0),MATCH(X$1,'план закуп'!$1:$1,0)),"")</f>
        <v>1</v>
      </c>
      <c r="Y3" s="8" t="str">
        <f ca="1">IFERROR(INDEX('план закуп'!$A:$O,MATCH($A3,'план закуп'!$A:$A,0),MATCH(Y$1,'план закуп'!$1:$1,0)),"")</f>
        <v xml:space="preserve"> </v>
      </c>
      <c r="Z3" s="8" t="str">
        <f ca="1">IFERROR(INDEX('план закуп'!$A:$O,MATCH($A3,'план закуп'!$A:$A,0),MATCH(Z$1,'план закуп'!$1:$1,0)),"")</f>
        <v>1</v>
      </c>
      <c r="AA3" s="8" t="str">
        <f ca="1">IFERROR(INDEX('план закуп'!$A:$O,MATCH($A3,'план закуп'!$A:$A,0),MATCH(AA$1,'план закуп'!$1:$1,0)),"")</f>
        <v xml:space="preserve"> </v>
      </c>
    </row>
    <row r="4" spans="1:27" x14ac:dyDescent="0.2">
      <c r="A4" s="46">
        <v>2</v>
      </c>
      <c r="B4" s="34" t="s">
        <v>22</v>
      </c>
      <c r="C4" s="34" t="s">
        <v>33</v>
      </c>
      <c r="D4" s="34" t="s">
        <v>34</v>
      </c>
      <c r="E4" s="34" t="s">
        <v>132</v>
      </c>
      <c r="F4" s="34" t="s">
        <v>40</v>
      </c>
      <c r="G4" s="34">
        <v>52</v>
      </c>
      <c r="H4" s="34">
        <v>43</v>
      </c>
      <c r="I4" s="34">
        <v>58</v>
      </c>
      <c r="J4" s="34">
        <v>182</v>
      </c>
      <c r="K4" s="34">
        <v>42</v>
      </c>
      <c r="L4" s="34" t="s">
        <v>29</v>
      </c>
      <c r="M4" s="34" t="s">
        <v>42</v>
      </c>
      <c r="N4" s="8" t="str">
        <f ca="1">IFERROR(INDEX('план закуп'!$A:$O,MATCH($A4,'план закуп'!$A:$A,0),MATCH(N$1,'план закуп'!$1:$1,0)),"")</f>
        <v xml:space="preserve"> </v>
      </c>
      <c r="O4" s="8" t="str">
        <f ca="1">IFERROR(INDEX('план закуп'!$A:$O,MATCH($A4,'план закуп'!$A:$A,0),MATCH(O$1,'план закуп'!$1:$1,0)),"")</f>
        <v>1</v>
      </c>
      <c r="P4" s="8" t="str">
        <f ca="1">IFERROR(INDEX('план закуп'!$A:$O,MATCH($A4,'план закуп'!$A:$A,0),MATCH(P$1,'план закуп'!$1:$1,0)),"")</f>
        <v xml:space="preserve"> </v>
      </c>
      <c r="Q4" s="8" t="str">
        <f ca="1">IFERROR(INDEX('план закуп'!$A:$O,MATCH($A4,'план закуп'!$A:$A,0),MATCH(Q$1,'план закуп'!$1:$1,0)),"")</f>
        <v xml:space="preserve"> </v>
      </c>
      <c r="R4" s="8" t="str">
        <f ca="1">IFERROR(INDEX('план закуп'!$A:$O,MATCH($A4,'план закуп'!$A:$A,0),MATCH(R$1,'план закуп'!$1:$1,0)),"")</f>
        <v xml:space="preserve"> </v>
      </c>
      <c r="S4" s="8" t="str">
        <f ca="1">IFERROR(INDEX('план закуп'!$A:$O,MATCH($A4,'план закуп'!$A:$A,0),MATCH(S$1,'план закуп'!$1:$1,0)),"")</f>
        <v xml:space="preserve"> </v>
      </c>
      <c r="T4" s="8" t="str">
        <f ca="1">IFERROR(INDEX('план закуп'!$A:$O,MATCH($A4,'план закуп'!$A:$A,0),MATCH(T$1,'план закуп'!$1:$1,0)),"")</f>
        <v xml:space="preserve"> </v>
      </c>
      <c r="U4" s="8" t="str">
        <f ca="1">IFERROR(INDEX('план закуп'!$A:$O,MATCH($A4,'план закуп'!$A:$A,0),MATCH(U$1,'план закуп'!$1:$1,0)),"")</f>
        <v xml:space="preserve"> </v>
      </c>
      <c r="V4" s="8" t="str">
        <f ca="1">IFERROR(INDEX('план закуп'!$A:$O,MATCH($A4,'план закуп'!$A:$A,0),MATCH(V$1,'план закуп'!$1:$1,0)),"")</f>
        <v xml:space="preserve"> </v>
      </c>
      <c r="W4" s="8" t="str">
        <f ca="1">IFERROR(INDEX('план закуп'!$A:$O,MATCH($A4,'план закуп'!$A:$A,0),MATCH(W$1,'план закуп'!$1:$1,0)),"")</f>
        <v>1</v>
      </c>
      <c r="X4" s="8" t="str">
        <f ca="1">IFERROR(INDEX('план закуп'!$A:$O,MATCH($A4,'план закуп'!$A:$A,0),MATCH(X$1,'план закуп'!$1:$1,0)),"")</f>
        <v>1</v>
      </c>
      <c r="Y4" s="8" t="str">
        <f ca="1">IFERROR(INDEX('план закуп'!$A:$O,MATCH($A4,'план закуп'!$A:$A,0),MATCH(Y$1,'план закуп'!$1:$1,0)),"")</f>
        <v xml:space="preserve"> </v>
      </c>
      <c r="Z4" s="8" t="str">
        <f ca="1">IFERROR(INDEX('план закуп'!$A:$O,MATCH($A4,'план закуп'!$A:$A,0),MATCH(Z$1,'план закуп'!$1:$1,0)),"")</f>
        <v>1</v>
      </c>
      <c r="AA4" s="8" t="str">
        <f ca="1">IFERROR(INDEX('план закуп'!$A:$O,MATCH($A4,'план закуп'!$A:$A,0),MATCH(AA$1,'план закуп'!$1:$1,0)),"")</f>
        <v xml:space="preserve"> </v>
      </c>
    </row>
    <row r="5" spans="1:27" x14ac:dyDescent="0.2">
      <c r="A5" s="45">
        <v>3</v>
      </c>
      <c r="B5" s="37" t="s">
        <v>23</v>
      </c>
      <c r="C5" s="35" t="s">
        <v>17</v>
      </c>
      <c r="D5" s="35" t="s">
        <v>18</v>
      </c>
      <c r="E5" s="35" t="s">
        <v>35</v>
      </c>
      <c r="F5" s="35" t="s">
        <v>40</v>
      </c>
      <c r="G5" s="35">
        <v>54</v>
      </c>
      <c r="H5" s="35">
        <v>45</v>
      </c>
      <c r="I5" s="35">
        <v>58</v>
      </c>
      <c r="J5" s="35">
        <v>182</v>
      </c>
      <c r="K5" s="35">
        <v>43</v>
      </c>
      <c r="L5" s="35" t="s">
        <v>29</v>
      </c>
      <c r="M5" s="35" t="s">
        <v>43</v>
      </c>
      <c r="N5" s="8" t="str">
        <f ca="1">IFERROR(INDEX('план закуп'!$A:$O,MATCH($A5,'план закуп'!$A:$A,0),MATCH(N$1,'план закуп'!$1:$1,0)),"")</f>
        <v xml:space="preserve"> </v>
      </c>
      <c r="O5" s="8" t="str">
        <f ca="1">IFERROR(INDEX('план закуп'!$A:$O,MATCH($A5,'план закуп'!$A:$A,0),MATCH(O$1,'план закуп'!$1:$1,0)),"")</f>
        <v>1</v>
      </c>
      <c r="P5" s="8" t="str">
        <f ca="1">IFERROR(INDEX('план закуп'!$A:$O,MATCH($A5,'план закуп'!$A:$A,0),MATCH(P$1,'план закуп'!$1:$1,0)),"")</f>
        <v>1</v>
      </c>
      <c r="Q5" s="8" t="str">
        <f ca="1">IFERROR(INDEX('план закуп'!$A:$O,MATCH($A5,'план закуп'!$A:$A,0),MATCH(Q$1,'план закуп'!$1:$1,0)),"")</f>
        <v>1</v>
      </c>
      <c r="R5" s="8" t="str">
        <f ca="1">IFERROR(INDEX('план закуп'!$A:$O,MATCH($A5,'план закуп'!$A:$A,0),MATCH(R$1,'план закуп'!$1:$1,0)),"")</f>
        <v>1</v>
      </c>
      <c r="S5" s="8" t="str">
        <f ca="1">IFERROR(INDEX('план закуп'!$A:$O,MATCH($A5,'план закуп'!$A:$A,0),MATCH(S$1,'план закуп'!$1:$1,0)),"")</f>
        <v>1</v>
      </c>
      <c r="T5" s="8" t="str">
        <f ca="1">IFERROR(INDEX('план закуп'!$A:$O,MATCH($A5,'план закуп'!$A:$A,0),MATCH(T$1,'план закуп'!$1:$1,0)),"")</f>
        <v xml:space="preserve"> </v>
      </c>
      <c r="U5" s="8" t="str">
        <f ca="1">IFERROR(INDEX('план закуп'!$A:$O,MATCH($A5,'план закуп'!$A:$A,0),MATCH(U$1,'план закуп'!$1:$1,0)),"")</f>
        <v>1</v>
      </c>
      <c r="V5" s="8" t="str">
        <f ca="1">IFERROR(INDEX('план закуп'!$A:$O,MATCH($A5,'план закуп'!$A:$A,0),MATCH(V$1,'план закуп'!$1:$1,0)),"")</f>
        <v xml:space="preserve"> </v>
      </c>
      <c r="W5" s="8" t="str">
        <f ca="1">IFERROR(INDEX('план закуп'!$A:$O,MATCH($A5,'план закуп'!$A:$A,0),MATCH(W$1,'план закуп'!$1:$1,0)),"")</f>
        <v xml:space="preserve"> </v>
      </c>
      <c r="X5" s="8" t="str">
        <f ca="1">IFERROR(INDEX('план закуп'!$A:$O,MATCH($A5,'план закуп'!$A:$A,0),MATCH(X$1,'план закуп'!$1:$1,0)),"")</f>
        <v>1</v>
      </c>
      <c r="Y5" s="8" t="str">
        <f ca="1">IFERROR(INDEX('план закуп'!$A:$O,MATCH($A5,'план закуп'!$A:$A,0),MATCH(Y$1,'план закуп'!$1:$1,0)),"")</f>
        <v xml:space="preserve"> </v>
      </c>
      <c r="Z5" s="8" t="str">
        <f ca="1">IFERROR(INDEX('план закуп'!$A:$O,MATCH($A5,'план закуп'!$A:$A,0),MATCH(Z$1,'план закуп'!$1:$1,0)),"")</f>
        <v>1</v>
      </c>
      <c r="AA5" s="8" t="str">
        <f ca="1">IFERROR(INDEX('план закуп'!$A:$O,MATCH($A5,'план закуп'!$A:$A,0),MATCH(AA$1,'план закуп'!$1:$1,0)),"")</f>
        <v xml:space="preserve"> </v>
      </c>
    </row>
    <row r="6" spans="1:27" x14ac:dyDescent="0.2">
      <c r="A6" s="46">
        <v>4</v>
      </c>
      <c r="B6" s="34" t="s">
        <v>22</v>
      </c>
      <c r="C6" s="34" t="s">
        <v>33</v>
      </c>
      <c r="D6" s="34" t="s">
        <v>34</v>
      </c>
      <c r="E6" s="34" t="s">
        <v>132</v>
      </c>
      <c r="F6" s="34" t="s">
        <v>40</v>
      </c>
      <c r="G6" s="34">
        <v>52</v>
      </c>
      <c r="H6" s="34">
        <v>41</v>
      </c>
      <c r="I6" s="34">
        <v>56</v>
      </c>
      <c r="J6" s="34">
        <v>175</v>
      </c>
      <c r="K6" s="34">
        <v>42</v>
      </c>
      <c r="L6" s="34" t="s">
        <v>29</v>
      </c>
      <c r="M6" s="34" t="s">
        <v>47</v>
      </c>
      <c r="N6" s="8" t="str">
        <f ca="1">IFERROR(INDEX('план закуп'!$A:$O,MATCH($A6,'план закуп'!$A:$A,0),MATCH(N$1,'план закуп'!$1:$1,0)),"")</f>
        <v xml:space="preserve"> </v>
      </c>
      <c r="O6" s="8" t="str">
        <f ca="1">IFERROR(INDEX('план закуп'!$A:$O,MATCH($A6,'план закуп'!$A:$A,0),MATCH(O$1,'план закуп'!$1:$1,0)),"")</f>
        <v>1</v>
      </c>
      <c r="P6" s="8" t="str">
        <f ca="1">IFERROR(INDEX('план закуп'!$A:$O,MATCH($A6,'план закуп'!$A:$A,0),MATCH(P$1,'план закуп'!$1:$1,0)),"")</f>
        <v>1</v>
      </c>
      <c r="Q6" s="8" t="str">
        <f ca="1">IFERROR(INDEX('план закуп'!$A:$O,MATCH($A6,'план закуп'!$A:$A,0),MATCH(Q$1,'план закуп'!$1:$1,0)),"")</f>
        <v>1</v>
      </c>
      <c r="R6" s="8" t="str">
        <f ca="1">IFERROR(INDEX('план закуп'!$A:$O,MATCH($A6,'план закуп'!$A:$A,0),MATCH(R$1,'план закуп'!$1:$1,0)),"")</f>
        <v xml:space="preserve"> </v>
      </c>
      <c r="S6" s="8" t="str">
        <f ca="1">IFERROR(INDEX('план закуп'!$A:$O,MATCH($A6,'план закуп'!$A:$A,0),MATCH(S$1,'план закуп'!$1:$1,0)),"")</f>
        <v>1</v>
      </c>
      <c r="T6" s="8" t="str">
        <f ca="1">IFERROR(INDEX('план закуп'!$A:$O,MATCH($A6,'план закуп'!$A:$A,0),MATCH(T$1,'план закуп'!$1:$1,0)),"")</f>
        <v>1</v>
      </c>
      <c r="U6" s="8" t="str">
        <f ca="1">IFERROR(INDEX('план закуп'!$A:$O,MATCH($A6,'план закуп'!$A:$A,0),MATCH(U$1,'план закуп'!$1:$1,0)),"")</f>
        <v>1</v>
      </c>
      <c r="V6" s="8" t="str">
        <f ca="1">IFERROR(INDEX('план закуп'!$A:$O,MATCH($A6,'план закуп'!$A:$A,0),MATCH(V$1,'план закуп'!$1:$1,0)),"")</f>
        <v>1</v>
      </c>
      <c r="W6" s="8" t="str">
        <f ca="1">IFERROR(INDEX('план закуп'!$A:$O,MATCH($A6,'план закуп'!$A:$A,0),MATCH(W$1,'план закуп'!$1:$1,0)),"")</f>
        <v>1</v>
      </c>
      <c r="X6" s="8" t="str">
        <f ca="1">IFERROR(INDEX('план закуп'!$A:$O,MATCH($A6,'план закуп'!$A:$A,0),MATCH(X$1,'план закуп'!$1:$1,0)),"")</f>
        <v>1</v>
      </c>
      <c r="Y6" s="8" t="str">
        <f ca="1">IFERROR(INDEX('план закуп'!$A:$O,MATCH($A6,'план закуп'!$A:$A,0),MATCH(Y$1,'план закуп'!$1:$1,0)),"")</f>
        <v xml:space="preserve"> </v>
      </c>
      <c r="Z6" s="8" t="str">
        <f ca="1">IFERROR(INDEX('план закуп'!$A:$O,MATCH($A6,'план закуп'!$A:$A,0),MATCH(Z$1,'план закуп'!$1:$1,0)),"")</f>
        <v>1</v>
      </c>
      <c r="AA6" s="8" t="str">
        <f ca="1">IFERROR(INDEX('план закуп'!$A:$O,MATCH($A6,'план закуп'!$A:$A,0),MATCH(AA$1,'план закуп'!$1:$1,0)),"")</f>
        <v xml:space="preserve"> </v>
      </c>
    </row>
    <row r="7" spans="1:27" x14ac:dyDescent="0.2">
      <c r="A7" s="45">
        <v>5</v>
      </c>
      <c r="B7" s="37" t="s">
        <v>23</v>
      </c>
      <c r="C7" s="35" t="s">
        <v>17</v>
      </c>
      <c r="D7" s="35" t="s">
        <v>18</v>
      </c>
      <c r="E7" s="35" t="s">
        <v>35</v>
      </c>
      <c r="F7" s="35" t="s">
        <v>40</v>
      </c>
      <c r="G7" s="35">
        <v>56</v>
      </c>
      <c r="H7" s="35">
        <v>44</v>
      </c>
      <c r="I7" s="35">
        <v>56</v>
      </c>
      <c r="J7" s="35">
        <v>177</v>
      </c>
      <c r="K7" s="35">
        <v>44</v>
      </c>
      <c r="L7" s="35" t="s">
        <v>30</v>
      </c>
      <c r="M7" s="35" t="s">
        <v>51</v>
      </c>
      <c r="N7" s="8" t="str">
        <f ca="1">IFERROR(INDEX('план закуп'!$A:$O,MATCH($A7,'план закуп'!$A:$A,0),MATCH(N$1,'план закуп'!$1:$1,0)),"")</f>
        <v>1</v>
      </c>
      <c r="O7" s="8" t="str">
        <f ca="1">IFERROR(INDEX('план закуп'!$A:$O,MATCH($A7,'план закуп'!$A:$A,0),MATCH(O$1,'план закуп'!$1:$1,0)),"")</f>
        <v>1</v>
      </c>
      <c r="P7" s="8" t="str">
        <f ca="1">IFERROR(INDEX('план закуп'!$A:$O,MATCH($A7,'план закуп'!$A:$A,0),MATCH(P$1,'план закуп'!$1:$1,0)),"")</f>
        <v>1</v>
      </c>
      <c r="Q7" s="8" t="str">
        <f ca="1">IFERROR(INDEX('план закуп'!$A:$O,MATCH($A7,'план закуп'!$A:$A,0),MATCH(Q$1,'план закуп'!$1:$1,0)),"")</f>
        <v>1</v>
      </c>
      <c r="R7" s="8" t="str">
        <f ca="1">IFERROR(INDEX('план закуп'!$A:$O,MATCH($A7,'план закуп'!$A:$A,0),MATCH(R$1,'план закуп'!$1:$1,0)),"")</f>
        <v xml:space="preserve"> </v>
      </c>
      <c r="S7" s="8" t="str">
        <f ca="1">IFERROR(INDEX('план закуп'!$A:$O,MATCH($A7,'план закуп'!$A:$A,0),MATCH(S$1,'план закуп'!$1:$1,0)),"")</f>
        <v>1</v>
      </c>
      <c r="T7" s="8" t="str">
        <f ca="1">IFERROR(INDEX('план закуп'!$A:$O,MATCH($A7,'план закуп'!$A:$A,0),MATCH(T$1,'план закуп'!$1:$1,0)),"")</f>
        <v>1</v>
      </c>
      <c r="U7" s="8" t="str">
        <f ca="1">IFERROR(INDEX('план закуп'!$A:$O,MATCH($A7,'план закуп'!$A:$A,0),MATCH(U$1,'план закуп'!$1:$1,0)),"")</f>
        <v>1</v>
      </c>
      <c r="V7" s="8" t="str">
        <f ca="1">IFERROR(INDEX('план закуп'!$A:$O,MATCH($A7,'план закуп'!$A:$A,0),MATCH(V$1,'план закуп'!$1:$1,0)),"")</f>
        <v>1</v>
      </c>
      <c r="W7" s="8" t="str">
        <f ca="1">IFERROR(INDEX('план закуп'!$A:$O,MATCH($A7,'план закуп'!$A:$A,0),MATCH(W$1,'план закуп'!$1:$1,0)),"")</f>
        <v>1</v>
      </c>
      <c r="X7" s="8" t="str">
        <f ca="1">IFERROR(INDEX('план закуп'!$A:$O,MATCH($A7,'план закуп'!$A:$A,0),MATCH(X$1,'план закуп'!$1:$1,0)),"")</f>
        <v>1</v>
      </c>
      <c r="Y7" s="8" t="str">
        <f ca="1">IFERROR(INDEX('план закуп'!$A:$O,MATCH($A7,'план закуп'!$A:$A,0),MATCH(Y$1,'план закуп'!$1:$1,0)),"")</f>
        <v>1</v>
      </c>
      <c r="Z7" s="8" t="str">
        <f ca="1">IFERROR(INDEX('план закуп'!$A:$O,MATCH($A7,'план закуп'!$A:$A,0),MATCH(Z$1,'план закуп'!$1:$1,0)),"")</f>
        <v>1</v>
      </c>
      <c r="AA7" s="8" t="str">
        <f ca="1">IFERROR(INDEX('план закуп'!$A:$O,MATCH($A7,'план закуп'!$A:$A,0),MATCH(AA$1,'план закуп'!$1:$1,0)),"")</f>
        <v>1</v>
      </c>
    </row>
    <row r="8" spans="1:27" x14ac:dyDescent="0.2">
      <c r="A8" s="46">
        <v>6</v>
      </c>
      <c r="B8" s="34" t="s">
        <v>22</v>
      </c>
      <c r="C8" s="34" t="s">
        <v>33</v>
      </c>
      <c r="D8" s="34" t="s">
        <v>34</v>
      </c>
      <c r="E8" s="34" t="s">
        <v>132</v>
      </c>
      <c r="F8" s="34" t="s">
        <v>40</v>
      </c>
      <c r="G8" s="34">
        <v>58</v>
      </c>
      <c r="H8" s="34">
        <v>43</v>
      </c>
      <c r="I8" s="34">
        <v>58</v>
      </c>
      <c r="J8" s="34">
        <v>177</v>
      </c>
      <c r="K8" s="34">
        <v>45</v>
      </c>
      <c r="L8" s="34" t="s">
        <v>30</v>
      </c>
      <c r="M8" s="34" t="s">
        <v>52</v>
      </c>
      <c r="N8" s="8" t="str">
        <f ca="1">IFERROR(INDEX('план закуп'!$A:$O,MATCH($A8,'план закуп'!$A:$A,0),MATCH(N$1,'план закуп'!$1:$1,0)),"")</f>
        <v>1</v>
      </c>
      <c r="O8" s="8" t="str">
        <f ca="1">IFERROR(INDEX('план закуп'!$A:$O,MATCH($A8,'план закуп'!$A:$A,0),MATCH(O$1,'план закуп'!$1:$1,0)),"")</f>
        <v>1</v>
      </c>
      <c r="P8" s="8" t="str">
        <f ca="1">IFERROR(INDEX('план закуп'!$A:$O,MATCH($A8,'план закуп'!$A:$A,0),MATCH(P$1,'план закуп'!$1:$1,0)),"")</f>
        <v>1</v>
      </c>
      <c r="Q8" s="8" t="str">
        <f ca="1">IFERROR(INDEX('план закуп'!$A:$O,MATCH($A8,'план закуп'!$A:$A,0),MATCH(Q$1,'план закуп'!$1:$1,0)),"")</f>
        <v>1</v>
      </c>
      <c r="R8" s="8" t="str">
        <f ca="1">IFERROR(INDEX('план закуп'!$A:$O,MATCH($A8,'план закуп'!$A:$A,0),MATCH(R$1,'план закуп'!$1:$1,0)),"")</f>
        <v xml:space="preserve"> </v>
      </c>
      <c r="S8" s="8" t="str">
        <f ca="1">IFERROR(INDEX('план закуп'!$A:$O,MATCH($A8,'план закуп'!$A:$A,0),MATCH(S$1,'план закуп'!$1:$1,0)),"")</f>
        <v xml:space="preserve"> </v>
      </c>
      <c r="T8" s="8" t="str">
        <f ca="1">IFERROR(INDEX('план закуп'!$A:$O,MATCH($A8,'план закуп'!$A:$A,0),MATCH(T$1,'план закуп'!$1:$1,0)),"")</f>
        <v xml:space="preserve"> </v>
      </c>
      <c r="U8" s="8" t="str">
        <f ca="1">IFERROR(INDEX('план закуп'!$A:$O,MATCH($A8,'план закуп'!$A:$A,0),MATCH(U$1,'план закуп'!$1:$1,0)),"")</f>
        <v xml:space="preserve"> </v>
      </c>
      <c r="V8" s="8" t="str">
        <f ca="1">IFERROR(INDEX('план закуп'!$A:$O,MATCH($A8,'план закуп'!$A:$A,0),MATCH(V$1,'план закуп'!$1:$1,0)),"")</f>
        <v xml:space="preserve"> </v>
      </c>
      <c r="W8" s="8" t="str">
        <f ca="1">IFERROR(INDEX('план закуп'!$A:$O,MATCH($A8,'план закуп'!$A:$A,0),MATCH(W$1,'план закуп'!$1:$1,0)),"")</f>
        <v xml:space="preserve"> </v>
      </c>
      <c r="X8" s="8" t="str">
        <f ca="1">IFERROR(INDEX('план закуп'!$A:$O,MATCH($A8,'план закуп'!$A:$A,0),MATCH(X$1,'план закуп'!$1:$1,0)),"")</f>
        <v>1</v>
      </c>
      <c r="Y8" s="8" t="str">
        <f ca="1">IFERROR(INDEX('план закуп'!$A:$O,MATCH($A8,'план закуп'!$A:$A,0),MATCH(Y$1,'план закуп'!$1:$1,0)),"")</f>
        <v xml:space="preserve"> </v>
      </c>
      <c r="Z8" s="8" t="str">
        <f ca="1">IFERROR(INDEX('план закуп'!$A:$O,MATCH($A8,'план закуп'!$A:$A,0),MATCH(Z$1,'план закуп'!$1:$1,0)),"")</f>
        <v>1</v>
      </c>
      <c r="AA8" s="8" t="str">
        <f ca="1">IFERROR(INDEX('план закуп'!$A:$O,MATCH($A8,'план закуп'!$A:$A,0),MATCH(AA$1,'план закуп'!$1:$1,0)),"")</f>
        <v xml:space="preserve"> </v>
      </c>
    </row>
    <row r="9" spans="1:27" x14ac:dyDescent="0.2">
      <c r="A9" s="45">
        <v>7</v>
      </c>
      <c r="B9" s="37" t="s">
        <v>23</v>
      </c>
      <c r="C9" s="35" t="s">
        <v>17</v>
      </c>
      <c r="D9" s="35" t="s">
        <v>18</v>
      </c>
      <c r="E9" s="35" t="s">
        <v>35</v>
      </c>
      <c r="F9" s="35" t="s">
        <v>40</v>
      </c>
      <c r="G9" s="35">
        <v>54</v>
      </c>
      <c r="H9" s="35">
        <v>43</v>
      </c>
      <c r="I9" s="35">
        <v>57</v>
      </c>
      <c r="J9" s="35">
        <v>184</v>
      </c>
      <c r="K9" s="35">
        <v>43</v>
      </c>
      <c r="L9" s="35" t="s">
        <v>29</v>
      </c>
      <c r="M9" s="35" t="s">
        <v>43</v>
      </c>
      <c r="N9" s="8" t="str">
        <f ca="1">IFERROR(INDEX('план закуп'!$A:$O,MATCH($A9,'план закуп'!$A:$A,0),MATCH(N$1,'план закуп'!$1:$1,0)),"")</f>
        <v>1</v>
      </c>
      <c r="O9" s="8" t="str">
        <f ca="1">IFERROR(INDEX('план закуп'!$A:$O,MATCH($A9,'план закуп'!$A:$A,0),MATCH(O$1,'план закуп'!$1:$1,0)),"")</f>
        <v>1</v>
      </c>
      <c r="P9" s="8" t="str">
        <f ca="1">IFERROR(INDEX('план закуп'!$A:$O,MATCH($A9,'план закуп'!$A:$A,0),MATCH(P$1,'план закуп'!$1:$1,0)),"")</f>
        <v>1</v>
      </c>
      <c r="Q9" s="8" t="str">
        <f ca="1">IFERROR(INDEX('план закуп'!$A:$O,MATCH($A9,'план закуп'!$A:$A,0),MATCH(Q$1,'план закуп'!$1:$1,0)),"")</f>
        <v>1</v>
      </c>
      <c r="R9" s="8" t="str">
        <f ca="1">IFERROR(INDEX('план закуп'!$A:$O,MATCH($A9,'план закуп'!$A:$A,0),MATCH(R$1,'план закуп'!$1:$1,0)),"")</f>
        <v xml:space="preserve"> </v>
      </c>
      <c r="S9" s="8" t="str">
        <f ca="1">IFERROR(INDEX('план закуп'!$A:$O,MATCH($A9,'план закуп'!$A:$A,0),MATCH(S$1,'план закуп'!$1:$1,0)),"")</f>
        <v>1</v>
      </c>
      <c r="T9" s="8" t="str">
        <f ca="1">IFERROR(INDEX('план закуп'!$A:$O,MATCH($A9,'план закуп'!$A:$A,0),MATCH(T$1,'план закуп'!$1:$1,0)),"")</f>
        <v>1</v>
      </c>
      <c r="U9" s="8" t="str">
        <f ca="1">IFERROR(INDEX('план закуп'!$A:$O,MATCH($A9,'план закуп'!$A:$A,0),MATCH(U$1,'план закуп'!$1:$1,0)),"")</f>
        <v>1</v>
      </c>
      <c r="V9" s="8" t="str">
        <f ca="1">IFERROR(INDEX('план закуп'!$A:$O,MATCH($A9,'план закуп'!$A:$A,0),MATCH(V$1,'план закуп'!$1:$1,0)),"")</f>
        <v>1</v>
      </c>
      <c r="W9" s="8" t="str">
        <f ca="1">IFERROR(INDEX('план закуп'!$A:$O,MATCH($A9,'план закуп'!$A:$A,0),MATCH(W$1,'план закуп'!$1:$1,0)),"")</f>
        <v xml:space="preserve"> </v>
      </c>
      <c r="X9" s="8" t="str">
        <f ca="1">IFERROR(INDEX('план закуп'!$A:$O,MATCH($A9,'план закуп'!$A:$A,0),MATCH(X$1,'план закуп'!$1:$1,0)),"")</f>
        <v>1</v>
      </c>
      <c r="Y9" s="8" t="str">
        <f ca="1">IFERROR(INDEX('план закуп'!$A:$O,MATCH($A9,'план закуп'!$A:$A,0),MATCH(Y$1,'план закуп'!$1:$1,0)),"")</f>
        <v xml:space="preserve"> </v>
      </c>
      <c r="Z9" s="8" t="str">
        <f ca="1">IFERROR(INDEX('план закуп'!$A:$O,MATCH($A9,'план закуп'!$A:$A,0),MATCH(Z$1,'план закуп'!$1:$1,0)),"")</f>
        <v>1</v>
      </c>
      <c r="AA9" s="8" t="str">
        <f ca="1">IFERROR(INDEX('план закуп'!$A:$O,MATCH($A9,'план закуп'!$A:$A,0),MATCH(AA$1,'план закуп'!$1:$1,0)),"")</f>
        <v xml:space="preserve"> </v>
      </c>
    </row>
    <row r="10" spans="1:27" x14ac:dyDescent="0.2">
      <c r="A10" s="46">
        <v>8</v>
      </c>
      <c r="B10" s="34" t="s">
        <v>22</v>
      </c>
      <c r="C10" s="34" t="s">
        <v>33</v>
      </c>
      <c r="D10" s="34" t="s">
        <v>34</v>
      </c>
      <c r="E10" s="34" t="s">
        <v>132</v>
      </c>
      <c r="F10" s="34" t="s">
        <v>40</v>
      </c>
      <c r="G10" s="34">
        <v>54</v>
      </c>
      <c r="H10" s="34">
        <v>44</v>
      </c>
      <c r="I10" s="34">
        <v>58</v>
      </c>
      <c r="J10" s="34">
        <v>185</v>
      </c>
      <c r="K10" s="34">
        <v>43</v>
      </c>
      <c r="L10" s="34" t="s">
        <v>29</v>
      </c>
      <c r="M10" s="34" t="s">
        <v>53</v>
      </c>
      <c r="N10" s="8" t="str">
        <f ca="1">IFERROR(INDEX('план закуп'!$A:$O,MATCH($A10,'план закуп'!$A:$A,0),MATCH(N$1,'план закуп'!$1:$1,0)),"")</f>
        <v>1</v>
      </c>
      <c r="O10" s="8" t="str">
        <f ca="1">IFERROR(INDEX('план закуп'!$A:$O,MATCH($A10,'план закуп'!$A:$A,0),MATCH(O$1,'план закуп'!$1:$1,0)),"")</f>
        <v>1</v>
      </c>
      <c r="P10" s="8" t="str">
        <f ca="1">IFERROR(INDEX('план закуп'!$A:$O,MATCH($A10,'план закуп'!$A:$A,0),MATCH(P$1,'план закуп'!$1:$1,0)),"")</f>
        <v>1</v>
      </c>
      <c r="Q10" s="8" t="str">
        <f ca="1">IFERROR(INDEX('план закуп'!$A:$O,MATCH($A10,'план закуп'!$A:$A,0),MATCH(Q$1,'план закуп'!$1:$1,0)),"")</f>
        <v xml:space="preserve"> </v>
      </c>
      <c r="R10" s="8" t="str">
        <f ca="1">IFERROR(INDEX('план закуп'!$A:$O,MATCH($A10,'план закуп'!$A:$A,0),MATCH(R$1,'план закуп'!$1:$1,0)),"")</f>
        <v>1</v>
      </c>
      <c r="S10" s="8" t="str">
        <f ca="1">IFERROR(INDEX('план закуп'!$A:$O,MATCH($A10,'план закуп'!$A:$A,0),MATCH(S$1,'план закуп'!$1:$1,0)),"")</f>
        <v>1</v>
      </c>
      <c r="T10" s="8" t="str">
        <f ca="1">IFERROR(INDEX('план закуп'!$A:$O,MATCH($A10,'план закуп'!$A:$A,0),MATCH(T$1,'план закуп'!$1:$1,0)),"")</f>
        <v>1</v>
      </c>
      <c r="U10" s="8" t="str">
        <f ca="1">IFERROR(INDEX('план закуп'!$A:$O,MATCH($A10,'план закуп'!$A:$A,0),MATCH(U$1,'план закуп'!$1:$1,0)),"")</f>
        <v>1</v>
      </c>
      <c r="V10" s="8" t="str">
        <f ca="1">IFERROR(INDEX('план закуп'!$A:$O,MATCH($A10,'план закуп'!$A:$A,0),MATCH(V$1,'план закуп'!$1:$1,0)),"")</f>
        <v>1</v>
      </c>
      <c r="W10" s="8" t="str">
        <f ca="1">IFERROR(INDEX('план закуп'!$A:$O,MATCH($A10,'план закуп'!$A:$A,0),MATCH(W$1,'план закуп'!$1:$1,0)),"")</f>
        <v>1</v>
      </c>
      <c r="X10" s="8" t="str">
        <f ca="1">IFERROR(INDEX('план закуп'!$A:$O,MATCH($A10,'план закуп'!$A:$A,0),MATCH(X$1,'план закуп'!$1:$1,0)),"")</f>
        <v>1</v>
      </c>
      <c r="Y10" s="8" t="str">
        <f ca="1">IFERROR(INDEX('план закуп'!$A:$O,MATCH($A10,'план закуп'!$A:$A,0),MATCH(Y$1,'план закуп'!$1:$1,0)),"")</f>
        <v xml:space="preserve"> </v>
      </c>
      <c r="Z10" s="8" t="str">
        <f ca="1">IFERROR(INDEX('план закуп'!$A:$O,MATCH($A10,'план закуп'!$A:$A,0),MATCH(Z$1,'план закуп'!$1:$1,0)),"")</f>
        <v>1</v>
      </c>
      <c r="AA10" s="8" t="str">
        <f ca="1">IFERROR(INDEX('план закуп'!$A:$O,MATCH($A10,'план закуп'!$A:$A,0),MATCH(AA$1,'план закуп'!$1:$1,0)),"")</f>
        <v xml:space="preserve"> </v>
      </c>
    </row>
    <row r="11" spans="1:27" x14ac:dyDescent="0.2">
      <c r="A11" s="45">
        <v>9</v>
      </c>
      <c r="B11" s="37" t="s">
        <v>23</v>
      </c>
      <c r="C11" s="35" t="s">
        <v>17</v>
      </c>
      <c r="D11" s="35" t="s">
        <v>18</v>
      </c>
      <c r="E11" s="35" t="s">
        <v>35</v>
      </c>
      <c r="F11" s="35" t="s">
        <v>40</v>
      </c>
      <c r="G11" s="35">
        <v>50</v>
      </c>
      <c r="H11" s="35">
        <v>42</v>
      </c>
      <c r="I11" s="35">
        <v>55</v>
      </c>
      <c r="J11" s="35">
        <v>173</v>
      </c>
      <c r="K11" s="35">
        <v>41</v>
      </c>
      <c r="L11" s="35" t="s">
        <v>28</v>
      </c>
      <c r="M11" s="35" t="s">
        <v>44</v>
      </c>
      <c r="N11" s="8" t="str">
        <f ca="1">IFERROR(INDEX('план закуп'!$A:$O,MATCH($A11,'план закуп'!$A:$A,0),MATCH(N$1,'план закуп'!$1:$1,0)),"")</f>
        <v>1</v>
      </c>
      <c r="O11" s="8" t="str">
        <f ca="1">IFERROR(INDEX('план закуп'!$A:$O,MATCH($A11,'план закуп'!$A:$A,0),MATCH(O$1,'план закуп'!$1:$1,0)),"")</f>
        <v>1</v>
      </c>
      <c r="P11" s="8" t="str">
        <f ca="1">IFERROR(INDEX('план закуп'!$A:$O,MATCH($A11,'план закуп'!$A:$A,0),MATCH(P$1,'план закуп'!$1:$1,0)),"")</f>
        <v>1</v>
      </c>
      <c r="Q11" s="8" t="str">
        <f ca="1">IFERROR(INDEX('план закуп'!$A:$O,MATCH($A11,'план закуп'!$A:$A,0),MATCH(Q$1,'план закуп'!$1:$1,0)),"")</f>
        <v xml:space="preserve"> </v>
      </c>
      <c r="R11" s="8" t="str">
        <f ca="1">IFERROR(INDEX('план закуп'!$A:$O,MATCH($A11,'план закуп'!$A:$A,0),MATCH(R$1,'план закуп'!$1:$1,0)),"")</f>
        <v>1</v>
      </c>
      <c r="S11" s="8" t="str">
        <f ca="1">IFERROR(INDEX('план закуп'!$A:$O,MATCH($A11,'план закуп'!$A:$A,0),MATCH(S$1,'план закуп'!$1:$1,0)),"")</f>
        <v>1</v>
      </c>
      <c r="T11" s="8" t="str">
        <f ca="1">IFERROR(INDEX('план закуп'!$A:$O,MATCH($A11,'план закуп'!$A:$A,0),MATCH(T$1,'план закуп'!$1:$1,0)),"")</f>
        <v>1</v>
      </c>
      <c r="U11" s="8" t="str">
        <f ca="1">IFERROR(INDEX('план закуп'!$A:$O,MATCH($A11,'план закуп'!$A:$A,0),MATCH(U$1,'план закуп'!$1:$1,0)),"")</f>
        <v>1</v>
      </c>
      <c r="V11" s="8" t="str">
        <f ca="1">IFERROR(INDEX('план закуп'!$A:$O,MATCH($A11,'план закуп'!$A:$A,0),MATCH(V$1,'план закуп'!$1:$1,0)),"")</f>
        <v>1</v>
      </c>
      <c r="W11" s="8" t="str">
        <f ca="1">IFERROR(INDEX('план закуп'!$A:$O,MATCH($A11,'план закуп'!$A:$A,0),MATCH(W$1,'план закуп'!$1:$1,0)),"")</f>
        <v>1</v>
      </c>
      <c r="X11" s="8" t="str">
        <f ca="1">IFERROR(INDEX('план закуп'!$A:$O,MATCH($A11,'план закуп'!$A:$A,0),MATCH(X$1,'план закуп'!$1:$1,0)),"")</f>
        <v>1</v>
      </c>
      <c r="Y11" s="8" t="str">
        <f ca="1">IFERROR(INDEX('план закуп'!$A:$O,MATCH($A11,'план закуп'!$A:$A,0),MATCH(Y$1,'план закуп'!$1:$1,0)),"")</f>
        <v xml:space="preserve"> </v>
      </c>
      <c r="Z11" s="8" t="str">
        <f ca="1">IFERROR(INDEX('план закуп'!$A:$O,MATCH($A11,'план закуп'!$A:$A,0),MATCH(Z$1,'план закуп'!$1:$1,0)),"")</f>
        <v>1</v>
      </c>
      <c r="AA11" s="8" t="str">
        <f ca="1">IFERROR(INDEX('план закуп'!$A:$O,MATCH($A11,'план закуп'!$A:$A,0),MATCH(AA$1,'план закуп'!$1:$1,0)),"")</f>
        <v xml:space="preserve"> </v>
      </c>
    </row>
    <row r="12" spans="1:27" x14ac:dyDescent="0.2">
      <c r="A12" s="46">
        <v>10</v>
      </c>
      <c r="B12" s="34" t="s">
        <v>22</v>
      </c>
      <c r="C12" s="34" t="s">
        <v>33</v>
      </c>
      <c r="D12" s="34" t="s">
        <v>34</v>
      </c>
      <c r="E12" s="34" t="s">
        <v>132</v>
      </c>
      <c r="F12" s="34" t="s">
        <v>40</v>
      </c>
      <c r="G12" s="34">
        <v>50</v>
      </c>
      <c r="H12" s="34">
        <v>42</v>
      </c>
      <c r="I12" s="34">
        <v>61</v>
      </c>
      <c r="J12" s="34">
        <v>176</v>
      </c>
      <c r="K12" s="34">
        <v>41</v>
      </c>
      <c r="L12" s="34" t="s">
        <v>28</v>
      </c>
      <c r="M12" s="34" t="s">
        <v>44</v>
      </c>
      <c r="N12" s="8" t="str">
        <f ca="1">IFERROR(INDEX('план закуп'!$A:$O,MATCH($A12,'план закуп'!$A:$A,0),MATCH(N$1,'план закуп'!$1:$1,0)),"")</f>
        <v>1</v>
      </c>
      <c r="O12" s="8" t="str">
        <f ca="1">IFERROR(INDEX('план закуп'!$A:$O,MATCH($A12,'план закуп'!$A:$A,0),MATCH(O$1,'план закуп'!$1:$1,0)),"")</f>
        <v>1</v>
      </c>
      <c r="P12" s="8" t="str">
        <f ca="1">IFERROR(INDEX('план закуп'!$A:$O,MATCH($A12,'план закуп'!$A:$A,0),MATCH(P$1,'план закуп'!$1:$1,0)),"")</f>
        <v>1</v>
      </c>
      <c r="Q12" s="8" t="str">
        <f ca="1">IFERROR(INDEX('план закуп'!$A:$O,MATCH($A12,'план закуп'!$A:$A,0),MATCH(Q$1,'план закуп'!$1:$1,0)),"")</f>
        <v>1</v>
      </c>
      <c r="R12" s="8" t="str">
        <f ca="1">IFERROR(INDEX('план закуп'!$A:$O,MATCH($A12,'план закуп'!$A:$A,0),MATCH(R$1,'план закуп'!$1:$1,0)),"")</f>
        <v>1</v>
      </c>
      <c r="S12" s="8" t="str">
        <f ca="1">IFERROR(INDEX('план закуп'!$A:$O,MATCH($A12,'план закуп'!$A:$A,0),MATCH(S$1,'план закуп'!$1:$1,0)),"")</f>
        <v>1</v>
      </c>
      <c r="T12" s="8" t="str">
        <f ca="1">IFERROR(INDEX('план закуп'!$A:$O,MATCH($A12,'план закуп'!$A:$A,0),MATCH(T$1,'план закуп'!$1:$1,0)),"")</f>
        <v>1</v>
      </c>
      <c r="U12" s="8" t="str">
        <f ca="1">IFERROR(INDEX('план закуп'!$A:$O,MATCH($A12,'план закуп'!$A:$A,0),MATCH(U$1,'план закуп'!$1:$1,0)),"")</f>
        <v>1</v>
      </c>
      <c r="V12" s="8" t="str">
        <f ca="1">IFERROR(INDEX('план закуп'!$A:$O,MATCH($A12,'план закуп'!$A:$A,0),MATCH(V$1,'план закуп'!$1:$1,0)),"")</f>
        <v>1</v>
      </c>
      <c r="W12" s="8" t="str">
        <f ca="1">IFERROR(INDEX('план закуп'!$A:$O,MATCH($A12,'план закуп'!$A:$A,0),MATCH(W$1,'план закуп'!$1:$1,0)),"")</f>
        <v>1</v>
      </c>
      <c r="X12" s="8" t="str">
        <f ca="1">IFERROR(INDEX('план закуп'!$A:$O,MATCH($A12,'план закуп'!$A:$A,0),MATCH(X$1,'план закуп'!$1:$1,0)),"")</f>
        <v>1</v>
      </c>
      <c r="Y12" s="8" t="str">
        <f ca="1">IFERROR(INDEX('план закуп'!$A:$O,MATCH($A12,'план закуп'!$A:$A,0),MATCH(Y$1,'план закуп'!$1:$1,0)),"")</f>
        <v xml:space="preserve"> </v>
      </c>
      <c r="Z12" s="8" t="str">
        <f ca="1">IFERROR(INDEX('план закуп'!$A:$O,MATCH($A12,'план закуп'!$A:$A,0),MATCH(Z$1,'план закуп'!$1:$1,0)),"")</f>
        <v>1</v>
      </c>
      <c r="AA12" s="8" t="str">
        <f ca="1">IFERROR(INDEX('план закуп'!$A:$O,MATCH($A12,'план закуп'!$A:$A,0),MATCH(AA$1,'план закуп'!$1:$1,0)),"")</f>
        <v xml:space="preserve"> </v>
      </c>
    </row>
    <row r="13" spans="1:27" x14ac:dyDescent="0.2">
      <c r="A13" s="45">
        <v>11</v>
      </c>
      <c r="B13" s="37" t="s">
        <v>23</v>
      </c>
      <c r="C13" s="35" t="s">
        <v>17</v>
      </c>
      <c r="D13" s="35" t="s">
        <v>18</v>
      </c>
      <c r="E13" s="35" t="s">
        <v>35</v>
      </c>
      <c r="F13" s="35" t="s">
        <v>40</v>
      </c>
      <c r="G13" s="35">
        <v>56</v>
      </c>
      <c r="H13" s="35">
        <v>42</v>
      </c>
      <c r="I13" s="35">
        <v>58</v>
      </c>
      <c r="J13" s="35">
        <v>173</v>
      </c>
      <c r="K13" s="35">
        <v>44</v>
      </c>
      <c r="L13" s="35" t="s">
        <v>30</v>
      </c>
      <c r="M13" s="35" t="s">
        <v>51</v>
      </c>
      <c r="N13" s="8" t="str">
        <f ca="1">IFERROR(INDEX('план закуп'!$A:$O,MATCH($A13,'план закуп'!$A:$A,0),MATCH(N$1,'план закуп'!$1:$1,0)),"")</f>
        <v>1</v>
      </c>
      <c r="O13" s="8" t="str">
        <f ca="1">IFERROR(INDEX('план закуп'!$A:$O,MATCH($A13,'план закуп'!$A:$A,0),MATCH(O$1,'план закуп'!$1:$1,0)),"")</f>
        <v>1</v>
      </c>
      <c r="P13" s="8" t="str">
        <f ca="1">IFERROR(INDEX('план закуп'!$A:$O,MATCH($A13,'план закуп'!$A:$A,0),MATCH(P$1,'план закуп'!$1:$1,0)),"")</f>
        <v>1</v>
      </c>
      <c r="Q13" s="8" t="str">
        <f ca="1">IFERROR(INDEX('план закуп'!$A:$O,MATCH($A13,'план закуп'!$A:$A,0),MATCH(Q$1,'план закуп'!$1:$1,0)),"")</f>
        <v>1</v>
      </c>
      <c r="R13" s="8" t="str">
        <f ca="1">IFERROR(INDEX('план закуп'!$A:$O,MATCH($A13,'план закуп'!$A:$A,0),MATCH(R$1,'план закуп'!$1:$1,0)),"")</f>
        <v>1</v>
      </c>
      <c r="S13" s="8" t="str">
        <f ca="1">IFERROR(INDEX('план закуп'!$A:$O,MATCH($A13,'план закуп'!$A:$A,0),MATCH(S$1,'план закуп'!$1:$1,0)),"")</f>
        <v>1</v>
      </c>
      <c r="T13" s="8" t="str">
        <f ca="1">IFERROR(INDEX('план закуп'!$A:$O,MATCH($A13,'план закуп'!$A:$A,0),MATCH(T$1,'план закуп'!$1:$1,0)),"")</f>
        <v>1</v>
      </c>
      <c r="U13" s="8" t="str">
        <f ca="1">IFERROR(INDEX('план закуп'!$A:$O,MATCH($A13,'план закуп'!$A:$A,0),MATCH(U$1,'план закуп'!$1:$1,0)),"")</f>
        <v>1</v>
      </c>
      <c r="V13" s="8" t="str">
        <f ca="1">IFERROR(INDEX('план закуп'!$A:$O,MATCH($A13,'план закуп'!$A:$A,0),MATCH(V$1,'план закуп'!$1:$1,0)),"")</f>
        <v>1</v>
      </c>
      <c r="W13" s="8" t="str">
        <f ca="1">IFERROR(INDEX('план закуп'!$A:$O,MATCH($A13,'план закуп'!$A:$A,0),MATCH(W$1,'план закуп'!$1:$1,0)),"")</f>
        <v>1</v>
      </c>
      <c r="X13" s="8" t="str">
        <f ca="1">IFERROR(INDEX('план закуп'!$A:$O,MATCH($A13,'план закуп'!$A:$A,0),MATCH(X$1,'план закуп'!$1:$1,0)),"")</f>
        <v>1</v>
      </c>
      <c r="Y13" s="8" t="str">
        <f ca="1">IFERROR(INDEX('план закуп'!$A:$O,MATCH($A13,'план закуп'!$A:$A,0),MATCH(Y$1,'план закуп'!$1:$1,0)),"")</f>
        <v>1</v>
      </c>
      <c r="Z13" s="8" t="str">
        <f ca="1">IFERROR(INDEX('план закуп'!$A:$O,MATCH($A13,'план закуп'!$A:$A,0),MATCH(Z$1,'план закуп'!$1:$1,0)),"")</f>
        <v>1</v>
      </c>
      <c r="AA13" s="8" t="str">
        <f ca="1">IFERROR(INDEX('план закуп'!$A:$O,MATCH($A13,'план закуп'!$A:$A,0),MATCH(AA$1,'план закуп'!$1:$1,0)),"")</f>
        <v>1</v>
      </c>
    </row>
    <row r="14" spans="1:27" x14ac:dyDescent="0.2">
      <c r="A14" s="46">
        <v>12</v>
      </c>
      <c r="B14" s="34" t="s">
        <v>22</v>
      </c>
      <c r="C14" s="34" t="s">
        <v>33</v>
      </c>
      <c r="D14" s="34" t="s">
        <v>34</v>
      </c>
      <c r="E14" s="34" t="s">
        <v>132</v>
      </c>
      <c r="F14" s="34" t="s">
        <v>40</v>
      </c>
      <c r="G14" s="34">
        <v>52</v>
      </c>
      <c r="H14" s="34">
        <v>43</v>
      </c>
      <c r="I14" s="34">
        <v>58</v>
      </c>
      <c r="J14" s="34">
        <v>174</v>
      </c>
      <c r="K14" s="34">
        <v>42</v>
      </c>
      <c r="L14" s="34" t="s">
        <v>28</v>
      </c>
      <c r="M14" s="34" t="s">
        <v>47</v>
      </c>
      <c r="N14" s="8" t="str">
        <f ca="1">IFERROR(INDEX('план закуп'!$A:$O,MATCH($A14,'план закуп'!$A:$A,0),MATCH(N$1,'план закуп'!$1:$1,0)),"")</f>
        <v>1</v>
      </c>
      <c r="O14" s="8" t="str">
        <f ca="1">IFERROR(INDEX('план закуп'!$A:$O,MATCH($A14,'план закуп'!$A:$A,0),MATCH(O$1,'план закуп'!$1:$1,0)),"")</f>
        <v>1</v>
      </c>
      <c r="P14" s="8" t="str">
        <f ca="1">IFERROR(INDEX('план закуп'!$A:$O,MATCH($A14,'план закуп'!$A:$A,0),MATCH(P$1,'план закуп'!$1:$1,0)),"")</f>
        <v>1</v>
      </c>
      <c r="Q14" s="8" t="str">
        <f ca="1">IFERROR(INDEX('план закуп'!$A:$O,MATCH($A14,'план закуп'!$A:$A,0),MATCH(Q$1,'план закуп'!$1:$1,0)),"")</f>
        <v>1</v>
      </c>
      <c r="R14" s="8" t="str">
        <f ca="1">IFERROR(INDEX('план закуп'!$A:$O,MATCH($A14,'план закуп'!$A:$A,0),MATCH(R$1,'план закуп'!$1:$1,0)),"")</f>
        <v xml:space="preserve"> </v>
      </c>
      <c r="S14" s="8" t="str">
        <f ca="1">IFERROR(INDEX('план закуп'!$A:$O,MATCH($A14,'план закуп'!$A:$A,0),MATCH(S$1,'план закуп'!$1:$1,0)),"")</f>
        <v xml:space="preserve"> </v>
      </c>
      <c r="T14" s="8" t="str">
        <f ca="1">IFERROR(INDEX('план закуп'!$A:$O,MATCH($A14,'план закуп'!$A:$A,0),MATCH(T$1,'план закуп'!$1:$1,0)),"")</f>
        <v xml:space="preserve"> </v>
      </c>
      <c r="U14" s="8" t="str">
        <f ca="1">IFERROR(INDEX('план закуп'!$A:$O,MATCH($A14,'план закуп'!$A:$A,0),MATCH(U$1,'план закуп'!$1:$1,0)),"")</f>
        <v xml:space="preserve"> </v>
      </c>
      <c r="V14" s="8" t="str">
        <f ca="1">IFERROR(INDEX('план закуп'!$A:$O,MATCH($A14,'план закуп'!$A:$A,0),MATCH(V$1,'план закуп'!$1:$1,0)),"")</f>
        <v xml:space="preserve"> </v>
      </c>
      <c r="W14" s="8" t="str">
        <f ca="1">IFERROR(INDEX('план закуп'!$A:$O,MATCH($A14,'план закуп'!$A:$A,0),MATCH(W$1,'план закуп'!$1:$1,0)),"")</f>
        <v>1</v>
      </c>
      <c r="X14" s="8" t="str">
        <f ca="1">IFERROR(INDEX('план закуп'!$A:$O,MATCH($A14,'план закуп'!$A:$A,0),MATCH(X$1,'план закуп'!$1:$1,0)),"")</f>
        <v>1</v>
      </c>
      <c r="Y14" s="8" t="str">
        <f ca="1">IFERROR(INDEX('план закуп'!$A:$O,MATCH($A14,'план закуп'!$A:$A,0),MATCH(Y$1,'план закуп'!$1:$1,0)),"")</f>
        <v xml:space="preserve"> </v>
      </c>
      <c r="Z14" s="8" t="str">
        <f ca="1">IFERROR(INDEX('план закуп'!$A:$O,MATCH($A14,'план закуп'!$A:$A,0),MATCH(Z$1,'план закуп'!$1:$1,0)),"")</f>
        <v>1</v>
      </c>
      <c r="AA14" s="8" t="str">
        <f ca="1">IFERROR(INDEX('план закуп'!$A:$O,MATCH($A14,'план закуп'!$A:$A,0),MATCH(AA$1,'план закуп'!$1:$1,0)),"")</f>
        <v xml:space="preserve"> </v>
      </c>
    </row>
    <row r="15" spans="1:27" x14ac:dyDescent="0.2">
      <c r="A15" s="45">
        <v>13</v>
      </c>
      <c r="B15" s="37" t="s">
        <v>23</v>
      </c>
      <c r="C15" s="35" t="s">
        <v>17</v>
      </c>
      <c r="D15" s="35" t="s">
        <v>18</v>
      </c>
      <c r="E15" s="35" t="s">
        <v>35</v>
      </c>
      <c r="F15" s="35" t="s">
        <v>40</v>
      </c>
      <c r="G15" s="35">
        <v>50</v>
      </c>
      <c r="H15" s="35">
        <v>43</v>
      </c>
      <c r="I15" s="35">
        <v>60</v>
      </c>
      <c r="J15" s="35">
        <v>188</v>
      </c>
      <c r="K15" s="35">
        <v>41</v>
      </c>
      <c r="L15" s="35" t="s">
        <v>28</v>
      </c>
      <c r="M15" s="35" t="s">
        <v>45</v>
      </c>
      <c r="N15" s="8" t="str">
        <f ca="1">IFERROR(INDEX('план закуп'!$A:$O,MATCH($A15,'план закуп'!$A:$A,0),MATCH(N$1,'план закуп'!$1:$1,0)),"")</f>
        <v>1</v>
      </c>
      <c r="O15" s="8" t="str">
        <f ca="1">IFERROR(INDEX('план закуп'!$A:$O,MATCH($A15,'план закуп'!$A:$A,0),MATCH(O$1,'план закуп'!$1:$1,0)),"")</f>
        <v>1</v>
      </c>
      <c r="P15" s="8" t="str">
        <f ca="1">IFERROR(INDEX('план закуп'!$A:$O,MATCH($A15,'план закуп'!$A:$A,0),MATCH(P$1,'план закуп'!$1:$1,0)),"")</f>
        <v>1</v>
      </c>
      <c r="Q15" s="8" t="str">
        <f ca="1">IFERROR(INDEX('план закуп'!$A:$O,MATCH($A15,'план закуп'!$A:$A,0),MATCH(Q$1,'план закуп'!$1:$1,0)),"")</f>
        <v>1</v>
      </c>
      <c r="R15" s="8" t="str">
        <f ca="1">IFERROR(INDEX('план закуп'!$A:$O,MATCH($A15,'план закуп'!$A:$A,0),MATCH(R$1,'план закуп'!$1:$1,0)),"")</f>
        <v>1</v>
      </c>
      <c r="S15" s="8" t="str">
        <f ca="1">IFERROR(INDEX('план закуп'!$A:$O,MATCH($A15,'план закуп'!$A:$A,0),MATCH(S$1,'план закуп'!$1:$1,0)),"")</f>
        <v>1</v>
      </c>
      <c r="T15" s="8" t="str">
        <f ca="1">IFERROR(INDEX('план закуп'!$A:$O,MATCH($A15,'план закуп'!$A:$A,0),MATCH(T$1,'план закуп'!$1:$1,0)),"")</f>
        <v>1</v>
      </c>
      <c r="U15" s="8" t="str">
        <f ca="1">IFERROR(INDEX('план закуп'!$A:$O,MATCH($A15,'план закуп'!$A:$A,0),MATCH(U$1,'план закуп'!$1:$1,0)),"")</f>
        <v>1</v>
      </c>
      <c r="V15" s="8" t="str">
        <f ca="1">IFERROR(INDEX('план закуп'!$A:$O,MATCH($A15,'план закуп'!$A:$A,0),MATCH(V$1,'план закуп'!$1:$1,0)),"")</f>
        <v>1</v>
      </c>
      <c r="W15" s="8" t="str">
        <f ca="1">IFERROR(INDEX('план закуп'!$A:$O,MATCH($A15,'план закуп'!$A:$A,0),MATCH(W$1,'план закуп'!$1:$1,0)),"")</f>
        <v xml:space="preserve"> </v>
      </c>
      <c r="X15" s="8" t="str">
        <f ca="1">IFERROR(INDEX('план закуп'!$A:$O,MATCH($A15,'план закуп'!$A:$A,0),MATCH(X$1,'план закуп'!$1:$1,0)),"")</f>
        <v>1</v>
      </c>
      <c r="Y15" s="8" t="str">
        <f ca="1">IFERROR(INDEX('план закуп'!$A:$O,MATCH($A15,'план закуп'!$A:$A,0),MATCH(Y$1,'план закуп'!$1:$1,0)),"")</f>
        <v xml:space="preserve"> </v>
      </c>
      <c r="Z15" s="8" t="str">
        <f ca="1">IFERROR(INDEX('план закуп'!$A:$O,MATCH($A15,'план закуп'!$A:$A,0),MATCH(Z$1,'план закуп'!$1:$1,0)),"")</f>
        <v>1</v>
      </c>
      <c r="AA15" s="8" t="str">
        <f ca="1">IFERROR(INDEX('план закуп'!$A:$O,MATCH($A15,'план закуп'!$A:$A,0),MATCH(AA$1,'план закуп'!$1:$1,0)),"")</f>
        <v xml:space="preserve"> </v>
      </c>
    </row>
    <row r="16" spans="1:27" x14ac:dyDescent="0.2">
      <c r="A16" s="46">
        <v>14</v>
      </c>
      <c r="B16" s="34" t="s">
        <v>22</v>
      </c>
      <c r="C16" s="34" t="s">
        <v>33</v>
      </c>
      <c r="D16" s="34" t="s">
        <v>34</v>
      </c>
      <c r="E16" s="34" t="s">
        <v>132</v>
      </c>
      <c r="F16" s="34" t="s">
        <v>40</v>
      </c>
      <c r="G16" s="34">
        <v>48</v>
      </c>
      <c r="H16" s="34">
        <v>39</v>
      </c>
      <c r="I16" s="34">
        <v>58</v>
      </c>
      <c r="J16" s="34">
        <v>172</v>
      </c>
      <c r="K16" s="34">
        <v>40</v>
      </c>
      <c r="L16" s="34" t="s">
        <v>28</v>
      </c>
      <c r="M16" s="34" t="s">
        <v>55</v>
      </c>
      <c r="N16" s="8" t="str">
        <f ca="1">IFERROR(INDEX('план закуп'!$A:$O,MATCH($A16,'план закуп'!$A:$A,0),MATCH(N$1,'план закуп'!$1:$1,0)),"")</f>
        <v>1</v>
      </c>
      <c r="O16" s="8" t="str">
        <f ca="1">IFERROR(INDEX('план закуп'!$A:$O,MATCH($A16,'план закуп'!$A:$A,0),MATCH(O$1,'план закуп'!$1:$1,0)),"")</f>
        <v>1</v>
      </c>
      <c r="P16" s="8" t="str">
        <f ca="1">IFERROR(INDEX('план закуп'!$A:$O,MATCH($A16,'план закуп'!$A:$A,0),MATCH(P$1,'план закуп'!$1:$1,0)),"")</f>
        <v>1</v>
      </c>
      <c r="Q16" s="8" t="str">
        <f ca="1">IFERROR(INDEX('план закуп'!$A:$O,MATCH($A16,'план закуп'!$A:$A,0),MATCH(Q$1,'план закуп'!$1:$1,0)),"")</f>
        <v>1</v>
      </c>
      <c r="R16" s="8" t="str">
        <f ca="1">IFERROR(INDEX('план закуп'!$A:$O,MATCH($A16,'план закуп'!$A:$A,0),MATCH(R$1,'план закуп'!$1:$1,0)),"")</f>
        <v>1</v>
      </c>
      <c r="S16" s="8" t="str">
        <f ca="1">IFERROR(INDEX('план закуп'!$A:$O,MATCH($A16,'план закуп'!$A:$A,0),MATCH(S$1,'план закуп'!$1:$1,0)),"")</f>
        <v>1</v>
      </c>
      <c r="T16" s="8" t="str">
        <f ca="1">IFERROR(INDEX('план закуп'!$A:$O,MATCH($A16,'план закуп'!$A:$A,0),MATCH(T$1,'план закуп'!$1:$1,0)),"")</f>
        <v>1</v>
      </c>
      <c r="U16" s="8" t="str">
        <f ca="1">IFERROR(INDEX('план закуп'!$A:$O,MATCH($A16,'план закуп'!$A:$A,0),MATCH(U$1,'план закуп'!$1:$1,0)),"")</f>
        <v>1</v>
      </c>
      <c r="V16" s="8" t="str">
        <f ca="1">IFERROR(INDEX('план закуп'!$A:$O,MATCH($A16,'план закуп'!$A:$A,0),MATCH(V$1,'план закуп'!$1:$1,0)),"")</f>
        <v>1</v>
      </c>
      <c r="W16" s="8" t="str">
        <f ca="1">IFERROR(INDEX('план закуп'!$A:$O,MATCH($A16,'план закуп'!$A:$A,0),MATCH(W$1,'план закуп'!$1:$1,0)),"")</f>
        <v>1</v>
      </c>
      <c r="X16" s="8" t="str">
        <f ca="1">IFERROR(INDEX('план закуп'!$A:$O,MATCH($A16,'план закуп'!$A:$A,0),MATCH(X$1,'план закуп'!$1:$1,0)),"")</f>
        <v>1</v>
      </c>
      <c r="Y16" s="8" t="str">
        <f ca="1">IFERROR(INDEX('план закуп'!$A:$O,MATCH($A16,'план закуп'!$A:$A,0),MATCH(Y$1,'план закуп'!$1:$1,0)),"")</f>
        <v>1</v>
      </c>
      <c r="Z16" s="8" t="str">
        <f ca="1">IFERROR(INDEX('план закуп'!$A:$O,MATCH($A16,'план закуп'!$A:$A,0),MATCH(Z$1,'план закуп'!$1:$1,0)),"")</f>
        <v>1</v>
      </c>
      <c r="AA16" s="8" t="str">
        <f ca="1">IFERROR(INDEX('план закуп'!$A:$O,MATCH($A16,'план закуп'!$A:$A,0),MATCH(AA$1,'план закуп'!$1:$1,0)),"")</f>
        <v>1</v>
      </c>
    </row>
    <row r="17" spans="1:27" x14ac:dyDescent="0.2">
      <c r="A17" s="45">
        <v>15</v>
      </c>
      <c r="B17" s="37" t="s">
        <v>23</v>
      </c>
      <c r="C17" s="35" t="s">
        <v>17</v>
      </c>
      <c r="D17" s="35" t="s">
        <v>18</v>
      </c>
      <c r="E17" s="35" t="s">
        <v>35</v>
      </c>
      <c r="F17" s="35" t="s">
        <v>40</v>
      </c>
      <c r="G17" s="35">
        <v>48</v>
      </c>
      <c r="H17" s="35">
        <v>43</v>
      </c>
      <c r="I17" s="35">
        <v>56</v>
      </c>
      <c r="J17" s="35">
        <v>182</v>
      </c>
      <c r="K17" s="35">
        <v>40</v>
      </c>
      <c r="L17" s="35" t="s">
        <v>28</v>
      </c>
      <c r="M17" s="35" t="s">
        <v>46</v>
      </c>
      <c r="N17" s="8" t="str">
        <f ca="1">IFERROR(INDEX('план закуп'!$A:$O,MATCH($A17,'план закуп'!$A:$A,0),MATCH(N$1,'план закуп'!$1:$1,0)),"")</f>
        <v>1</v>
      </c>
      <c r="O17" s="8" t="str">
        <f ca="1">IFERROR(INDEX('план закуп'!$A:$O,MATCH($A17,'план закуп'!$A:$A,0),MATCH(O$1,'план закуп'!$1:$1,0)),"")</f>
        <v>1</v>
      </c>
      <c r="P17" s="8" t="str">
        <f ca="1">IFERROR(INDEX('план закуп'!$A:$O,MATCH($A17,'план закуп'!$A:$A,0),MATCH(P$1,'план закуп'!$1:$1,0)),"")</f>
        <v>1</v>
      </c>
      <c r="Q17" s="8" t="str">
        <f ca="1">IFERROR(INDEX('план закуп'!$A:$O,MATCH($A17,'план закуп'!$A:$A,0),MATCH(Q$1,'план закуп'!$1:$1,0)),"")</f>
        <v>1</v>
      </c>
      <c r="R17" s="8" t="str">
        <f ca="1">IFERROR(INDEX('план закуп'!$A:$O,MATCH($A17,'план закуп'!$A:$A,0),MATCH(R$1,'план закуп'!$1:$1,0)),"")</f>
        <v xml:space="preserve"> </v>
      </c>
      <c r="S17" s="8" t="str">
        <f ca="1">IFERROR(INDEX('план закуп'!$A:$O,MATCH($A17,'план закуп'!$A:$A,0),MATCH(S$1,'план закуп'!$1:$1,0)),"")</f>
        <v>1</v>
      </c>
      <c r="T17" s="8" t="str">
        <f ca="1">IFERROR(INDEX('план закуп'!$A:$O,MATCH($A17,'план закуп'!$A:$A,0),MATCH(T$1,'план закуп'!$1:$1,0)),"")</f>
        <v>1</v>
      </c>
      <c r="U17" s="8" t="str">
        <f ca="1">IFERROR(INDEX('план закуп'!$A:$O,MATCH($A17,'план закуп'!$A:$A,0),MATCH(U$1,'план закуп'!$1:$1,0)),"")</f>
        <v>1</v>
      </c>
      <c r="V17" s="8" t="str">
        <f ca="1">IFERROR(INDEX('план закуп'!$A:$O,MATCH($A17,'план закуп'!$A:$A,0),MATCH(V$1,'план закуп'!$1:$1,0)),"")</f>
        <v>1</v>
      </c>
      <c r="W17" s="8" t="str">
        <f ca="1">IFERROR(INDEX('план закуп'!$A:$O,MATCH($A17,'план закуп'!$A:$A,0),MATCH(W$1,'план закуп'!$1:$1,0)),"")</f>
        <v xml:space="preserve"> </v>
      </c>
      <c r="X17" s="8" t="str">
        <f ca="1">IFERROR(INDEX('план закуп'!$A:$O,MATCH($A17,'план закуп'!$A:$A,0),MATCH(X$1,'план закуп'!$1:$1,0)),"")</f>
        <v>1</v>
      </c>
      <c r="Y17" s="8" t="str">
        <f ca="1">IFERROR(INDEX('план закуп'!$A:$O,MATCH($A17,'план закуп'!$A:$A,0),MATCH(Y$1,'план закуп'!$1:$1,0)),"")</f>
        <v xml:space="preserve"> </v>
      </c>
      <c r="Z17" s="8" t="str">
        <f ca="1">IFERROR(INDEX('план закуп'!$A:$O,MATCH($A17,'план закуп'!$A:$A,0),MATCH(Z$1,'план закуп'!$1:$1,0)),"")</f>
        <v>1</v>
      </c>
      <c r="AA17" s="8" t="str">
        <f ca="1">IFERROR(INDEX('план закуп'!$A:$O,MATCH($A17,'план закуп'!$A:$A,0),MATCH(AA$1,'план закуп'!$1:$1,0)),"")</f>
        <v xml:space="preserve"> </v>
      </c>
    </row>
    <row r="18" spans="1:27" x14ac:dyDescent="0.2">
      <c r="A18" s="46">
        <v>16</v>
      </c>
      <c r="B18" s="34" t="s">
        <v>22</v>
      </c>
      <c r="C18" s="34" t="s">
        <v>33</v>
      </c>
      <c r="D18" s="34" t="s">
        <v>34</v>
      </c>
      <c r="E18" s="34" t="s">
        <v>132</v>
      </c>
      <c r="F18" s="34" t="s">
        <v>40</v>
      </c>
      <c r="G18" s="34">
        <v>52</v>
      </c>
      <c r="H18" s="34">
        <v>44</v>
      </c>
      <c r="I18" s="34">
        <v>57</v>
      </c>
      <c r="J18" s="34">
        <v>185</v>
      </c>
      <c r="K18" s="34">
        <v>42</v>
      </c>
      <c r="L18" s="34" t="s">
        <v>29</v>
      </c>
      <c r="M18" s="34" t="s">
        <v>56</v>
      </c>
      <c r="N18" s="8" t="str">
        <f ca="1">IFERROR(INDEX('план закуп'!$A:$O,MATCH($A18,'план закуп'!$A:$A,0),MATCH(N$1,'план закуп'!$1:$1,0)),"")</f>
        <v>1</v>
      </c>
      <c r="O18" s="8" t="str">
        <f ca="1">IFERROR(INDEX('план закуп'!$A:$O,MATCH($A18,'план закуп'!$A:$A,0),MATCH(O$1,'план закуп'!$1:$1,0)),"")</f>
        <v>1</v>
      </c>
      <c r="P18" s="8" t="str">
        <f ca="1">IFERROR(INDEX('план закуп'!$A:$O,MATCH($A18,'план закуп'!$A:$A,0),MATCH(P$1,'план закуп'!$1:$1,0)),"")</f>
        <v>1</v>
      </c>
      <c r="Q18" s="8" t="str">
        <f ca="1">IFERROR(INDEX('план закуп'!$A:$O,MATCH($A18,'план закуп'!$A:$A,0),MATCH(Q$1,'план закуп'!$1:$1,0)),"")</f>
        <v>1</v>
      </c>
      <c r="R18" s="8" t="str">
        <f ca="1">IFERROR(INDEX('план закуп'!$A:$O,MATCH($A18,'план закуп'!$A:$A,0),MATCH(R$1,'план закуп'!$1:$1,0)),"")</f>
        <v xml:space="preserve"> </v>
      </c>
      <c r="S18" s="8" t="str">
        <f ca="1">IFERROR(INDEX('план закуп'!$A:$O,MATCH($A18,'план закуп'!$A:$A,0),MATCH(S$1,'план закуп'!$1:$1,0)),"")</f>
        <v>1</v>
      </c>
      <c r="T18" s="8" t="str">
        <f ca="1">IFERROR(INDEX('план закуп'!$A:$O,MATCH($A18,'план закуп'!$A:$A,0),MATCH(T$1,'план закуп'!$1:$1,0)),"")</f>
        <v>1</v>
      </c>
      <c r="U18" s="8" t="str">
        <f ca="1">IFERROR(INDEX('план закуп'!$A:$O,MATCH($A18,'план закуп'!$A:$A,0),MATCH(U$1,'план закуп'!$1:$1,0)),"")</f>
        <v>1</v>
      </c>
      <c r="V18" s="8" t="str">
        <f ca="1">IFERROR(INDEX('план закуп'!$A:$O,MATCH($A18,'план закуп'!$A:$A,0),MATCH(V$1,'план закуп'!$1:$1,0)),"")</f>
        <v>1</v>
      </c>
      <c r="W18" s="8" t="str">
        <f ca="1">IFERROR(INDEX('план закуп'!$A:$O,MATCH($A18,'план закуп'!$A:$A,0),MATCH(W$1,'план закуп'!$1:$1,0)),"")</f>
        <v>1</v>
      </c>
      <c r="X18" s="8" t="str">
        <f ca="1">IFERROR(INDEX('план закуп'!$A:$O,MATCH($A18,'план закуп'!$A:$A,0),MATCH(X$1,'план закуп'!$1:$1,0)),"")</f>
        <v>1</v>
      </c>
      <c r="Y18" s="8" t="str">
        <f ca="1">IFERROR(INDEX('план закуп'!$A:$O,MATCH($A18,'план закуп'!$A:$A,0),MATCH(Y$1,'план закуп'!$1:$1,0)),"")</f>
        <v xml:space="preserve"> </v>
      </c>
      <c r="Z18" s="8" t="str">
        <f ca="1">IFERROR(INDEX('план закуп'!$A:$O,MATCH($A18,'план закуп'!$A:$A,0),MATCH(Z$1,'план закуп'!$1:$1,0)),"")</f>
        <v>1</v>
      </c>
      <c r="AA18" s="8" t="str">
        <f ca="1">IFERROR(INDEX('план закуп'!$A:$O,MATCH($A18,'план закуп'!$A:$A,0),MATCH(AA$1,'план закуп'!$1:$1,0)),"")</f>
        <v xml:space="preserve"> </v>
      </c>
    </row>
    <row r="19" spans="1:27" x14ac:dyDescent="0.2">
      <c r="A19" s="45">
        <v>17</v>
      </c>
      <c r="B19" s="37" t="s">
        <v>23</v>
      </c>
      <c r="C19" s="35" t="s">
        <v>17</v>
      </c>
      <c r="D19" s="35" t="s">
        <v>18</v>
      </c>
      <c r="E19" s="35" t="s">
        <v>35</v>
      </c>
      <c r="F19" s="35" t="s">
        <v>40</v>
      </c>
      <c r="G19" s="35">
        <v>52</v>
      </c>
      <c r="H19" s="35">
        <v>41</v>
      </c>
      <c r="I19" s="35">
        <v>58</v>
      </c>
      <c r="J19" s="35">
        <v>176</v>
      </c>
      <c r="K19" s="35">
        <v>42</v>
      </c>
      <c r="L19" s="35" t="s">
        <v>29</v>
      </c>
      <c r="M19" s="35" t="s">
        <v>47</v>
      </c>
      <c r="N19" s="8" t="str">
        <f ca="1">IFERROR(INDEX('план закуп'!$A:$O,MATCH($A19,'план закуп'!$A:$A,0),MATCH(N$1,'план закуп'!$1:$1,0)),"")</f>
        <v>1</v>
      </c>
      <c r="O19" s="8" t="str">
        <f ca="1">IFERROR(INDEX('план закуп'!$A:$O,MATCH($A19,'план закуп'!$A:$A,0),MATCH(O$1,'план закуп'!$1:$1,0)),"")</f>
        <v>1</v>
      </c>
      <c r="P19" s="8" t="str">
        <f ca="1">IFERROR(INDEX('план закуп'!$A:$O,MATCH($A19,'план закуп'!$A:$A,0),MATCH(P$1,'план закуп'!$1:$1,0)),"")</f>
        <v>1</v>
      </c>
      <c r="Q19" s="8" t="str">
        <f ca="1">IFERROR(INDEX('план закуп'!$A:$O,MATCH($A19,'план закуп'!$A:$A,0),MATCH(Q$1,'план закуп'!$1:$1,0)),"")</f>
        <v>1</v>
      </c>
      <c r="R19" s="8" t="str">
        <f ca="1">IFERROR(INDEX('план закуп'!$A:$O,MATCH($A19,'план закуп'!$A:$A,0),MATCH(R$1,'план закуп'!$1:$1,0)),"")</f>
        <v>1</v>
      </c>
      <c r="S19" s="8" t="str">
        <f ca="1">IFERROR(INDEX('план закуп'!$A:$O,MATCH($A19,'план закуп'!$A:$A,0),MATCH(S$1,'план закуп'!$1:$1,0)),"")</f>
        <v>1</v>
      </c>
      <c r="T19" s="8" t="str">
        <f ca="1">IFERROR(INDEX('план закуп'!$A:$O,MATCH($A19,'план закуп'!$A:$A,0),MATCH(T$1,'план закуп'!$1:$1,0)),"")</f>
        <v>1</v>
      </c>
      <c r="U19" s="8" t="str">
        <f ca="1">IFERROR(INDEX('план закуп'!$A:$O,MATCH($A19,'план закуп'!$A:$A,0),MATCH(U$1,'план закуп'!$1:$1,0)),"")</f>
        <v>1</v>
      </c>
      <c r="V19" s="8" t="str">
        <f ca="1">IFERROR(INDEX('план закуп'!$A:$O,MATCH($A19,'план закуп'!$A:$A,0),MATCH(V$1,'план закуп'!$1:$1,0)),"")</f>
        <v>1</v>
      </c>
      <c r="W19" s="8" t="str">
        <f ca="1">IFERROR(INDEX('план закуп'!$A:$O,MATCH($A19,'план закуп'!$A:$A,0),MATCH(W$1,'план закуп'!$1:$1,0)),"")</f>
        <v xml:space="preserve"> </v>
      </c>
      <c r="X19" s="8" t="str">
        <f ca="1">IFERROR(INDEX('план закуп'!$A:$O,MATCH($A19,'план закуп'!$A:$A,0),MATCH(X$1,'план закуп'!$1:$1,0)),"")</f>
        <v>1</v>
      </c>
      <c r="Y19" s="8" t="str">
        <f ca="1">IFERROR(INDEX('план закуп'!$A:$O,MATCH($A19,'план закуп'!$A:$A,0),MATCH(Y$1,'план закуп'!$1:$1,0)),"")</f>
        <v xml:space="preserve"> </v>
      </c>
      <c r="Z19" s="8" t="str">
        <f ca="1">IFERROR(INDEX('план закуп'!$A:$O,MATCH($A19,'план закуп'!$A:$A,0),MATCH(Z$1,'план закуп'!$1:$1,0)),"")</f>
        <v>1</v>
      </c>
      <c r="AA19" s="8" t="str">
        <f ca="1">IFERROR(INDEX('план закуп'!$A:$O,MATCH($A19,'план закуп'!$A:$A,0),MATCH(AA$1,'план закуп'!$1:$1,0)),"")</f>
        <v xml:space="preserve"> </v>
      </c>
    </row>
    <row r="20" spans="1:27" x14ac:dyDescent="0.2">
      <c r="A20" s="46">
        <v>18</v>
      </c>
      <c r="B20" s="34" t="s">
        <v>22</v>
      </c>
      <c r="C20" s="34" t="s">
        <v>33</v>
      </c>
      <c r="D20" s="34" t="s">
        <v>34</v>
      </c>
      <c r="E20" s="34" t="s">
        <v>132</v>
      </c>
      <c r="F20" s="34" t="s">
        <v>40</v>
      </c>
      <c r="G20" s="34">
        <v>50</v>
      </c>
      <c r="H20" s="34">
        <v>42</v>
      </c>
      <c r="I20" s="34">
        <v>58</v>
      </c>
      <c r="J20" s="34">
        <v>178</v>
      </c>
      <c r="K20" s="34">
        <v>41</v>
      </c>
      <c r="L20" s="34" t="s">
        <v>28</v>
      </c>
      <c r="M20" s="34" t="s">
        <v>44</v>
      </c>
      <c r="N20" s="8" t="str">
        <f ca="1">IFERROR(INDEX('план закуп'!$A:$O,MATCH($A20,'план закуп'!$A:$A,0),MATCH(N$1,'план закуп'!$1:$1,0)),"")</f>
        <v>1</v>
      </c>
      <c r="O20" s="8" t="str">
        <f ca="1">IFERROR(INDEX('план закуп'!$A:$O,MATCH($A20,'план закуп'!$A:$A,0),MATCH(O$1,'план закуп'!$1:$1,0)),"")</f>
        <v>1</v>
      </c>
      <c r="P20" s="8" t="str">
        <f ca="1">IFERROR(INDEX('план закуп'!$A:$O,MATCH($A20,'план закуп'!$A:$A,0),MATCH(P$1,'план закуп'!$1:$1,0)),"")</f>
        <v>1</v>
      </c>
      <c r="Q20" s="8" t="str">
        <f ca="1">IFERROR(INDEX('план закуп'!$A:$O,MATCH($A20,'план закуп'!$A:$A,0),MATCH(Q$1,'план закуп'!$1:$1,0)),"")</f>
        <v>1</v>
      </c>
      <c r="R20" s="8" t="str">
        <f ca="1">IFERROR(INDEX('план закуп'!$A:$O,MATCH($A20,'план закуп'!$A:$A,0),MATCH(R$1,'план закуп'!$1:$1,0)),"")</f>
        <v>1</v>
      </c>
      <c r="S20" s="8" t="str">
        <f ca="1">IFERROR(INDEX('план закуп'!$A:$O,MATCH($A20,'план закуп'!$A:$A,0),MATCH(S$1,'план закуп'!$1:$1,0)),"")</f>
        <v>1</v>
      </c>
      <c r="T20" s="8" t="str">
        <f ca="1">IFERROR(INDEX('план закуп'!$A:$O,MATCH($A20,'план закуп'!$A:$A,0),MATCH(T$1,'план закуп'!$1:$1,0)),"")</f>
        <v>1</v>
      </c>
      <c r="U20" s="8" t="str">
        <f ca="1">IFERROR(INDEX('план закуп'!$A:$O,MATCH($A20,'план закуп'!$A:$A,0),MATCH(U$1,'план закуп'!$1:$1,0)),"")</f>
        <v>1</v>
      </c>
      <c r="V20" s="8" t="str">
        <f ca="1">IFERROR(INDEX('план закуп'!$A:$O,MATCH($A20,'план закуп'!$A:$A,0),MATCH(V$1,'план закуп'!$1:$1,0)),"")</f>
        <v>1</v>
      </c>
      <c r="W20" s="8" t="str">
        <f ca="1">IFERROR(INDEX('план закуп'!$A:$O,MATCH($A20,'план закуп'!$A:$A,0),MATCH(W$1,'план закуп'!$1:$1,0)),"")</f>
        <v>1</v>
      </c>
      <c r="X20" s="8" t="str">
        <f ca="1">IFERROR(INDEX('план закуп'!$A:$O,MATCH($A20,'план закуп'!$A:$A,0),MATCH(X$1,'план закуп'!$1:$1,0)),"")</f>
        <v>1</v>
      </c>
      <c r="Y20" s="8" t="str">
        <f ca="1">IFERROR(INDEX('план закуп'!$A:$O,MATCH($A20,'план закуп'!$A:$A,0),MATCH(Y$1,'план закуп'!$1:$1,0)),"")</f>
        <v>1</v>
      </c>
      <c r="Z20" s="8" t="str">
        <f ca="1">IFERROR(INDEX('план закуп'!$A:$O,MATCH($A20,'план закуп'!$A:$A,0),MATCH(Z$1,'план закуп'!$1:$1,0)),"")</f>
        <v>1</v>
      </c>
      <c r="AA20" s="8" t="str">
        <f ca="1">IFERROR(INDEX('план закуп'!$A:$O,MATCH($A20,'план закуп'!$A:$A,0),MATCH(AA$1,'план закуп'!$1:$1,0)),"")</f>
        <v>1</v>
      </c>
    </row>
    <row r="21" spans="1:27" x14ac:dyDescent="0.2">
      <c r="A21" s="45">
        <v>19</v>
      </c>
      <c r="B21" s="37" t="s">
        <v>23</v>
      </c>
      <c r="C21" s="35" t="s">
        <v>17</v>
      </c>
      <c r="D21" s="35" t="s">
        <v>18</v>
      </c>
      <c r="E21" s="35" t="s">
        <v>35</v>
      </c>
      <c r="F21" s="35" t="s">
        <v>40</v>
      </c>
      <c r="G21" s="35">
        <v>54</v>
      </c>
      <c r="H21" s="35">
        <v>44</v>
      </c>
      <c r="I21" s="35">
        <v>60</v>
      </c>
      <c r="J21" s="35">
        <v>181</v>
      </c>
      <c r="K21" s="35">
        <v>43</v>
      </c>
      <c r="L21" s="35" t="s">
        <v>29</v>
      </c>
      <c r="M21" s="35" t="s">
        <v>43</v>
      </c>
      <c r="N21" s="8" t="str">
        <f ca="1">IFERROR(INDEX('план закуп'!$A:$O,MATCH($A21,'план закуп'!$A:$A,0),MATCH(N$1,'план закуп'!$1:$1,0)),"")</f>
        <v>1</v>
      </c>
      <c r="O21" s="8" t="str">
        <f ca="1">IFERROR(INDEX('план закуп'!$A:$O,MATCH($A21,'план закуп'!$A:$A,0),MATCH(O$1,'план закуп'!$1:$1,0)),"")</f>
        <v>1</v>
      </c>
      <c r="P21" s="8" t="str">
        <f ca="1">IFERROR(INDEX('план закуп'!$A:$O,MATCH($A21,'план закуп'!$A:$A,0),MATCH(P$1,'план закуп'!$1:$1,0)),"")</f>
        <v>1</v>
      </c>
      <c r="Q21" s="8" t="str">
        <f ca="1">IFERROR(INDEX('план закуп'!$A:$O,MATCH($A21,'план закуп'!$A:$A,0),MATCH(Q$1,'план закуп'!$1:$1,0)),"")</f>
        <v>1</v>
      </c>
      <c r="R21" s="8" t="str">
        <f ca="1">IFERROR(INDEX('план закуп'!$A:$O,MATCH($A21,'план закуп'!$A:$A,0),MATCH(R$1,'план закуп'!$1:$1,0)),"")</f>
        <v xml:space="preserve"> </v>
      </c>
      <c r="S21" s="8" t="str">
        <f ca="1">IFERROR(INDEX('план закуп'!$A:$O,MATCH($A21,'план закуп'!$A:$A,0),MATCH(S$1,'план закуп'!$1:$1,0)),"")</f>
        <v xml:space="preserve"> </v>
      </c>
      <c r="T21" s="8" t="str">
        <f ca="1">IFERROR(INDEX('план закуп'!$A:$O,MATCH($A21,'план закуп'!$A:$A,0),MATCH(T$1,'план закуп'!$1:$1,0)),"")</f>
        <v xml:space="preserve"> </v>
      </c>
      <c r="U21" s="8" t="str">
        <f ca="1">IFERROR(INDEX('план закуп'!$A:$O,MATCH($A21,'план закуп'!$A:$A,0),MATCH(U$1,'план закуп'!$1:$1,0)),"")</f>
        <v xml:space="preserve"> </v>
      </c>
      <c r="V21" s="8" t="str">
        <f ca="1">IFERROR(INDEX('план закуп'!$A:$O,MATCH($A21,'план закуп'!$A:$A,0),MATCH(V$1,'план закуп'!$1:$1,0)),"")</f>
        <v xml:space="preserve"> </v>
      </c>
      <c r="W21" s="8" t="str">
        <f ca="1">IFERROR(INDEX('план закуп'!$A:$O,MATCH($A21,'план закуп'!$A:$A,0),MATCH(W$1,'план закуп'!$1:$1,0)),"")</f>
        <v xml:space="preserve"> </v>
      </c>
      <c r="X21" s="8" t="str">
        <f ca="1">IFERROR(INDEX('план закуп'!$A:$O,MATCH($A21,'план закуп'!$A:$A,0),MATCH(X$1,'план закуп'!$1:$1,0)),"")</f>
        <v>1</v>
      </c>
      <c r="Y21" s="8" t="str">
        <f ca="1">IFERROR(INDEX('план закуп'!$A:$O,MATCH($A21,'план закуп'!$A:$A,0),MATCH(Y$1,'план закуп'!$1:$1,0)),"")</f>
        <v xml:space="preserve"> </v>
      </c>
      <c r="Z21" s="8" t="str">
        <f ca="1">IFERROR(INDEX('план закуп'!$A:$O,MATCH($A21,'план закуп'!$A:$A,0),MATCH(Z$1,'план закуп'!$1:$1,0)),"")</f>
        <v>1</v>
      </c>
      <c r="AA21" s="8" t="str">
        <f ca="1">IFERROR(INDEX('план закуп'!$A:$O,MATCH($A21,'план закуп'!$A:$A,0),MATCH(AA$1,'план закуп'!$1:$1,0)),"")</f>
        <v xml:space="preserve"> </v>
      </c>
    </row>
    <row r="22" spans="1:27" x14ac:dyDescent="0.2">
      <c r="A22" s="46">
        <v>20</v>
      </c>
      <c r="B22" s="34" t="s">
        <v>22</v>
      </c>
      <c r="C22" s="34" t="s">
        <v>33</v>
      </c>
      <c r="D22" s="34" t="s">
        <v>34</v>
      </c>
      <c r="E22" s="34" t="s">
        <v>132</v>
      </c>
      <c r="F22" s="34" t="s">
        <v>40</v>
      </c>
      <c r="G22" s="34">
        <v>54</v>
      </c>
      <c r="H22" s="34">
        <v>41</v>
      </c>
      <c r="I22" s="34">
        <v>56</v>
      </c>
      <c r="J22" s="34">
        <v>174</v>
      </c>
      <c r="K22" s="34">
        <v>43</v>
      </c>
      <c r="L22" s="34" t="s">
        <v>29</v>
      </c>
      <c r="M22" s="34" t="s">
        <v>54</v>
      </c>
      <c r="N22" s="8" t="str">
        <f ca="1">IFERROR(INDEX('план закуп'!$A:$O,MATCH($A22,'план закуп'!$A:$A,0),MATCH(N$1,'план закуп'!$1:$1,0)),"")</f>
        <v>1</v>
      </c>
      <c r="O22" s="8" t="str">
        <f ca="1">IFERROR(INDEX('план закуп'!$A:$O,MATCH($A22,'план закуп'!$A:$A,0),MATCH(O$1,'план закуп'!$1:$1,0)),"")</f>
        <v>1</v>
      </c>
      <c r="P22" s="8" t="str">
        <f ca="1">IFERROR(INDEX('план закуп'!$A:$O,MATCH($A22,'план закуп'!$A:$A,0),MATCH(P$1,'план закуп'!$1:$1,0)),"")</f>
        <v>1</v>
      </c>
      <c r="Q22" s="8" t="str">
        <f ca="1">IFERROR(INDEX('план закуп'!$A:$O,MATCH($A22,'план закуп'!$A:$A,0),MATCH(Q$1,'план закуп'!$1:$1,0)),"")</f>
        <v>1</v>
      </c>
      <c r="R22" s="8" t="str">
        <f ca="1">IFERROR(INDEX('план закуп'!$A:$O,MATCH($A22,'план закуп'!$A:$A,0),MATCH(R$1,'план закуп'!$1:$1,0)),"")</f>
        <v xml:space="preserve"> </v>
      </c>
      <c r="S22" s="8" t="str">
        <f ca="1">IFERROR(INDEX('план закуп'!$A:$O,MATCH($A22,'план закуп'!$A:$A,0),MATCH(S$1,'план закуп'!$1:$1,0)),"")</f>
        <v>1</v>
      </c>
      <c r="T22" s="8" t="str">
        <f ca="1">IFERROR(INDEX('план закуп'!$A:$O,MATCH($A22,'план закуп'!$A:$A,0),MATCH(T$1,'план закуп'!$1:$1,0)),"")</f>
        <v>1</v>
      </c>
      <c r="U22" s="8" t="str">
        <f ca="1">IFERROR(INDEX('план закуп'!$A:$O,MATCH($A22,'план закуп'!$A:$A,0),MATCH(U$1,'план закуп'!$1:$1,0)),"")</f>
        <v>1</v>
      </c>
      <c r="V22" s="8" t="str">
        <f ca="1">IFERROR(INDEX('план закуп'!$A:$O,MATCH($A22,'план закуп'!$A:$A,0),MATCH(V$1,'план закуп'!$1:$1,0)),"")</f>
        <v>1</v>
      </c>
      <c r="W22" s="8" t="str">
        <f ca="1">IFERROR(INDEX('план закуп'!$A:$O,MATCH($A22,'план закуп'!$A:$A,0),MATCH(W$1,'план закуп'!$1:$1,0)),"")</f>
        <v>1</v>
      </c>
      <c r="X22" s="8" t="str">
        <f ca="1">IFERROR(INDEX('план закуп'!$A:$O,MATCH($A22,'план закуп'!$A:$A,0),MATCH(X$1,'план закуп'!$1:$1,0)),"")</f>
        <v>1</v>
      </c>
      <c r="Y22" s="8" t="str">
        <f ca="1">IFERROR(INDEX('план закуп'!$A:$O,MATCH($A22,'план закуп'!$A:$A,0),MATCH(Y$1,'план закуп'!$1:$1,0)),"")</f>
        <v>1</v>
      </c>
      <c r="Z22" s="8" t="str">
        <f ca="1">IFERROR(INDEX('план закуп'!$A:$O,MATCH($A22,'план закуп'!$A:$A,0),MATCH(Z$1,'план закуп'!$1:$1,0)),"")</f>
        <v>1</v>
      </c>
      <c r="AA22" s="8" t="str">
        <f ca="1">IFERROR(INDEX('план закуп'!$A:$O,MATCH($A22,'план закуп'!$A:$A,0),MATCH(AA$1,'план закуп'!$1:$1,0)),"")</f>
        <v>1</v>
      </c>
    </row>
    <row r="23" spans="1:27" x14ac:dyDescent="0.2">
      <c r="A23" s="45">
        <v>21</v>
      </c>
      <c r="B23" s="37" t="s">
        <v>23</v>
      </c>
      <c r="C23" s="35" t="s">
        <v>17</v>
      </c>
      <c r="D23" s="35" t="s">
        <v>18</v>
      </c>
      <c r="E23" s="35" t="s">
        <v>35</v>
      </c>
      <c r="F23" s="35" t="s">
        <v>40</v>
      </c>
      <c r="G23" s="35">
        <v>48</v>
      </c>
      <c r="H23" s="35">
        <v>44</v>
      </c>
      <c r="I23" s="35">
        <v>58</v>
      </c>
      <c r="J23" s="35">
        <v>190</v>
      </c>
      <c r="K23" s="35">
        <v>40</v>
      </c>
      <c r="L23" s="35" t="s">
        <v>28</v>
      </c>
      <c r="M23" s="35" t="s">
        <v>57</v>
      </c>
      <c r="N23" s="8" t="str">
        <f ca="1">IFERROR(INDEX('план закуп'!$A:$O,MATCH($A23,'план закуп'!$A:$A,0),MATCH(N$1,'план закуп'!$1:$1,0)),"")</f>
        <v>1</v>
      </c>
      <c r="O23" s="8" t="str">
        <f ca="1">IFERROR(INDEX('план закуп'!$A:$O,MATCH($A23,'план закуп'!$A:$A,0),MATCH(O$1,'план закуп'!$1:$1,0)),"")</f>
        <v>1</v>
      </c>
      <c r="P23" s="8" t="str">
        <f ca="1">IFERROR(INDEX('план закуп'!$A:$O,MATCH($A23,'план закуп'!$A:$A,0),MATCH(P$1,'план закуп'!$1:$1,0)),"")</f>
        <v>1</v>
      </c>
      <c r="Q23" s="8" t="str">
        <f ca="1">IFERROR(INDEX('план закуп'!$A:$O,MATCH($A23,'план закуп'!$A:$A,0),MATCH(Q$1,'план закуп'!$1:$1,0)),"")</f>
        <v>1</v>
      </c>
      <c r="R23" s="8" t="str">
        <f ca="1">IFERROR(INDEX('план закуп'!$A:$O,MATCH($A23,'план закуп'!$A:$A,0),MATCH(R$1,'план закуп'!$1:$1,0)),"")</f>
        <v>1</v>
      </c>
      <c r="S23" s="8" t="str">
        <f ca="1">IFERROR(INDEX('план закуп'!$A:$O,MATCH($A23,'план закуп'!$A:$A,0),MATCH(S$1,'план закуп'!$1:$1,0)),"")</f>
        <v>1</v>
      </c>
      <c r="T23" s="8" t="str">
        <f ca="1">IFERROR(INDEX('план закуп'!$A:$O,MATCH($A23,'план закуп'!$A:$A,0),MATCH(T$1,'план закуп'!$1:$1,0)),"")</f>
        <v>1</v>
      </c>
      <c r="U23" s="8" t="str">
        <f ca="1">IFERROR(INDEX('план закуп'!$A:$O,MATCH($A23,'план закуп'!$A:$A,0),MATCH(U$1,'план закуп'!$1:$1,0)),"")</f>
        <v>1</v>
      </c>
      <c r="V23" s="8" t="str">
        <f ca="1">IFERROR(INDEX('план закуп'!$A:$O,MATCH($A23,'план закуп'!$A:$A,0),MATCH(V$1,'план закуп'!$1:$1,0)),"")</f>
        <v>1</v>
      </c>
      <c r="W23" s="8" t="str">
        <f ca="1">IFERROR(INDEX('план закуп'!$A:$O,MATCH($A23,'план закуп'!$A:$A,0),MATCH(W$1,'план закуп'!$1:$1,0)),"")</f>
        <v>1</v>
      </c>
      <c r="X23" s="8" t="str">
        <f ca="1">IFERROR(INDEX('план закуп'!$A:$O,MATCH($A23,'план закуп'!$A:$A,0),MATCH(X$1,'план закуп'!$1:$1,0)),"")</f>
        <v>1</v>
      </c>
      <c r="Y23" s="8" t="str">
        <f ca="1">IFERROR(INDEX('план закуп'!$A:$O,MATCH($A23,'план закуп'!$A:$A,0),MATCH(Y$1,'план закуп'!$1:$1,0)),"")</f>
        <v>1</v>
      </c>
      <c r="Z23" s="8" t="str">
        <f ca="1">IFERROR(INDEX('план закуп'!$A:$O,MATCH($A23,'план закуп'!$A:$A,0),MATCH(Z$1,'план закуп'!$1:$1,0)),"")</f>
        <v>1</v>
      </c>
      <c r="AA23" s="8" t="str">
        <f ca="1">IFERROR(INDEX('план закуп'!$A:$O,MATCH($A23,'план закуп'!$A:$A,0),MATCH(AA$1,'план закуп'!$1:$1,0)),"")</f>
        <v>1</v>
      </c>
    </row>
    <row r="24" spans="1:27" x14ac:dyDescent="0.2">
      <c r="A24" s="46">
        <v>22</v>
      </c>
      <c r="B24" s="34" t="s">
        <v>22</v>
      </c>
      <c r="C24" s="34" t="s">
        <v>33</v>
      </c>
      <c r="D24" s="34" t="s">
        <v>34</v>
      </c>
      <c r="E24" s="34" t="s">
        <v>132</v>
      </c>
      <c r="F24" s="34" t="s">
        <v>40</v>
      </c>
      <c r="G24" s="34">
        <v>48</v>
      </c>
      <c r="H24" s="34">
        <v>39</v>
      </c>
      <c r="I24" s="34">
        <v>56</v>
      </c>
      <c r="J24" s="34">
        <v>165</v>
      </c>
      <c r="K24" s="34">
        <v>40</v>
      </c>
      <c r="L24" s="34" t="s">
        <v>28</v>
      </c>
      <c r="M24" s="34" t="s">
        <v>58</v>
      </c>
      <c r="N24" s="8" t="str">
        <f ca="1">IFERROR(INDEX('план закуп'!$A:$O,MATCH($A24,'план закуп'!$A:$A,0),MATCH(N$1,'план закуп'!$1:$1,0)),"")</f>
        <v>1</v>
      </c>
      <c r="O24" s="8" t="str">
        <f ca="1">IFERROR(INDEX('план закуп'!$A:$O,MATCH($A24,'план закуп'!$A:$A,0),MATCH(O$1,'план закуп'!$1:$1,0)),"")</f>
        <v>1</v>
      </c>
      <c r="P24" s="8" t="str">
        <f ca="1">IFERROR(INDEX('план закуп'!$A:$O,MATCH($A24,'план закуп'!$A:$A,0),MATCH(P$1,'план закуп'!$1:$1,0)),"")</f>
        <v>1</v>
      </c>
      <c r="Q24" s="8" t="str">
        <f ca="1">IFERROR(INDEX('план закуп'!$A:$O,MATCH($A24,'план закуп'!$A:$A,0),MATCH(Q$1,'план закуп'!$1:$1,0)),"")</f>
        <v>1</v>
      </c>
      <c r="R24" s="8" t="str">
        <f ca="1">IFERROR(INDEX('план закуп'!$A:$O,MATCH($A24,'план закуп'!$A:$A,0),MATCH(R$1,'план закуп'!$1:$1,0)),"")</f>
        <v xml:space="preserve"> </v>
      </c>
      <c r="S24" s="8" t="str">
        <f ca="1">IFERROR(INDEX('план закуп'!$A:$O,MATCH($A24,'план закуп'!$A:$A,0),MATCH(S$1,'план закуп'!$1:$1,0)),"")</f>
        <v>1</v>
      </c>
      <c r="T24" s="8" t="str">
        <f ca="1">IFERROR(INDEX('план закуп'!$A:$O,MATCH($A24,'план закуп'!$A:$A,0),MATCH(T$1,'план закуп'!$1:$1,0)),"")</f>
        <v>1</v>
      </c>
      <c r="U24" s="8" t="str">
        <f ca="1">IFERROR(INDEX('план закуп'!$A:$O,MATCH($A24,'план закуп'!$A:$A,0),MATCH(U$1,'план закуп'!$1:$1,0)),"")</f>
        <v>1</v>
      </c>
      <c r="V24" s="8" t="str">
        <f ca="1">IFERROR(INDEX('план закуп'!$A:$O,MATCH($A24,'план закуп'!$A:$A,0),MATCH(V$1,'план закуп'!$1:$1,0)),"")</f>
        <v>1</v>
      </c>
      <c r="W24" s="8" t="str">
        <f ca="1">IFERROR(INDEX('план закуп'!$A:$O,MATCH($A24,'план закуп'!$A:$A,0),MATCH(W$1,'план закуп'!$1:$1,0)),"")</f>
        <v xml:space="preserve"> </v>
      </c>
      <c r="X24" s="8" t="str">
        <f ca="1">IFERROR(INDEX('план закуп'!$A:$O,MATCH($A24,'план закуп'!$A:$A,0),MATCH(X$1,'план закуп'!$1:$1,0)),"")</f>
        <v>1</v>
      </c>
      <c r="Y24" s="8" t="str">
        <f ca="1">IFERROR(INDEX('план закуп'!$A:$O,MATCH($A24,'план закуп'!$A:$A,0),MATCH(Y$1,'план закуп'!$1:$1,0)),"")</f>
        <v xml:space="preserve"> </v>
      </c>
      <c r="Z24" s="8" t="str">
        <f ca="1">IFERROR(INDEX('план закуп'!$A:$O,MATCH($A24,'план закуп'!$A:$A,0),MATCH(Z$1,'план закуп'!$1:$1,0)),"")</f>
        <v>1</v>
      </c>
      <c r="AA24" s="8" t="str">
        <f ca="1">IFERROR(INDEX('план закуп'!$A:$O,MATCH($A24,'план закуп'!$A:$A,0),MATCH(AA$1,'план закуп'!$1:$1,0)),"")</f>
        <v xml:space="preserve"> </v>
      </c>
    </row>
    <row r="25" spans="1:27" x14ac:dyDescent="0.2">
      <c r="A25" s="45">
        <v>23</v>
      </c>
      <c r="B25" s="37" t="s">
        <v>23</v>
      </c>
      <c r="C25" s="35" t="s">
        <v>17</v>
      </c>
      <c r="D25" s="35" t="s">
        <v>18</v>
      </c>
      <c r="E25" s="35" t="s">
        <v>35</v>
      </c>
      <c r="F25" s="35" t="s">
        <v>40</v>
      </c>
      <c r="G25" s="35">
        <v>48</v>
      </c>
      <c r="H25" s="35">
        <v>41</v>
      </c>
      <c r="I25" s="35">
        <v>60</v>
      </c>
      <c r="J25" s="35">
        <v>168</v>
      </c>
      <c r="K25" s="35">
        <v>40</v>
      </c>
      <c r="L25" s="35" t="s">
        <v>28</v>
      </c>
      <c r="M25" s="35" t="s">
        <v>55</v>
      </c>
      <c r="N25" s="8" t="str">
        <f ca="1">IFERROR(INDEX('план закуп'!$A:$O,MATCH($A25,'план закуп'!$A:$A,0),MATCH(N$1,'план закуп'!$1:$1,0)),"")</f>
        <v>1</v>
      </c>
      <c r="O25" s="8" t="str">
        <f ca="1">IFERROR(INDEX('план закуп'!$A:$O,MATCH($A25,'план закуп'!$A:$A,0),MATCH(O$1,'план закуп'!$1:$1,0)),"")</f>
        <v>1</v>
      </c>
      <c r="P25" s="8" t="str">
        <f ca="1">IFERROR(INDEX('план закуп'!$A:$O,MATCH($A25,'план закуп'!$A:$A,0),MATCH(P$1,'план закуп'!$1:$1,0)),"")</f>
        <v>1</v>
      </c>
      <c r="Q25" s="8" t="str">
        <f ca="1">IFERROR(INDEX('план закуп'!$A:$O,MATCH($A25,'план закуп'!$A:$A,0),MATCH(Q$1,'план закуп'!$1:$1,0)),"")</f>
        <v>1</v>
      </c>
      <c r="R25" s="8" t="str">
        <f ca="1">IFERROR(INDEX('план закуп'!$A:$O,MATCH($A25,'план закуп'!$A:$A,0),MATCH(R$1,'план закуп'!$1:$1,0)),"")</f>
        <v xml:space="preserve"> </v>
      </c>
      <c r="S25" s="8" t="str">
        <f ca="1">IFERROR(INDEX('план закуп'!$A:$O,MATCH($A25,'план закуп'!$A:$A,0),MATCH(S$1,'план закуп'!$1:$1,0)),"")</f>
        <v>1</v>
      </c>
      <c r="T25" s="8" t="str">
        <f ca="1">IFERROR(INDEX('план закуп'!$A:$O,MATCH($A25,'план закуп'!$A:$A,0),MATCH(T$1,'план закуп'!$1:$1,0)),"")</f>
        <v>1</v>
      </c>
      <c r="U25" s="8" t="str">
        <f ca="1">IFERROR(INDEX('план закуп'!$A:$O,MATCH($A25,'план закуп'!$A:$A,0),MATCH(U$1,'план закуп'!$1:$1,0)),"")</f>
        <v>1</v>
      </c>
      <c r="V25" s="8" t="str">
        <f ca="1">IFERROR(INDEX('план закуп'!$A:$O,MATCH($A25,'план закуп'!$A:$A,0),MATCH(V$1,'план закуп'!$1:$1,0)),"")</f>
        <v>1</v>
      </c>
      <c r="W25" s="8" t="str">
        <f ca="1">IFERROR(INDEX('план закуп'!$A:$O,MATCH($A25,'план закуп'!$A:$A,0),MATCH(W$1,'план закуп'!$1:$1,0)),"")</f>
        <v>1</v>
      </c>
      <c r="X25" s="8" t="str">
        <f ca="1">IFERROR(INDEX('план закуп'!$A:$O,MATCH($A25,'план закуп'!$A:$A,0),MATCH(X$1,'план закуп'!$1:$1,0)),"")</f>
        <v>1</v>
      </c>
      <c r="Y25" s="8" t="str">
        <f ca="1">IFERROR(INDEX('план закуп'!$A:$O,MATCH($A25,'план закуп'!$A:$A,0),MATCH(Y$1,'план закуп'!$1:$1,0)),"")</f>
        <v xml:space="preserve"> </v>
      </c>
      <c r="Z25" s="8" t="str">
        <f ca="1">IFERROR(INDEX('план закуп'!$A:$O,MATCH($A25,'план закуп'!$A:$A,0),MATCH(Z$1,'план закуп'!$1:$1,0)),"")</f>
        <v>1</v>
      </c>
      <c r="AA25" s="8" t="str">
        <f ca="1">IFERROR(INDEX('план закуп'!$A:$O,MATCH($A25,'план закуп'!$A:$A,0),MATCH(AA$1,'план закуп'!$1:$1,0)),"")</f>
        <v xml:space="preserve"> </v>
      </c>
    </row>
    <row r="26" spans="1:27" x14ac:dyDescent="0.2">
      <c r="A26" s="46">
        <v>24</v>
      </c>
      <c r="B26" s="34" t="s">
        <v>22</v>
      </c>
      <c r="C26" s="34" t="s">
        <v>33</v>
      </c>
      <c r="D26" s="34" t="s">
        <v>34</v>
      </c>
      <c r="E26" s="34" t="s">
        <v>132</v>
      </c>
      <c r="F26" s="34" t="s">
        <v>40</v>
      </c>
      <c r="G26" s="34">
        <v>54</v>
      </c>
      <c r="H26" s="34">
        <v>43</v>
      </c>
      <c r="I26" s="34">
        <v>61</v>
      </c>
      <c r="J26" s="34">
        <v>170</v>
      </c>
      <c r="K26" s="34">
        <v>43</v>
      </c>
      <c r="L26" s="34" t="s">
        <v>29</v>
      </c>
      <c r="M26" s="34" t="s">
        <v>48</v>
      </c>
      <c r="N26" s="8" t="str">
        <f ca="1">IFERROR(INDEX('план закуп'!$A:$O,MATCH($A26,'план закуп'!$A:$A,0),MATCH(N$1,'план закуп'!$1:$1,0)),"")</f>
        <v>1</v>
      </c>
      <c r="O26" s="8" t="str">
        <f ca="1">IFERROR(INDEX('план закуп'!$A:$O,MATCH($A26,'план закуп'!$A:$A,0),MATCH(O$1,'план закуп'!$1:$1,0)),"")</f>
        <v>1</v>
      </c>
      <c r="P26" s="8" t="str">
        <f ca="1">IFERROR(INDEX('план закуп'!$A:$O,MATCH($A26,'план закуп'!$A:$A,0),MATCH(P$1,'план закуп'!$1:$1,0)),"")</f>
        <v>1</v>
      </c>
      <c r="Q26" s="8" t="str">
        <f ca="1">IFERROR(INDEX('план закуп'!$A:$O,MATCH($A26,'план закуп'!$A:$A,0),MATCH(Q$1,'план закуп'!$1:$1,0)),"")</f>
        <v>1</v>
      </c>
      <c r="R26" s="8" t="str">
        <f ca="1">IFERROR(INDEX('план закуп'!$A:$O,MATCH($A26,'план закуп'!$A:$A,0),MATCH(R$1,'план закуп'!$1:$1,0)),"")</f>
        <v xml:space="preserve"> </v>
      </c>
      <c r="S26" s="8" t="str">
        <f ca="1">IFERROR(INDEX('план закуп'!$A:$O,MATCH($A26,'план закуп'!$A:$A,0),MATCH(S$1,'план закуп'!$1:$1,0)),"")</f>
        <v>1</v>
      </c>
      <c r="T26" s="8" t="str">
        <f ca="1">IFERROR(INDEX('план закуп'!$A:$O,MATCH($A26,'план закуп'!$A:$A,0),MATCH(T$1,'план закуп'!$1:$1,0)),"")</f>
        <v>1</v>
      </c>
      <c r="U26" s="8" t="str">
        <f ca="1">IFERROR(INDEX('план закуп'!$A:$O,MATCH($A26,'план закуп'!$A:$A,0),MATCH(U$1,'план закуп'!$1:$1,0)),"")</f>
        <v>1</v>
      </c>
      <c r="V26" s="8" t="str">
        <f ca="1">IFERROR(INDEX('план закуп'!$A:$O,MATCH($A26,'план закуп'!$A:$A,0),MATCH(V$1,'план закуп'!$1:$1,0)),"")</f>
        <v>1</v>
      </c>
      <c r="W26" s="8" t="str">
        <f ca="1">IFERROR(INDEX('план закуп'!$A:$O,MATCH($A26,'план закуп'!$A:$A,0),MATCH(W$1,'план закуп'!$1:$1,0)),"")</f>
        <v>1</v>
      </c>
      <c r="X26" s="8" t="str">
        <f ca="1">IFERROR(INDEX('план закуп'!$A:$O,MATCH($A26,'план закуп'!$A:$A,0),MATCH(X$1,'план закуп'!$1:$1,0)),"")</f>
        <v>1</v>
      </c>
      <c r="Y26" s="8" t="str">
        <f ca="1">IFERROR(INDEX('план закуп'!$A:$O,MATCH($A26,'план закуп'!$A:$A,0),MATCH(Y$1,'план закуп'!$1:$1,0)),"")</f>
        <v xml:space="preserve"> </v>
      </c>
      <c r="Z26" s="8" t="str">
        <f ca="1">IFERROR(INDEX('план закуп'!$A:$O,MATCH($A26,'план закуп'!$A:$A,0),MATCH(Z$1,'план закуп'!$1:$1,0)),"")</f>
        <v>1</v>
      </c>
      <c r="AA26" s="8" t="str">
        <f ca="1">IFERROR(INDEX('план закуп'!$A:$O,MATCH($A26,'план закуп'!$A:$A,0),MATCH(AA$1,'план закуп'!$1:$1,0)),"")</f>
        <v xml:space="preserve"> </v>
      </c>
    </row>
    <row r="27" spans="1:27" x14ac:dyDescent="0.2">
      <c r="A27" s="45">
        <v>25</v>
      </c>
      <c r="B27" s="37" t="s">
        <v>23</v>
      </c>
      <c r="C27" s="35" t="s">
        <v>17</v>
      </c>
      <c r="D27" s="35" t="s">
        <v>18</v>
      </c>
      <c r="E27" s="35" t="s">
        <v>35</v>
      </c>
      <c r="F27" s="35" t="s">
        <v>40</v>
      </c>
      <c r="G27" s="35">
        <v>58</v>
      </c>
      <c r="H27" s="35">
        <v>42</v>
      </c>
      <c r="I27" s="35">
        <v>56</v>
      </c>
      <c r="J27" s="35">
        <v>171</v>
      </c>
      <c r="K27" s="35">
        <v>45</v>
      </c>
      <c r="L27" s="35" t="s">
        <v>30</v>
      </c>
      <c r="M27" s="35" t="s">
        <v>59</v>
      </c>
      <c r="N27" s="8" t="str">
        <f ca="1">IFERROR(INDEX('план закуп'!$A:$O,MATCH($A27,'план закуп'!$A:$A,0),MATCH(N$1,'план закуп'!$1:$1,0)),"")</f>
        <v>1</v>
      </c>
      <c r="O27" s="8" t="str">
        <f ca="1">IFERROR(INDEX('план закуп'!$A:$O,MATCH($A27,'план закуп'!$A:$A,0),MATCH(O$1,'план закуп'!$1:$1,0)),"")</f>
        <v>1</v>
      </c>
      <c r="P27" s="8" t="str">
        <f ca="1">IFERROR(INDEX('план закуп'!$A:$O,MATCH($A27,'план закуп'!$A:$A,0),MATCH(P$1,'план закуп'!$1:$1,0)),"")</f>
        <v>1</v>
      </c>
      <c r="Q27" s="8" t="str">
        <f ca="1">IFERROR(INDEX('план закуп'!$A:$O,MATCH($A27,'план закуп'!$A:$A,0),MATCH(Q$1,'план закуп'!$1:$1,0)),"")</f>
        <v>1</v>
      </c>
      <c r="R27" s="8" t="str">
        <f ca="1">IFERROR(INDEX('план закуп'!$A:$O,MATCH($A27,'план закуп'!$A:$A,0),MATCH(R$1,'план закуп'!$1:$1,0)),"")</f>
        <v xml:space="preserve"> </v>
      </c>
      <c r="S27" s="8" t="str">
        <f ca="1">IFERROR(INDEX('план закуп'!$A:$O,MATCH($A27,'план закуп'!$A:$A,0),MATCH(S$1,'план закуп'!$1:$1,0)),"")</f>
        <v>1</v>
      </c>
      <c r="T27" s="8" t="str">
        <f ca="1">IFERROR(INDEX('план закуп'!$A:$O,MATCH($A27,'план закуп'!$A:$A,0),MATCH(T$1,'план закуп'!$1:$1,0)),"")</f>
        <v xml:space="preserve"> </v>
      </c>
      <c r="U27" s="8" t="str">
        <f ca="1">IFERROR(INDEX('план закуп'!$A:$O,MATCH($A27,'план закуп'!$A:$A,0),MATCH(U$1,'план закуп'!$1:$1,0)),"")</f>
        <v xml:space="preserve"> </v>
      </c>
      <c r="V27" s="8" t="str">
        <f ca="1">IFERROR(INDEX('план закуп'!$A:$O,MATCH($A27,'план закуп'!$A:$A,0),MATCH(V$1,'план закуп'!$1:$1,0)),"")</f>
        <v>1</v>
      </c>
      <c r="W27" s="8" t="str">
        <f ca="1">IFERROR(INDEX('план закуп'!$A:$O,MATCH($A27,'план закуп'!$A:$A,0),MATCH(W$1,'план закуп'!$1:$1,0)),"")</f>
        <v xml:space="preserve"> </v>
      </c>
      <c r="X27" s="8" t="str">
        <f ca="1">IFERROR(INDEX('план закуп'!$A:$O,MATCH($A27,'план закуп'!$A:$A,0),MATCH(X$1,'план закуп'!$1:$1,0)),"")</f>
        <v>1</v>
      </c>
      <c r="Y27" s="8" t="str">
        <f ca="1">IFERROR(INDEX('план закуп'!$A:$O,MATCH($A27,'план закуп'!$A:$A,0),MATCH(Y$1,'план закуп'!$1:$1,0)),"")</f>
        <v xml:space="preserve"> </v>
      </c>
      <c r="Z27" s="8" t="str">
        <f ca="1">IFERROR(INDEX('план закуп'!$A:$O,MATCH($A27,'план закуп'!$A:$A,0),MATCH(Z$1,'план закуп'!$1:$1,0)),"")</f>
        <v>1</v>
      </c>
      <c r="AA27" s="8" t="str">
        <f ca="1">IFERROR(INDEX('план закуп'!$A:$O,MATCH($A27,'план закуп'!$A:$A,0),MATCH(AA$1,'план закуп'!$1:$1,0)),"")</f>
        <v xml:space="preserve"> </v>
      </c>
    </row>
    <row r="28" spans="1:27" x14ac:dyDescent="0.2">
      <c r="A28" s="46">
        <v>26</v>
      </c>
      <c r="B28" s="34" t="s">
        <v>22</v>
      </c>
      <c r="C28" s="34" t="s">
        <v>33</v>
      </c>
      <c r="D28" s="34" t="s">
        <v>34</v>
      </c>
      <c r="E28" s="34" t="s">
        <v>132</v>
      </c>
      <c r="F28" s="34" t="s">
        <v>40</v>
      </c>
      <c r="G28" s="34">
        <v>56</v>
      </c>
      <c r="H28" s="34">
        <v>41</v>
      </c>
      <c r="I28" s="34">
        <v>60</v>
      </c>
      <c r="J28" s="34">
        <v>168</v>
      </c>
      <c r="K28" s="34">
        <v>44</v>
      </c>
      <c r="L28" s="34" t="s">
        <v>30</v>
      </c>
      <c r="M28" s="34" t="s">
        <v>60</v>
      </c>
      <c r="N28" s="8" t="str">
        <f ca="1">IFERROR(INDEX('план закуп'!$A:$O,MATCH($A28,'план закуп'!$A:$A,0),MATCH(N$1,'план закуп'!$1:$1,0)),"")</f>
        <v>1</v>
      </c>
      <c r="O28" s="8" t="str">
        <f ca="1">IFERROR(INDEX('план закуп'!$A:$O,MATCH($A28,'план закуп'!$A:$A,0),MATCH(O$1,'план закуп'!$1:$1,0)),"")</f>
        <v>1</v>
      </c>
      <c r="P28" s="8" t="str">
        <f ca="1">IFERROR(INDEX('план закуп'!$A:$O,MATCH($A28,'план закуп'!$A:$A,0),MATCH(P$1,'план закуп'!$1:$1,0)),"")</f>
        <v>1</v>
      </c>
      <c r="Q28" s="8" t="str">
        <f ca="1">IFERROR(INDEX('план закуп'!$A:$O,MATCH($A28,'план закуп'!$A:$A,0),MATCH(Q$1,'план закуп'!$1:$1,0)),"")</f>
        <v>1</v>
      </c>
      <c r="R28" s="8" t="str">
        <f ca="1">IFERROR(INDEX('план закуп'!$A:$O,MATCH($A28,'план закуп'!$A:$A,0),MATCH(R$1,'план закуп'!$1:$1,0)),"")</f>
        <v xml:space="preserve"> </v>
      </c>
      <c r="S28" s="8" t="str">
        <f ca="1">IFERROR(INDEX('план закуп'!$A:$O,MATCH($A28,'план закуп'!$A:$A,0),MATCH(S$1,'план закуп'!$1:$1,0)),"")</f>
        <v>1</v>
      </c>
      <c r="T28" s="8" t="str">
        <f ca="1">IFERROR(INDEX('план закуп'!$A:$O,MATCH($A28,'план закуп'!$A:$A,0),MATCH(T$1,'план закуп'!$1:$1,0)),"")</f>
        <v>1</v>
      </c>
      <c r="U28" s="8" t="str">
        <f ca="1">IFERROR(INDEX('план закуп'!$A:$O,MATCH($A28,'план закуп'!$A:$A,0),MATCH(U$1,'план закуп'!$1:$1,0)),"")</f>
        <v>1</v>
      </c>
      <c r="V28" s="8" t="str">
        <f ca="1">IFERROR(INDEX('план закуп'!$A:$O,MATCH($A28,'план закуп'!$A:$A,0),MATCH(V$1,'план закуп'!$1:$1,0)),"")</f>
        <v xml:space="preserve"> </v>
      </c>
      <c r="W28" s="8" t="str">
        <f ca="1">IFERROR(INDEX('план закуп'!$A:$O,MATCH($A28,'план закуп'!$A:$A,0),MATCH(W$1,'план закуп'!$1:$1,0)),"")</f>
        <v xml:space="preserve"> </v>
      </c>
      <c r="X28" s="8" t="str">
        <f ca="1">IFERROR(INDEX('план закуп'!$A:$O,MATCH($A28,'план закуп'!$A:$A,0),MATCH(X$1,'план закуп'!$1:$1,0)),"")</f>
        <v>1</v>
      </c>
      <c r="Y28" s="8" t="str">
        <f ca="1">IFERROR(INDEX('план закуп'!$A:$O,MATCH($A28,'план закуп'!$A:$A,0),MATCH(Y$1,'план закуп'!$1:$1,0)),"")</f>
        <v xml:space="preserve"> </v>
      </c>
      <c r="Z28" s="8" t="str">
        <f ca="1">IFERROR(INDEX('план закуп'!$A:$O,MATCH($A28,'план закуп'!$A:$A,0),MATCH(Z$1,'план закуп'!$1:$1,0)),"")</f>
        <v>1</v>
      </c>
      <c r="AA28" s="8" t="str">
        <f ca="1">IFERROR(INDEX('план закуп'!$A:$O,MATCH($A28,'план закуп'!$A:$A,0),MATCH(AA$1,'план закуп'!$1:$1,0)),"")</f>
        <v xml:space="preserve"> </v>
      </c>
    </row>
    <row r="29" spans="1:27" x14ac:dyDescent="0.2">
      <c r="A29" s="45">
        <v>27</v>
      </c>
      <c r="B29" s="37" t="s">
        <v>23</v>
      </c>
      <c r="C29" s="35" t="s">
        <v>17</v>
      </c>
      <c r="D29" s="35" t="s">
        <v>18</v>
      </c>
      <c r="E29" s="35" t="s">
        <v>35</v>
      </c>
      <c r="F29" s="35" t="s">
        <v>40</v>
      </c>
      <c r="G29" s="35">
        <v>50</v>
      </c>
      <c r="H29" s="35">
        <v>41</v>
      </c>
      <c r="I29" s="35">
        <v>56</v>
      </c>
      <c r="J29" s="35">
        <v>170</v>
      </c>
      <c r="K29" s="35">
        <v>41</v>
      </c>
      <c r="L29" s="35" t="s">
        <v>28</v>
      </c>
      <c r="M29" s="35" t="s">
        <v>49</v>
      </c>
      <c r="N29" s="8" t="str">
        <f ca="1">IFERROR(INDEX('план закуп'!$A:$O,MATCH($A29,'план закуп'!$A:$A,0),MATCH(N$1,'план закуп'!$1:$1,0)),"")</f>
        <v>1</v>
      </c>
      <c r="O29" s="8" t="str">
        <f ca="1">IFERROR(INDEX('план закуп'!$A:$O,MATCH($A29,'план закуп'!$A:$A,0),MATCH(O$1,'план закуп'!$1:$1,0)),"")</f>
        <v>1</v>
      </c>
      <c r="P29" s="8" t="str">
        <f ca="1">IFERROR(INDEX('план закуп'!$A:$O,MATCH($A29,'план закуп'!$A:$A,0),MATCH(P$1,'план закуп'!$1:$1,0)),"")</f>
        <v>1</v>
      </c>
      <c r="Q29" s="8" t="str">
        <f ca="1">IFERROR(INDEX('план закуп'!$A:$O,MATCH($A29,'план закуп'!$A:$A,0),MATCH(Q$1,'план закуп'!$1:$1,0)),"")</f>
        <v>1</v>
      </c>
      <c r="R29" s="8" t="str">
        <f ca="1">IFERROR(INDEX('план закуп'!$A:$O,MATCH($A29,'план закуп'!$A:$A,0),MATCH(R$1,'план закуп'!$1:$1,0)),"")</f>
        <v>1</v>
      </c>
      <c r="S29" s="8" t="str">
        <f ca="1">IFERROR(INDEX('план закуп'!$A:$O,MATCH($A29,'план закуп'!$A:$A,0),MATCH(S$1,'план закуп'!$1:$1,0)),"")</f>
        <v>1</v>
      </c>
      <c r="T29" s="8" t="str">
        <f ca="1">IFERROR(INDEX('план закуп'!$A:$O,MATCH($A29,'план закуп'!$A:$A,0),MATCH(T$1,'план закуп'!$1:$1,0)),"")</f>
        <v>1</v>
      </c>
      <c r="U29" s="8" t="str">
        <f ca="1">IFERROR(INDEX('план закуп'!$A:$O,MATCH($A29,'план закуп'!$A:$A,0),MATCH(U$1,'план закуп'!$1:$1,0)),"")</f>
        <v>1</v>
      </c>
      <c r="V29" s="8" t="str">
        <f ca="1">IFERROR(INDEX('план закуп'!$A:$O,MATCH($A29,'план закуп'!$A:$A,0),MATCH(V$1,'план закуп'!$1:$1,0)),"")</f>
        <v>1</v>
      </c>
      <c r="W29" s="8" t="str">
        <f ca="1">IFERROR(INDEX('план закуп'!$A:$O,MATCH($A29,'план закуп'!$A:$A,0),MATCH(W$1,'план закуп'!$1:$1,0)),"")</f>
        <v>1</v>
      </c>
      <c r="X29" s="8" t="str">
        <f ca="1">IFERROR(INDEX('план закуп'!$A:$O,MATCH($A29,'план закуп'!$A:$A,0),MATCH(X$1,'план закуп'!$1:$1,0)),"")</f>
        <v>1</v>
      </c>
      <c r="Y29" s="8" t="str">
        <f ca="1">IFERROR(INDEX('план закуп'!$A:$O,MATCH($A29,'план закуп'!$A:$A,0),MATCH(Y$1,'план закуп'!$1:$1,0)),"")</f>
        <v>1</v>
      </c>
      <c r="Z29" s="8" t="str">
        <f ca="1">IFERROR(INDEX('план закуп'!$A:$O,MATCH($A29,'план закуп'!$A:$A,0),MATCH(Z$1,'план закуп'!$1:$1,0)),"")</f>
        <v>1</v>
      </c>
      <c r="AA29" s="8" t="str">
        <f ca="1">IFERROR(INDEX('план закуп'!$A:$O,MATCH($A29,'план закуп'!$A:$A,0),MATCH(AA$1,'план закуп'!$1:$1,0)),"")</f>
        <v>1</v>
      </c>
    </row>
    <row r="30" spans="1:27" x14ac:dyDescent="0.2">
      <c r="A30" s="46">
        <v>28</v>
      </c>
      <c r="B30" s="34" t="s">
        <v>22</v>
      </c>
      <c r="C30" s="34" t="s">
        <v>33</v>
      </c>
      <c r="D30" s="34" t="s">
        <v>34</v>
      </c>
      <c r="E30" s="34" t="s">
        <v>132</v>
      </c>
      <c r="F30" s="34" t="s">
        <v>40</v>
      </c>
      <c r="G30" s="34">
        <v>50</v>
      </c>
      <c r="H30" s="34">
        <v>42</v>
      </c>
      <c r="I30" s="34">
        <v>58</v>
      </c>
      <c r="J30" s="34">
        <v>176</v>
      </c>
      <c r="K30" s="34">
        <v>41</v>
      </c>
      <c r="L30" s="34" t="s">
        <v>28</v>
      </c>
      <c r="M30" s="34" t="s">
        <v>44</v>
      </c>
      <c r="N30" s="8" t="str">
        <f ca="1">IFERROR(INDEX('план закуп'!$A:$O,MATCH($A30,'план закуп'!$A:$A,0),MATCH(N$1,'план закуп'!$1:$1,0)),"")</f>
        <v>1</v>
      </c>
      <c r="O30" s="8" t="str">
        <f ca="1">IFERROR(INDEX('план закуп'!$A:$O,MATCH($A30,'план закуп'!$A:$A,0),MATCH(O$1,'план закуп'!$1:$1,0)),"")</f>
        <v>1</v>
      </c>
      <c r="P30" s="8" t="str">
        <f ca="1">IFERROR(INDEX('план закуп'!$A:$O,MATCH($A30,'план закуп'!$A:$A,0),MATCH(P$1,'план закуп'!$1:$1,0)),"")</f>
        <v>1</v>
      </c>
      <c r="Q30" s="8" t="str">
        <f ca="1">IFERROR(INDEX('план закуп'!$A:$O,MATCH($A30,'план закуп'!$A:$A,0),MATCH(Q$1,'план закуп'!$1:$1,0)),"")</f>
        <v>1</v>
      </c>
      <c r="R30" s="8" t="str">
        <f ca="1">IFERROR(INDEX('план закуп'!$A:$O,MATCH($A30,'план закуп'!$A:$A,0),MATCH(R$1,'план закуп'!$1:$1,0)),"")</f>
        <v xml:space="preserve"> </v>
      </c>
      <c r="S30" s="8" t="str">
        <f ca="1">IFERROR(INDEX('план закуп'!$A:$O,MATCH($A30,'план закуп'!$A:$A,0),MATCH(S$1,'план закуп'!$1:$1,0)),"")</f>
        <v>1</v>
      </c>
      <c r="T30" s="8" t="str">
        <f ca="1">IFERROR(INDEX('план закуп'!$A:$O,MATCH($A30,'план закуп'!$A:$A,0),MATCH(T$1,'план закуп'!$1:$1,0)),"")</f>
        <v>1</v>
      </c>
      <c r="U30" s="8" t="str">
        <f ca="1">IFERROR(INDEX('план закуп'!$A:$O,MATCH($A30,'план закуп'!$A:$A,0),MATCH(U$1,'план закуп'!$1:$1,0)),"")</f>
        <v>1</v>
      </c>
      <c r="V30" s="8" t="str">
        <f ca="1">IFERROR(INDEX('план закуп'!$A:$O,MATCH($A30,'план закуп'!$A:$A,0),MATCH(V$1,'план закуп'!$1:$1,0)),"")</f>
        <v>1</v>
      </c>
      <c r="W30" s="8" t="str">
        <f ca="1">IFERROR(INDEX('план закуп'!$A:$O,MATCH($A30,'план закуп'!$A:$A,0),MATCH(W$1,'план закуп'!$1:$1,0)),"")</f>
        <v xml:space="preserve"> </v>
      </c>
      <c r="X30" s="8" t="str">
        <f ca="1">IFERROR(INDEX('план закуп'!$A:$O,MATCH($A30,'план закуп'!$A:$A,0),MATCH(X$1,'план закуп'!$1:$1,0)),"")</f>
        <v>1</v>
      </c>
      <c r="Y30" s="8" t="str">
        <f ca="1">IFERROR(INDEX('план закуп'!$A:$O,MATCH($A30,'план закуп'!$A:$A,0),MATCH(Y$1,'план закуп'!$1:$1,0)),"")</f>
        <v xml:space="preserve"> </v>
      </c>
      <c r="Z30" s="8" t="str">
        <f ca="1">IFERROR(INDEX('план закуп'!$A:$O,MATCH($A30,'план закуп'!$A:$A,0),MATCH(Z$1,'план закуп'!$1:$1,0)),"")</f>
        <v>1</v>
      </c>
      <c r="AA30" s="8" t="str">
        <f ca="1">IFERROR(INDEX('план закуп'!$A:$O,MATCH($A30,'план закуп'!$A:$A,0),MATCH(AA$1,'план закуп'!$1:$1,0)),"")</f>
        <v xml:space="preserve"> </v>
      </c>
    </row>
    <row r="31" spans="1:27" x14ac:dyDescent="0.2">
      <c r="A31" s="45">
        <v>29</v>
      </c>
      <c r="B31" s="37" t="s">
        <v>23</v>
      </c>
      <c r="C31" s="35" t="s">
        <v>17</v>
      </c>
      <c r="D31" s="35" t="s">
        <v>18</v>
      </c>
      <c r="E31" s="35" t="s">
        <v>35</v>
      </c>
      <c r="F31" s="35" t="s">
        <v>40</v>
      </c>
      <c r="G31" s="35">
        <v>54</v>
      </c>
      <c r="H31" s="35">
        <v>43</v>
      </c>
      <c r="I31" s="35">
        <v>58</v>
      </c>
      <c r="J31" s="35">
        <v>175</v>
      </c>
      <c r="K31" s="35">
        <v>43</v>
      </c>
      <c r="L31" s="35" t="s">
        <v>29</v>
      </c>
      <c r="M31" s="35" t="s">
        <v>54</v>
      </c>
      <c r="N31" s="8" t="str">
        <f ca="1">IFERROR(INDEX('план закуп'!$A:$O,MATCH($A31,'план закуп'!$A:$A,0),MATCH(N$1,'план закуп'!$1:$1,0)),"")</f>
        <v>1</v>
      </c>
      <c r="O31" s="8" t="str">
        <f ca="1">IFERROR(INDEX('план закуп'!$A:$O,MATCH($A31,'план закуп'!$A:$A,0),MATCH(O$1,'план закуп'!$1:$1,0)),"")</f>
        <v>1</v>
      </c>
      <c r="P31" s="8" t="str">
        <f ca="1">IFERROR(INDEX('план закуп'!$A:$O,MATCH($A31,'план закуп'!$A:$A,0),MATCH(P$1,'план закуп'!$1:$1,0)),"")</f>
        <v>1</v>
      </c>
      <c r="Q31" s="8" t="str">
        <f ca="1">IFERROR(INDEX('план закуп'!$A:$O,MATCH($A31,'план закуп'!$A:$A,0),MATCH(Q$1,'план закуп'!$1:$1,0)),"")</f>
        <v>1</v>
      </c>
      <c r="R31" s="8" t="str">
        <f ca="1">IFERROR(INDEX('план закуп'!$A:$O,MATCH($A31,'план закуп'!$A:$A,0),MATCH(R$1,'план закуп'!$1:$1,0)),"")</f>
        <v xml:space="preserve"> </v>
      </c>
      <c r="S31" s="8" t="str">
        <f ca="1">IFERROR(INDEX('план закуп'!$A:$O,MATCH($A31,'план закуп'!$A:$A,0),MATCH(S$1,'план закуп'!$1:$1,0)),"")</f>
        <v xml:space="preserve"> </v>
      </c>
      <c r="T31" s="8" t="str">
        <f ca="1">IFERROR(INDEX('план закуп'!$A:$O,MATCH($A31,'план закуп'!$A:$A,0),MATCH(T$1,'план закуп'!$1:$1,0)),"")</f>
        <v xml:space="preserve"> </v>
      </c>
      <c r="U31" s="8" t="str">
        <f ca="1">IFERROR(INDEX('план закуп'!$A:$O,MATCH($A31,'план закуп'!$A:$A,0),MATCH(U$1,'план закуп'!$1:$1,0)),"")</f>
        <v xml:space="preserve"> </v>
      </c>
      <c r="V31" s="8" t="str">
        <f ca="1">IFERROR(INDEX('план закуп'!$A:$O,MATCH($A31,'план закуп'!$A:$A,0),MATCH(V$1,'план закуп'!$1:$1,0)),"")</f>
        <v xml:space="preserve"> </v>
      </c>
      <c r="W31" s="8" t="str">
        <f ca="1">IFERROR(INDEX('план закуп'!$A:$O,MATCH($A31,'план закуп'!$A:$A,0),MATCH(W$1,'план закуп'!$1:$1,0)),"")</f>
        <v>1</v>
      </c>
      <c r="X31" s="8" t="str">
        <f ca="1">IFERROR(INDEX('план закуп'!$A:$O,MATCH($A31,'план закуп'!$A:$A,0),MATCH(X$1,'план закуп'!$1:$1,0)),"")</f>
        <v>1</v>
      </c>
      <c r="Y31" s="8" t="str">
        <f ca="1">IFERROR(INDEX('план закуп'!$A:$O,MATCH($A31,'план закуп'!$A:$A,0),MATCH(Y$1,'план закуп'!$1:$1,0)),"")</f>
        <v xml:space="preserve"> </v>
      </c>
      <c r="Z31" s="8" t="str">
        <f ca="1">IFERROR(INDEX('план закуп'!$A:$O,MATCH($A31,'план закуп'!$A:$A,0),MATCH(Z$1,'план закуп'!$1:$1,0)),"")</f>
        <v>1</v>
      </c>
      <c r="AA31" s="8" t="str">
        <f ca="1">IFERROR(INDEX('план закуп'!$A:$O,MATCH($A31,'план закуп'!$A:$A,0),MATCH(AA$1,'план закуп'!$1:$1,0)),"")</f>
        <v xml:space="preserve"> </v>
      </c>
    </row>
    <row r="32" spans="1:27" x14ac:dyDescent="0.2">
      <c r="A32" s="46">
        <v>30</v>
      </c>
      <c r="B32" s="34" t="s">
        <v>22</v>
      </c>
      <c r="C32" s="34" t="s">
        <v>33</v>
      </c>
      <c r="D32" s="34" t="s">
        <v>34</v>
      </c>
      <c r="E32" s="34" t="s">
        <v>132</v>
      </c>
      <c r="F32" s="34" t="s">
        <v>40</v>
      </c>
      <c r="G32" s="34">
        <v>48</v>
      </c>
      <c r="H32" s="34">
        <v>42</v>
      </c>
      <c r="I32" s="34">
        <v>58</v>
      </c>
      <c r="J32" s="34">
        <v>176</v>
      </c>
      <c r="K32" s="34">
        <v>40</v>
      </c>
      <c r="L32" s="34" t="s">
        <v>28</v>
      </c>
      <c r="M32" s="34" t="s">
        <v>50</v>
      </c>
      <c r="N32" s="8" t="str">
        <f ca="1">IFERROR(INDEX('план закуп'!$A:$O,MATCH($A32,'план закуп'!$A:$A,0),MATCH(N$1,'план закуп'!$1:$1,0)),"")</f>
        <v xml:space="preserve"> </v>
      </c>
      <c r="O32" s="8" t="str">
        <f ca="1">IFERROR(INDEX('план закуп'!$A:$O,MATCH($A32,'план закуп'!$A:$A,0),MATCH(O$1,'план закуп'!$1:$1,0)),"")</f>
        <v>1</v>
      </c>
      <c r="P32" s="8" t="str">
        <f ca="1">IFERROR(INDEX('план закуп'!$A:$O,MATCH($A32,'план закуп'!$A:$A,0),MATCH(P$1,'план закуп'!$1:$1,0)),"")</f>
        <v>1</v>
      </c>
      <c r="Q32" s="8" t="str">
        <f ca="1">IFERROR(INDEX('план закуп'!$A:$O,MATCH($A32,'план закуп'!$A:$A,0),MATCH(Q$1,'план закуп'!$1:$1,0)),"")</f>
        <v>1</v>
      </c>
      <c r="R32" s="8" t="str">
        <f ca="1">IFERROR(INDEX('план закуп'!$A:$O,MATCH($A32,'план закуп'!$A:$A,0),MATCH(R$1,'план закуп'!$1:$1,0)),"")</f>
        <v xml:space="preserve"> </v>
      </c>
      <c r="S32" s="8" t="str">
        <f ca="1">IFERROR(INDEX('план закуп'!$A:$O,MATCH($A32,'план закуп'!$A:$A,0),MATCH(S$1,'план закуп'!$1:$1,0)),"")</f>
        <v xml:space="preserve"> </v>
      </c>
      <c r="T32" s="8" t="str">
        <f ca="1">IFERROR(INDEX('план закуп'!$A:$O,MATCH($A32,'план закуп'!$A:$A,0),MATCH(T$1,'план закуп'!$1:$1,0)),"")</f>
        <v xml:space="preserve"> </v>
      </c>
      <c r="U32" s="8" t="str">
        <f ca="1">IFERROR(INDEX('план закуп'!$A:$O,MATCH($A32,'план закуп'!$A:$A,0),MATCH(U$1,'план закуп'!$1:$1,0)),"")</f>
        <v xml:space="preserve"> </v>
      </c>
      <c r="V32" s="8" t="str">
        <f ca="1">IFERROR(INDEX('план закуп'!$A:$O,MATCH($A32,'план закуп'!$A:$A,0),MATCH(V$1,'план закуп'!$1:$1,0)),"")</f>
        <v xml:space="preserve"> </v>
      </c>
      <c r="W32" s="8" t="str">
        <f ca="1">IFERROR(INDEX('план закуп'!$A:$O,MATCH($A32,'план закуп'!$A:$A,0),MATCH(W$1,'план закуп'!$1:$1,0)),"")</f>
        <v>1</v>
      </c>
      <c r="X32" s="8" t="str">
        <f ca="1">IFERROR(INDEX('план закуп'!$A:$O,MATCH($A32,'план закуп'!$A:$A,0),MATCH(X$1,'план закуп'!$1:$1,0)),"")</f>
        <v>1</v>
      </c>
      <c r="Y32" s="8" t="str">
        <f ca="1">IFERROR(INDEX('план закуп'!$A:$O,MATCH($A32,'план закуп'!$A:$A,0),MATCH(Y$1,'план закуп'!$1:$1,0)),"")</f>
        <v xml:space="preserve"> </v>
      </c>
      <c r="Z32" s="8" t="str">
        <f ca="1">IFERROR(INDEX('план закуп'!$A:$O,MATCH($A32,'план закуп'!$A:$A,0),MATCH(Z$1,'план закуп'!$1:$1,0)),"")</f>
        <v>1</v>
      </c>
      <c r="AA32" s="8" t="str">
        <f ca="1">IFERROR(INDEX('план закуп'!$A:$O,MATCH($A32,'план закуп'!$A:$A,0),MATCH(AA$1,'план закуп'!$1:$1,0)),"")</f>
        <v xml:space="preserve"> </v>
      </c>
    </row>
    <row r="33" spans="1:27" x14ac:dyDescent="0.2">
      <c r="A33" s="45">
        <v>31</v>
      </c>
      <c r="B33" s="37" t="s">
        <v>23</v>
      </c>
      <c r="C33" s="35" t="s">
        <v>17</v>
      </c>
      <c r="D33" s="35" t="s">
        <v>18</v>
      </c>
      <c r="E33" s="35" t="s">
        <v>35</v>
      </c>
      <c r="F33" s="35" t="s">
        <v>40</v>
      </c>
      <c r="G33" s="35">
        <v>56</v>
      </c>
      <c r="H33" s="35">
        <v>43</v>
      </c>
      <c r="I33" s="35">
        <v>57</v>
      </c>
      <c r="J33" s="35">
        <v>176</v>
      </c>
      <c r="K33" s="35">
        <v>44</v>
      </c>
      <c r="L33" s="35" t="s">
        <v>30</v>
      </c>
      <c r="M33" s="35" t="s">
        <v>51</v>
      </c>
      <c r="N33" s="8" t="str">
        <f ca="1">IFERROR(INDEX('план закуп'!$A:$O,MATCH($A33,'план закуп'!$A:$A,0),MATCH(N$1,'план закуп'!$1:$1,0)),"")</f>
        <v>1</v>
      </c>
      <c r="O33" s="8" t="str">
        <f ca="1">IFERROR(INDEX('план закуп'!$A:$O,MATCH($A33,'план закуп'!$A:$A,0),MATCH(O$1,'план закуп'!$1:$1,0)),"")</f>
        <v>1</v>
      </c>
      <c r="P33" s="8" t="str">
        <f ca="1">IFERROR(INDEX('план закуп'!$A:$O,MATCH($A33,'план закуп'!$A:$A,0),MATCH(P$1,'план закуп'!$1:$1,0)),"")</f>
        <v>1</v>
      </c>
      <c r="Q33" s="8" t="str">
        <f ca="1">IFERROR(INDEX('план закуп'!$A:$O,MATCH($A33,'план закуп'!$A:$A,0),MATCH(Q$1,'план закуп'!$1:$1,0)),"")</f>
        <v xml:space="preserve"> </v>
      </c>
      <c r="R33" s="8" t="str">
        <f ca="1">IFERROR(INDEX('план закуп'!$A:$O,MATCH($A33,'план закуп'!$A:$A,0),MATCH(R$1,'план закуп'!$1:$1,0)),"")</f>
        <v>1</v>
      </c>
      <c r="S33" s="8" t="str">
        <f ca="1">IFERROR(INDEX('план закуп'!$A:$O,MATCH($A33,'план закуп'!$A:$A,0),MATCH(S$1,'план закуп'!$1:$1,0)),"")</f>
        <v>1</v>
      </c>
      <c r="T33" s="8" t="str">
        <f ca="1">IFERROR(INDEX('план закуп'!$A:$O,MATCH($A33,'план закуп'!$A:$A,0),MATCH(T$1,'план закуп'!$1:$1,0)),"")</f>
        <v>1</v>
      </c>
      <c r="U33" s="8" t="str">
        <f ca="1">IFERROR(INDEX('план закуп'!$A:$O,MATCH($A33,'план закуп'!$A:$A,0),MATCH(U$1,'план закуп'!$1:$1,0)),"")</f>
        <v>1</v>
      </c>
      <c r="V33" s="8" t="str">
        <f ca="1">IFERROR(INDEX('план закуп'!$A:$O,MATCH($A33,'план закуп'!$A:$A,0),MATCH(V$1,'план закуп'!$1:$1,0)),"")</f>
        <v>1</v>
      </c>
      <c r="W33" s="8" t="str">
        <f ca="1">IFERROR(INDEX('план закуп'!$A:$O,MATCH($A33,'план закуп'!$A:$A,0),MATCH(W$1,'план закуп'!$1:$1,0)),"")</f>
        <v>1</v>
      </c>
      <c r="X33" s="8" t="str">
        <f ca="1">IFERROR(INDEX('план закуп'!$A:$O,MATCH($A33,'план закуп'!$A:$A,0),MATCH(X$1,'план закуп'!$1:$1,0)),"")</f>
        <v>1</v>
      </c>
      <c r="Y33" s="8" t="str">
        <f ca="1">IFERROR(INDEX('план закуп'!$A:$O,MATCH($A33,'план закуп'!$A:$A,0),MATCH(Y$1,'план закуп'!$1:$1,0)),"")</f>
        <v>1</v>
      </c>
      <c r="Z33" s="8" t="str">
        <f ca="1">IFERROR(INDEX('план закуп'!$A:$O,MATCH($A33,'план закуп'!$A:$A,0),MATCH(Z$1,'план закуп'!$1:$1,0)),"")</f>
        <v>1</v>
      </c>
      <c r="AA33" s="8" t="str">
        <f ca="1">IFERROR(INDEX('план закуп'!$A:$O,MATCH($A33,'план закуп'!$A:$A,0),MATCH(AA$1,'план закуп'!$1:$1,0)),"")</f>
        <v xml:space="preserve"> </v>
      </c>
    </row>
    <row r="34" spans="1:27" x14ac:dyDescent="0.2">
      <c r="A34" s="46">
        <v>32</v>
      </c>
      <c r="B34" s="34" t="s">
        <v>22</v>
      </c>
      <c r="C34" s="34" t="s">
        <v>33</v>
      </c>
      <c r="D34" s="34" t="s">
        <v>34</v>
      </c>
      <c r="E34" s="34" t="s">
        <v>132</v>
      </c>
      <c r="F34" s="34" t="s">
        <v>11</v>
      </c>
      <c r="G34" s="34">
        <v>58</v>
      </c>
      <c r="H34" s="34">
        <v>42</v>
      </c>
      <c r="I34" s="34">
        <v>60</v>
      </c>
      <c r="J34" s="34">
        <v>170</v>
      </c>
      <c r="K34" s="34">
        <v>46</v>
      </c>
      <c r="L34" s="34" t="s">
        <v>30</v>
      </c>
      <c r="M34" s="34" t="s">
        <v>59</v>
      </c>
      <c r="N34" s="8" t="str">
        <f ca="1">IFERROR(INDEX('план закуп'!$A:$O,MATCH($A34,'план закуп'!$A:$A,0),MATCH(N$1,'план закуп'!$1:$1,0)),"")</f>
        <v>1</v>
      </c>
      <c r="O34" s="8" t="str">
        <f ca="1">IFERROR(INDEX('план закуп'!$A:$O,MATCH($A34,'план закуп'!$A:$A,0),MATCH(O$1,'план закуп'!$1:$1,0)),"")</f>
        <v>1</v>
      </c>
      <c r="P34" s="8" t="str">
        <f ca="1">IFERROR(INDEX('план закуп'!$A:$O,MATCH($A34,'план закуп'!$A:$A,0),MATCH(P$1,'план закуп'!$1:$1,0)),"")</f>
        <v>1</v>
      </c>
      <c r="Q34" s="8" t="str">
        <f ca="1">IFERROR(INDEX('план закуп'!$A:$O,MATCH($A34,'план закуп'!$A:$A,0),MATCH(Q$1,'план закуп'!$1:$1,0)),"")</f>
        <v>1</v>
      </c>
      <c r="R34" s="8" t="str">
        <f ca="1">IFERROR(INDEX('план закуп'!$A:$O,MATCH($A34,'план закуп'!$A:$A,0),MATCH(R$1,'план закуп'!$1:$1,0)),"")</f>
        <v xml:space="preserve"> </v>
      </c>
      <c r="S34" s="8" t="str">
        <f ca="1">IFERROR(INDEX('план закуп'!$A:$O,MATCH($A34,'план закуп'!$A:$A,0),MATCH(S$1,'план закуп'!$1:$1,0)),"")</f>
        <v>1</v>
      </c>
      <c r="T34" s="8" t="str">
        <f ca="1">IFERROR(INDEX('план закуп'!$A:$O,MATCH($A34,'план закуп'!$A:$A,0),MATCH(T$1,'план закуп'!$1:$1,0)),"")</f>
        <v>1</v>
      </c>
      <c r="U34" s="8" t="str">
        <f ca="1">IFERROR(INDEX('план закуп'!$A:$O,MATCH($A34,'план закуп'!$A:$A,0),MATCH(U$1,'план закуп'!$1:$1,0)),"")</f>
        <v>1</v>
      </c>
      <c r="V34" s="8" t="str">
        <f ca="1">IFERROR(INDEX('план закуп'!$A:$O,MATCH($A34,'план закуп'!$A:$A,0),MATCH(V$1,'план закуп'!$1:$1,0)),"")</f>
        <v>1</v>
      </c>
      <c r="W34" s="8" t="str">
        <f ca="1">IFERROR(INDEX('план закуп'!$A:$O,MATCH($A34,'план закуп'!$A:$A,0),MATCH(W$1,'план закуп'!$1:$1,0)),"")</f>
        <v>1</v>
      </c>
      <c r="X34" s="8" t="str">
        <f ca="1">IFERROR(INDEX('план закуп'!$A:$O,MATCH($A34,'план закуп'!$A:$A,0),MATCH(X$1,'план закуп'!$1:$1,0)),"")</f>
        <v>1</v>
      </c>
      <c r="Y34" s="8" t="str">
        <f ca="1">IFERROR(INDEX('план закуп'!$A:$O,MATCH($A34,'план закуп'!$A:$A,0),MATCH(Y$1,'план закуп'!$1:$1,0)),"")</f>
        <v>1</v>
      </c>
      <c r="Z34" s="8" t="str">
        <f ca="1">IFERROR(INDEX('план закуп'!$A:$O,MATCH($A34,'план закуп'!$A:$A,0),MATCH(Z$1,'план закуп'!$1:$1,0)),"")</f>
        <v>1</v>
      </c>
      <c r="AA34" s="8" t="str">
        <f ca="1">IFERROR(INDEX('план закуп'!$A:$O,MATCH($A34,'план закуп'!$A:$A,0),MATCH(AA$1,'план закуп'!$1:$1,0)),"")</f>
        <v>1</v>
      </c>
    </row>
    <row r="35" spans="1:27" x14ac:dyDescent="0.2">
      <c r="A35" s="45">
        <v>33</v>
      </c>
      <c r="B35" s="37" t="s">
        <v>23</v>
      </c>
      <c r="C35" s="35" t="s">
        <v>17</v>
      </c>
      <c r="D35" s="35" t="s">
        <v>18</v>
      </c>
      <c r="E35" s="35" t="s">
        <v>35</v>
      </c>
      <c r="F35" s="35" t="s">
        <v>11</v>
      </c>
      <c r="G35" s="35">
        <v>58</v>
      </c>
      <c r="H35" s="35">
        <v>46</v>
      </c>
      <c r="I35" s="35">
        <v>59</v>
      </c>
      <c r="J35" s="35">
        <v>190</v>
      </c>
      <c r="K35" s="35">
        <v>45</v>
      </c>
      <c r="L35" s="35" t="s">
        <v>30</v>
      </c>
      <c r="M35" s="35" t="s">
        <v>61</v>
      </c>
      <c r="N35" s="8" t="str">
        <f ca="1">IFERROR(INDEX('план закуп'!$A:$O,MATCH($A35,'план закуп'!$A:$A,0),MATCH(N$1,'план закуп'!$1:$1,0)),"")</f>
        <v>1</v>
      </c>
      <c r="O35" s="8" t="str">
        <f ca="1">IFERROR(INDEX('план закуп'!$A:$O,MATCH($A35,'план закуп'!$A:$A,0),MATCH(O$1,'план закуп'!$1:$1,0)),"")</f>
        <v>1</v>
      </c>
      <c r="P35" s="8" t="str">
        <f ca="1">IFERROR(INDEX('план закуп'!$A:$O,MATCH($A35,'план закуп'!$A:$A,0),MATCH(P$1,'план закуп'!$1:$1,0)),"")</f>
        <v xml:space="preserve"> </v>
      </c>
      <c r="Q35" s="8" t="str">
        <f ca="1">IFERROR(INDEX('план закуп'!$A:$O,MATCH($A35,'план закуп'!$A:$A,0),MATCH(Q$1,'план закуп'!$1:$1,0)),"")</f>
        <v xml:space="preserve"> </v>
      </c>
      <c r="R35" s="8" t="str">
        <f ca="1">IFERROR(INDEX('план закуп'!$A:$O,MATCH($A35,'план закуп'!$A:$A,0),MATCH(R$1,'план закуп'!$1:$1,0)),"")</f>
        <v xml:space="preserve"> </v>
      </c>
      <c r="S35" s="8" t="str">
        <f ca="1">IFERROR(INDEX('план закуп'!$A:$O,MATCH($A35,'план закуп'!$A:$A,0),MATCH(S$1,'план закуп'!$1:$1,0)),"")</f>
        <v>1</v>
      </c>
      <c r="T35" s="8" t="str">
        <f ca="1">IFERROR(INDEX('план закуп'!$A:$O,MATCH($A35,'план закуп'!$A:$A,0),MATCH(T$1,'план закуп'!$1:$1,0)),"")</f>
        <v>1</v>
      </c>
      <c r="U35" s="8" t="str">
        <f ca="1">IFERROR(INDEX('план закуп'!$A:$O,MATCH($A35,'план закуп'!$A:$A,0),MATCH(U$1,'план закуп'!$1:$1,0)),"")</f>
        <v>1</v>
      </c>
      <c r="V35" s="8" t="str">
        <f ca="1">IFERROR(INDEX('план закуп'!$A:$O,MATCH($A35,'план закуп'!$A:$A,0),MATCH(V$1,'план закуп'!$1:$1,0)),"")</f>
        <v xml:space="preserve"> </v>
      </c>
      <c r="W35" s="8" t="str">
        <f ca="1">IFERROR(INDEX('план закуп'!$A:$O,MATCH($A35,'план закуп'!$A:$A,0),MATCH(W$1,'план закуп'!$1:$1,0)),"")</f>
        <v xml:space="preserve"> </v>
      </c>
      <c r="X35" s="8" t="str">
        <f ca="1">IFERROR(INDEX('план закуп'!$A:$O,MATCH($A35,'план закуп'!$A:$A,0),MATCH(X$1,'план закуп'!$1:$1,0)),"")</f>
        <v xml:space="preserve"> </v>
      </c>
      <c r="Y35" s="8" t="str">
        <f ca="1">IFERROR(INDEX('план закуп'!$A:$O,MATCH($A35,'план закуп'!$A:$A,0),MATCH(Y$1,'план закуп'!$1:$1,0)),"")</f>
        <v xml:space="preserve"> </v>
      </c>
      <c r="Z35" s="8" t="str">
        <f ca="1">IFERROR(INDEX('план закуп'!$A:$O,MATCH($A35,'план закуп'!$A:$A,0),MATCH(Z$1,'план закуп'!$1:$1,0)),"")</f>
        <v>1</v>
      </c>
      <c r="AA35" s="8" t="str">
        <f ca="1">IFERROR(INDEX('план закуп'!$A:$O,MATCH($A35,'план закуп'!$A:$A,0),MATCH(AA$1,'план закуп'!$1:$1,0)),"")</f>
        <v xml:space="preserve"> </v>
      </c>
    </row>
    <row r="36" spans="1:27" x14ac:dyDescent="0.2">
      <c r="A36" s="46">
        <v>34</v>
      </c>
      <c r="B36" s="34" t="s">
        <v>22</v>
      </c>
      <c r="C36" s="34" t="s">
        <v>33</v>
      </c>
      <c r="D36" s="34" t="s">
        <v>34</v>
      </c>
      <c r="E36" s="34" t="s">
        <v>132</v>
      </c>
      <c r="F36" s="34" t="s">
        <v>11</v>
      </c>
      <c r="G36" s="34">
        <v>52</v>
      </c>
      <c r="H36" s="34">
        <v>42</v>
      </c>
      <c r="I36" s="34">
        <v>58</v>
      </c>
      <c r="J36" s="34">
        <v>173</v>
      </c>
      <c r="K36" s="34">
        <v>42</v>
      </c>
      <c r="L36" s="34" t="s">
        <v>29</v>
      </c>
      <c r="M36" s="34" t="s">
        <v>47</v>
      </c>
      <c r="N36" s="8" t="str">
        <f ca="1">IFERROR(INDEX('план закуп'!$A:$O,MATCH($A36,'план закуп'!$A:$A,0),MATCH(N$1,'план закуп'!$1:$1,0)),"")</f>
        <v>1</v>
      </c>
      <c r="O36" s="8" t="str">
        <f ca="1">IFERROR(INDEX('план закуп'!$A:$O,MATCH($A36,'план закуп'!$A:$A,0),MATCH(O$1,'план закуп'!$1:$1,0)),"")</f>
        <v>1</v>
      </c>
      <c r="P36" s="8" t="str">
        <f ca="1">IFERROR(INDEX('план закуп'!$A:$O,MATCH($A36,'план закуп'!$A:$A,0),MATCH(P$1,'план закуп'!$1:$1,0)),"")</f>
        <v>1</v>
      </c>
      <c r="Q36" s="8" t="str">
        <f ca="1">IFERROR(INDEX('план закуп'!$A:$O,MATCH($A36,'план закуп'!$A:$A,0),MATCH(Q$1,'план закуп'!$1:$1,0)),"")</f>
        <v>1</v>
      </c>
      <c r="R36" s="8" t="str">
        <f ca="1">IFERROR(INDEX('план закуп'!$A:$O,MATCH($A36,'план закуп'!$A:$A,0),MATCH(R$1,'план закуп'!$1:$1,0)),"")</f>
        <v xml:space="preserve"> </v>
      </c>
      <c r="S36" s="8" t="str">
        <f ca="1">IFERROR(INDEX('план закуп'!$A:$O,MATCH($A36,'план закуп'!$A:$A,0),MATCH(S$1,'план закуп'!$1:$1,0)),"")</f>
        <v>1</v>
      </c>
      <c r="T36" s="8" t="str">
        <f ca="1">IFERROR(INDEX('план закуп'!$A:$O,MATCH($A36,'план закуп'!$A:$A,0),MATCH(T$1,'план закуп'!$1:$1,0)),"")</f>
        <v>1</v>
      </c>
      <c r="U36" s="8" t="str">
        <f ca="1">IFERROR(INDEX('план закуп'!$A:$O,MATCH($A36,'план закуп'!$A:$A,0),MATCH(U$1,'план закуп'!$1:$1,0)),"")</f>
        <v>1</v>
      </c>
      <c r="V36" s="8" t="str">
        <f ca="1">IFERROR(INDEX('план закуп'!$A:$O,MATCH($A36,'план закуп'!$A:$A,0),MATCH(V$1,'план закуп'!$1:$1,0)),"")</f>
        <v>1</v>
      </c>
      <c r="W36" s="8" t="str">
        <f ca="1">IFERROR(INDEX('план закуп'!$A:$O,MATCH($A36,'план закуп'!$A:$A,0),MATCH(W$1,'план закуп'!$1:$1,0)),"")</f>
        <v>1</v>
      </c>
      <c r="X36" s="8" t="str">
        <f ca="1">IFERROR(INDEX('план закуп'!$A:$O,MATCH($A36,'план закуп'!$A:$A,0),MATCH(X$1,'план закуп'!$1:$1,0)),"")</f>
        <v>1</v>
      </c>
      <c r="Y36" s="8" t="str">
        <f ca="1">IFERROR(INDEX('план закуп'!$A:$O,MATCH($A36,'план закуп'!$A:$A,0),MATCH(Y$1,'план закуп'!$1:$1,0)),"")</f>
        <v>1</v>
      </c>
      <c r="Z36" s="8" t="str">
        <f ca="1">IFERROR(INDEX('план закуп'!$A:$O,MATCH($A36,'план закуп'!$A:$A,0),MATCH(Z$1,'план закуп'!$1:$1,0)),"")</f>
        <v>1</v>
      </c>
      <c r="AA36" s="8" t="str">
        <f ca="1">IFERROR(INDEX('план закуп'!$A:$O,MATCH($A36,'план закуп'!$A:$A,0),MATCH(AA$1,'план закуп'!$1:$1,0)),"")</f>
        <v>1</v>
      </c>
    </row>
    <row r="37" spans="1:27" x14ac:dyDescent="0.2">
      <c r="A37" s="45">
        <v>35</v>
      </c>
      <c r="B37" s="37" t="s">
        <v>23</v>
      </c>
      <c r="C37" s="35" t="s">
        <v>17</v>
      </c>
      <c r="D37" s="35" t="s">
        <v>18</v>
      </c>
      <c r="E37" s="35" t="s">
        <v>35</v>
      </c>
      <c r="F37" s="35" t="s">
        <v>11</v>
      </c>
      <c r="G37" s="35"/>
      <c r="H37" s="35"/>
      <c r="I37" s="35"/>
      <c r="J37" s="35"/>
      <c r="K37" s="35"/>
      <c r="L37" s="35"/>
      <c r="M37" s="35"/>
      <c r="N37" s="8" t="str">
        <f ca="1">IFERROR(INDEX('план закуп'!$A:$O,MATCH($A37,'план закуп'!$A:$A,0),MATCH(N$1,'план закуп'!$1:$1,0)),"")</f>
        <v>1</v>
      </c>
      <c r="O37" s="8" t="str">
        <f ca="1">IFERROR(INDEX('план закуп'!$A:$O,MATCH($A37,'план закуп'!$A:$A,0),MATCH(O$1,'план закуп'!$1:$1,0)),"")</f>
        <v>1</v>
      </c>
      <c r="P37" s="8" t="str">
        <f ca="1">IFERROR(INDEX('план закуп'!$A:$O,MATCH($A37,'план закуп'!$A:$A,0),MATCH(P$1,'план закуп'!$1:$1,0)),"")</f>
        <v>1</v>
      </c>
      <c r="Q37" s="8" t="str">
        <f ca="1">IFERROR(INDEX('план закуп'!$A:$O,MATCH($A37,'план закуп'!$A:$A,0),MATCH(Q$1,'план закуп'!$1:$1,0)),"")</f>
        <v>1</v>
      </c>
      <c r="R37" s="8" t="str">
        <f ca="1">IFERROR(INDEX('план закуп'!$A:$O,MATCH($A37,'план закуп'!$A:$A,0),MATCH(R$1,'план закуп'!$1:$1,0)),"")</f>
        <v>1</v>
      </c>
      <c r="S37" s="8" t="str">
        <f ca="1">IFERROR(INDEX('план закуп'!$A:$O,MATCH($A37,'план закуп'!$A:$A,0),MATCH(S$1,'план закуп'!$1:$1,0)),"")</f>
        <v>1</v>
      </c>
      <c r="T37" s="8" t="str">
        <f ca="1">IFERROR(INDEX('план закуп'!$A:$O,MATCH($A37,'план закуп'!$A:$A,0),MATCH(T$1,'план закуп'!$1:$1,0)),"")</f>
        <v>1</v>
      </c>
      <c r="U37" s="8" t="str">
        <f ca="1">IFERROR(INDEX('план закуп'!$A:$O,MATCH($A37,'план закуп'!$A:$A,0),MATCH(U$1,'план закуп'!$1:$1,0)),"")</f>
        <v>1</v>
      </c>
      <c r="V37" s="8" t="str">
        <f ca="1">IFERROR(INDEX('план закуп'!$A:$O,MATCH($A37,'план закуп'!$A:$A,0),MATCH(V$1,'план закуп'!$1:$1,0)),"")</f>
        <v>1</v>
      </c>
      <c r="W37" s="8" t="str">
        <f ca="1">IFERROR(INDEX('план закуп'!$A:$O,MATCH($A37,'план закуп'!$A:$A,0),MATCH(W$1,'план закуп'!$1:$1,0)),"")</f>
        <v>1</v>
      </c>
      <c r="X37" s="8" t="str">
        <f ca="1">IFERROR(INDEX('план закуп'!$A:$O,MATCH($A37,'план закуп'!$A:$A,0),MATCH(X$1,'план закуп'!$1:$1,0)),"")</f>
        <v>1</v>
      </c>
      <c r="Y37" s="8" t="str">
        <f ca="1">IFERROR(INDEX('план закуп'!$A:$O,MATCH($A37,'план закуп'!$A:$A,0),MATCH(Y$1,'план закуп'!$1:$1,0)),"")</f>
        <v>1</v>
      </c>
      <c r="Z37" s="8" t="str">
        <f ca="1">IFERROR(INDEX('план закуп'!$A:$O,MATCH($A37,'план закуп'!$A:$A,0),MATCH(Z$1,'план закуп'!$1:$1,0)),"")</f>
        <v>1</v>
      </c>
      <c r="AA37" s="8" t="str">
        <f ca="1">IFERROR(INDEX('план закуп'!$A:$O,MATCH($A37,'план закуп'!$A:$A,0),MATCH(AA$1,'план закуп'!$1:$1,0)),"")</f>
        <v>1</v>
      </c>
    </row>
    <row r="38" spans="1:27" x14ac:dyDescent="0.2">
      <c r="A38" s="46">
        <v>36</v>
      </c>
      <c r="B38" s="34" t="s">
        <v>22</v>
      </c>
      <c r="C38" s="34" t="s">
        <v>33</v>
      </c>
      <c r="D38" s="34" t="s">
        <v>34</v>
      </c>
      <c r="E38" s="34" t="s">
        <v>132</v>
      </c>
      <c r="F38" s="34" t="s">
        <v>11</v>
      </c>
      <c r="G38" s="34">
        <v>48</v>
      </c>
      <c r="H38" s="34">
        <v>40</v>
      </c>
      <c r="I38" s="34">
        <v>57</v>
      </c>
      <c r="J38" s="34">
        <v>160</v>
      </c>
      <c r="K38" s="34">
        <v>40</v>
      </c>
      <c r="L38" s="34" t="s">
        <v>28</v>
      </c>
      <c r="M38" s="34" t="s">
        <v>58</v>
      </c>
      <c r="N38" s="8" t="str">
        <f ca="1">IFERROR(INDEX('план закуп'!$A:$O,MATCH($A38,'план закуп'!$A:$A,0),MATCH(N$1,'план закуп'!$1:$1,0)),"")</f>
        <v>1</v>
      </c>
      <c r="O38" s="8" t="str">
        <f ca="1">IFERROR(INDEX('план закуп'!$A:$O,MATCH($A38,'план закуп'!$A:$A,0),MATCH(O$1,'план закуп'!$1:$1,0)),"")</f>
        <v>1</v>
      </c>
      <c r="P38" s="8" t="str">
        <f ca="1">IFERROR(INDEX('план закуп'!$A:$O,MATCH($A38,'план закуп'!$A:$A,0),MATCH(P$1,'план закуп'!$1:$1,0)),"")</f>
        <v>1</v>
      </c>
      <c r="Q38" s="8" t="str">
        <f ca="1">IFERROR(INDEX('план закуп'!$A:$O,MATCH($A38,'план закуп'!$A:$A,0),MATCH(Q$1,'план закуп'!$1:$1,0)),"")</f>
        <v>1</v>
      </c>
      <c r="R38" s="8" t="str">
        <f ca="1">IFERROR(INDEX('план закуп'!$A:$O,MATCH($A38,'план закуп'!$A:$A,0),MATCH(R$1,'план закуп'!$1:$1,0)),"")</f>
        <v xml:space="preserve"> </v>
      </c>
      <c r="S38" s="8" t="str">
        <f ca="1">IFERROR(INDEX('план закуп'!$A:$O,MATCH($A38,'план закуп'!$A:$A,0),MATCH(S$1,'план закуп'!$1:$1,0)),"")</f>
        <v>1</v>
      </c>
      <c r="T38" s="8" t="str">
        <f ca="1">IFERROR(INDEX('план закуп'!$A:$O,MATCH($A38,'план закуп'!$A:$A,0),MATCH(T$1,'план закуп'!$1:$1,0)),"")</f>
        <v>1</v>
      </c>
      <c r="U38" s="8" t="str">
        <f ca="1">IFERROR(INDEX('план закуп'!$A:$O,MATCH($A38,'план закуп'!$A:$A,0),MATCH(U$1,'план закуп'!$1:$1,0)),"")</f>
        <v>1</v>
      </c>
      <c r="V38" s="8" t="str">
        <f ca="1">IFERROR(INDEX('план закуп'!$A:$O,MATCH($A38,'план закуп'!$A:$A,0),MATCH(V$1,'план закуп'!$1:$1,0)),"")</f>
        <v>1</v>
      </c>
      <c r="W38" s="8" t="str">
        <f ca="1">IFERROR(INDEX('план закуп'!$A:$O,MATCH($A38,'план закуп'!$A:$A,0),MATCH(W$1,'план закуп'!$1:$1,0)),"")</f>
        <v xml:space="preserve"> </v>
      </c>
      <c r="X38" s="8" t="str">
        <f ca="1">IFERROR(INDEX('план закуп'!$A:$O,MATCH($A38,'план закуп'!$A:$A,0),MATCH(X$1,'план закуп'!$1:$1,0)),"")</f>
        <v>1</v>
      </c>
      <c r="Y38" s="8" t="str">
        <f ca="1">IFERROR(INDEX('план закуп'!$A:$O,MATCH($A38,'план закуп'!$A:$A,0),MATCH(Y$1,'план закуп'!$1:$1,0)),"")</f>
        <v xml:space="preserve"> </v>
      </c>
      <c r="Z38" s="8" t="str">
        <f ca="1">IFERROR(INDEX('план закуп'!$A:$O,MATCH($A38,'план закуп'!$A:$A,0),MATCH(Z$1,'план закуп'!$1:$1,0)),"")</f>
        <v>1</v>
      </c>
      <c r="AA38" s="8" t="str">
        <f ca="1">IFERROR(INDEX('план закуп'!$A:$O,MATCH($A38,'план закуп'!$A:$A,0),MATCH(AA$1,'план закуп'!$1:$1,0)),"")</f>
        <v xml:space="preserve"> </v>
      </c>
    </row>
    <row r="39" spans="1:27" x14ac:dyDescent="0.2">
      <c r="A39" s="45">
        <v>37</v>
      </c>
      <c r="B39" s="37" t="s">
        <v>23</v>
      </c>
      <c r="C39" s="35" t="s">
        <v>17</v>
      </c>
      <c r="D39" s="35" t="s">
        <v>18</v>
      </c>
      <c r="E39" s="35" t="s">
        <v>35</v>
      </c>
      <c r="F39" s="35" t="s">
        <v>11</v>
      </c>
      <c r="G39" s="35">
        <v>52</v>
      </c>
      <c r="H39" s="35">
        <v>42</v>
      </c>
      <c r="I39" s="35">
        <v>56</v>
      </c>
      <c r="J39" s="35">
        <v>170</v>
      </c>
      <c r="K39" s="35">
        <v>42</v>
      </c>
      <c r="L39" s="35" t="s">
        <v>29</v>
      </c>
      <c r="M39" s="35" t="s">
        <v>62</v>
      </c>
      <c r="N39" s="8" t="str">
        <f ca="1">IFERROR(INDEX('план закуп'!$A:$O,MATCH($A39,'план закуп'!$A:$A,0),MATCH(N$1,'план закуп'!$1:$1,0)),"")</f>
        <v>1</v>
      </c>
      <c r="O39" s="8" t="str">
        <f ca="1">IFERROR(INDEX('план закуп'!$A:$O,MATCH($A39,'план закуп'!$A:$A,0),MATCH(O$1,'план закуп'!$1:$1,0)),"")</f>
        <v>1</v>
      </c>
      <c r="P39" s="8" t="str">
        <f ca="1">IFERROR(INDEX('план закуп'!$A:$O,MATCH($A39,'план закуп'!$A:$A,0),MATCH(P$1,'план закуп'!$1:$1,0)),"")</f>
        <v>1</v>
      </c>
      <c r="Q39" s="8" t="str">
        <f ca="1">IFERROR(INDEX('план закуп'!$A:$O,MATCH($A39,'план закуп'!$A:$A,0),MATCH(Q$1,'план закуп'!$1:$1,0)),"")</f>
        <v>1</v>
      </c>
      <c r="R39" s="8" t="str">
        <f ca="1">IFERROR(INDEX('план закуп'!$A:$O,MATCH($A39,'план закуп'!$A:$A,0),MATCH(R$1,'план закуп'!$1:$1,0)),"")</f>
        <v xml:space="preserve"> </v>
      </c>
      <c r="S39" s="8" t="str">
        <f ca="1">IFERROR(INDEX('план закуп'!$A:$O,MATCH($A39,'план закуп'!$A:$A,0),MATCH(S$1,'план закуп'!$1:$1,0)),"")</f>
        <v>1</v>
      </c>
      <c r="T39" s="8" t="str">
        <f ca="1">IFERROR(INDEX('план закуп'!$A:$O,MATCH($A39,'план закуп'!$A:$A,0),MATCH(T$1,'план закуп'!$1:$1,0)),"")</f>
        <v>1</v>
      </c>
      <c r="U39" s="8" t="str">
        <f ca="1">IFERROR(INDEX('план закуп'!$A:$O,MATCH($A39,'план закуп'!$A:$A,0),MATCH(U$1,'план закуп'!$1:$1,0)),"")</f>
        <v>1</v>
      </c>
      <c r="V39" s="8" t="str">
        <f ca="1">IFERROR(INDEX('план закуп'!$A:$O,MATCH($A39,'план закуп'!$A:$A,0),MATCH(V$1,'план закуп'!$1:$1,0)),"")</f>
        <v>1</v>
      </c>
      <c r="W39" s="8" t="str">
        <f ca="1">IFERROR(INDEX('план закуп'!$A:$O,MATCH($A39,'план закуп'!$A:$A,0),MATCH(W$1,'план закуп'!$1:$1,0)),"")</f>
        <v>1</v>
      </c>
      <c r="X39" s="8" t="str">
        <f ca="1">IFERROR(INDEX('план закуп'!$A:$O,MATCH($A39,'план закуп'!$A:$A,0),MATCH(X$1,'план закуп'!$1:$1,0)),"")</f>
        <v>1</v>
      </c>
      <c r="Y39" s="8" t="str">
        <f ca="1">IFERROR(INDEX('план закуп'!$A:$O,MATCH($A39,'план закуп'!$A:$A,0),MATCH(Y$1,'план закуп'!$1:$1,0)),"")</f>
        <v xml:space="preserve"> </v>
      </c>
      <c r="Z39" s="8" t="str">
        <f ca="1">IFERROR(INDEX('план закуп'!$A:$O,MATCH($A39,'план закуп'!$A:$A,0),MATCH(Z$1,'план закуп'!$1:$1,0)),"")</f>
        <v>1</v>
      </c>
      <c r="AA39" s="8" t="str">
        <f ca="1">IFERROR(INDEX('план закуп'!$A:$O,MATCH($A39,'план закуп'!$A:$A,0),MATCH(AA$1,'план закуп'!$1:$1,0)),"")</f>
        <v xml:space="preserve"> </v>
      </c>
    </row>
    <row r="40" spans="1:27" x14ac:dyDescent="0.2">
      <c r="A40" s="46">
        <v>38</v>
      </c>
      <c r="B40" s="34" t="s">
        <v>22</v>
      </c>
      <c r="C40" s="34" t="s">
        <v>33</v>
      </c>
      <c r="D40" s="34" t="s">
        <v>34</v>
      </c>
      <c r="E40" s="34" t="s">
        <v>132</v>
      </c>
      <c r="F40" s="34" t="s">
        <v>11</v>
      </c>
      <c r="G40" s="34">
        <v>52</v>
      </c>
      <c r="H40" s="34">
        <v>43</v>
      </c>
      <c r="I40" s="34">
        <v>58</v>
      </c>
      <c r="J40" s="34">
        <v>170</v>
      </c>
      <c r="K40" s="34">
        <v>42</v>
      </c>
      <c r="L40" s="34" t="s">
        <v>29</v>
      </c>
      <c r="M40" s="34" t="s">
        <v>62</v>
      </c>
      <c r="N40" s="8" t="str">
        <f ca="1">IFERROR(INDEX('план закуп'!$A:$O,MATCH($A40,'план закуп'!$A:$A,0),MATCH(N$1,'план закуп'!$1:$1,0)),"")</f>
        <v>1</v>
      </c>
      <c r="O40" s="8" t="str">
        <f ca="1">IFERROR(INDEX('план закуп'!$A:$O,MATCH($A40,'план закуп'!$A:$A,0),MATCH(O$1,'план закуп'!$1:$1,0)),"")</f>
        <v>1</v>
      </c>
      <c r="P40" s="8" t="str">
        <f ca="1">IFERROR(INDEX('план закуп'!$A:$O,MATCH($A40,'план закуп'!$A:$A,0),MATCH(P$1,'план закуп'!$1:$1,0)),"")</f>
        <v>1</v>
      </c>
      <c r="Q40" s="8" t="str">
        <f ca="1">IFERROR(INDEX('план закуп'!$A:$O,MATCH($A40,'план закуп'!$A:$A,0),MATCH(Q$1,'план закуп'!$1:$1,0)),"")</f>
        <v>1</v>
      </c>
      <c r="R40" s="8" t="str">
        <f ca="1">IFERROR(INDEX('план закуп'!$A:$O,MATCH($A40,'план закуп'!$A:$A,0),MATCH(R$1,'план закуп'!$1:$1,0)),"")</f>
        <v xml:space="preserve"> </v>
      </c>
      <c r="S40" s="8" t="str">
        <f ca="1">IFERROR(INDEX('план закуп'!$A:$O,MATCH($A40,'план закуп'!$A:$A,0),MATCH(S$1,'план закуп'!$1:$1,0)),"")</f>
        <v>1</v>
      </c>
      <c r="T40" s="8" t="str">
        <f ca="1">IFERROR(INDEX('план закуп'!$A:$O,MATCH($A40,'план закуп'!$A:$A,0),MATCH(T$1,'план закуп'!$1:$1,0)),"")</f>
        <v>1</v>
      </c>
      <c r="U40" s="8" t="str">
        <f ca="1">IFERROR(INDEX('план закуп'!$A:$O,MATCH($A40,'план закуп'!$A:$A,0),MATCH(U$1,'план закуп'!$1:$1,0)),"")</f>
        <v>1</v>
      </c>
      <c r="V40" s="8" t="str">
        <f ca="1">IFERROR(INDEX('план закуп'!$A:$O,MATCH($A40,'план закуп'!$A:$A,0),MATCH(V$1,'план закуп'!$1:$1,0)),"")</f>
        <v>1</v>
      </c>
      <c r="W40" s="8" t="str">
        <f ca="1">IFERROR(INDEX('план закуп'!$A:$O,MATCH($A40,'план закуп'!$A:$A,0),MATCH(W$1,'план закуп'!$1:$1,0)),"")</f>
        <v>1</v>
      </c>
      <c r="X40" s="8" t="str">
        <f ca="1">IFERROR(INDEX('план закуп'!$A:$O,MATCH($A40,'план закуп'!$A:$A,0),MATCH(X$1,'план закуп'!$1:$1,0)),"")</f>
        <v>1</v>
      </c>
      <c r="Y40" s="8" t="str">
        <f ca="1">IFERROR(INDEX('план закуп'!$A:$O,MATCH($A40,'план закуп'!$A:$A,0),MATCH(Y$1,'план закуп'!$1:$1,0)),"")</f>
        <v xml:space="preserve"> </v>
      </c>
      <c r="Z40" s="8" t="str">
        <f ca="1">IFERROR(INDEX('план закуп'!$A:$O,MATCH($A40,'план закуп'!$A:$A,0),MATCH(Z$1,'план закуп'!$1:$1,0)),"")</f>
        <v>1</v>
      </c>
      <c r="AA40" s="8" t="str">
        <f ca="1">IFERROR(INDEX('план закуп'!$A:$O,MATCH($A40,'план закуп'!$A:$A,0),MATCH(AA$1,'план закуп'!$1:$1,0)),"")</f>
        <v xml:space="preserve"> </v>
      </c>
    </row>
    <row r="41" spans="1:27" x14ac:dyDescent="0.2">
      <c r="A41" s="45">
        <v>39</v>
      </c>
      <c r="B41" s="37" t="s">
        <v>23</v>
      </c>
      <c r="C41" s="35" t="s">
        <v>17</v>
      </c>
      <c r="D41" s="35" t="s">
        <v>18</v>
      </c>
      <c r="E41" s="35" t="s">
        <v>35</v>
      </c>
      <c r="F41" s="35" t="s">
        <v>11</v>
      </c>
      <c r="G41" s="35">
        <v>50</v>
      </c>
      <c r="H41" s="35">
        <v>46</v>
      </c>
      <c r="I41" s="35">
        <v>58</v>
      </c>
      <c r="J41" s="35">
        <v>183</v>
      </c>
      <c r="K41" s="35">
        <v>41</v>
      </c>
      <c r="L41" s="35" t="s">
        <v>28</v>
      </c>
      <c r="M41" s="35" t="s">
        <v>63</v>
      </c>
      <c r="N41" s="8" t="str">
        <f ca="1">IFERROR(INDEX('план закуп'!$A:$O,MATCH($A41,'план закуп'!$A:$A,0),MATCH(N$1,'план закуп'!$1:$1,0)),"")</f>
        <v>1</v>
      </c>
      <c r="O41" s="8" t="str">
        <f ca="1">IFERROR(INDEX('план закуп'!$A:$O,MATCH($A41,'план закуп'!$A:$A,0),MATCH(O$1,'план закуп'!$1:$1,0)),"")</f>
        <v>1</v>
      </c>
      <c r="P41" s="8" t="str">
        <f ca="1">IFERROR(INDEX('план закуп'!$A:$O,MATCH($A41,'план закуп'!$A:$A,0),MATCH(P$1,'план закуп'!$1:$1,0)),"")</f>
        <v>1</v>
      </c>
      <c r="Q41" s="8" t="str">
        <f ca="1">IFERROR(INDEX('план закуп'!$A:$O,MATCH($A41,'план закуп'!$A:$A,0),MATCH(Q$1,'план закуп'!$1:$1,0)),"")</f>
        <v>1</v>
      </c>
      <c r="R41" s="8" t="str">
        <f ca="1">IFERROR(INDEX('план закуп'!$A:$O,MATCH($A41,'план закуп'!$A:$A,0),MATCH(R$1,'план закуп'!$1:$1,0)),"")</f>
        <v xml:space="preserve"> </v>
      </c>
      <c r="S41" s="8" t="str">
        <f ca="1">IFERROR(INDEX('план закуп'!$A:$O,MATCH($A41,'план закуп'!$A:$A,0),MATCH(S$1,'план закуп'!$1:$1,0)),"")</f>
        <v>1</v>
      </c>
      <c r="T41" s="8" t="str">
        <f ca="1">IFERROR(INDEX('план закуп'!$A:$O,MATCH($A41,'план закуп'!$A:$A,0),MATCH(T$1,'план закуп'!$1:$1,0)),"")</f>
        <v xml:space="preserve"> </v>
      </c>
      <c r="U41" s="8" t="str">
        <f ca="1">IFERROR(INDEX('план закуп'!$A:$O,MATCH($A41,'план закуп'!$A:$A,0),MATCH(U$1,'план закуп'!$1:$1,0)),"")</f>
        <v>1</v>
      </c>
      <c r="V41" s="8" t="str">
        <f ca="1">IFERROR(INDEX('план закуп'!$A:$O,MATCH($A41,'план закуп'!$A:$A,0),MATCH(V$1,'план закуп'!$1:$1,0)),"")</f>
        <v>1</v>
      </c>
      <c r="W41" s="8" t="str">
        <f ca="1">IFERROR(INDEX('план закуп'!$A:$O,MATCH($A41,'план закуп'!$A:$A,0),MATCH(W$1,'план закуп'!$1:$1,0)),"")</f>
        <v>1</v>
      </c>
      <c r="X41" s="8" t="str">
        <f ca="1">IFERROR(INDEX('план закуп'!$A:$O,MATCH($A41,'план закуп'!$A:$A,0),MATCH(X$1,'план закуп'!$1:$1,0)),"")</f>
        <v>1</v>
      </c>
      <c r="Y41" s="8" t="str">
        <f ca="1">IFERROR(INDEX('план закуп'!$A:$O,MATCH($A41,'план закуп'!$A:$A,0),MATCH(Y$1,'план закуп'!$1:$1,0)),"")</f>
        <v xml:space="preserve"> </v>
      </c>
      <c r="Z41" s="8" t="str">
        <f ca="1">IFERROR(INDEX('план закуп'!$A:$O,MATCH($A41,'план закуп'!$A:$A,0),MATCH(Z$1,'план закуп'!$1:$1,0)),"")</f>
        <v>1</v>
      </c>
      <c r="AA41" s="8" t="str">
        <f ca="1">IFERROR(INDEX('план закуп'!$A:$O,MATCH($A41,'план закуп'!$A:$A,0),MATCH(AA$1,'план закуп'!$1:$1,0)),"")</f>
        <v xml:space="preserve"> </v>
      </c>
    </row>
    <row r="42" spans="1:27" x14ac:dyDescent="0.2">
      <c r="A42" s="46">
        <v>40</v>
      </c>
      <c r="B42" s="34" t="s">
        <v>22</v>
      </c>
      <c r="C42" s="34" t="s">
        <v>33</v>
      </c>
      <c r="D42" s="34" t="s">
        <v>34</v>
      </c>
      <c r="E42" s="34" t="s">
        <v>132</v>
      </c>
      <c r="F42" s="34" t="s">
        <v>11</v>
      </c>
      <c r="G42" s="34">
        <v>54</v>
      </c>
      <c r="H42" s="34">
        <v>46</v>
      </c>
      <c r="I42" s="34">
        <v>58</v>
      </c>
      <c r="J42" s="34">
        <v>190</v>
      </c>
      <c r="K42" s="34">
        <v>43</v>
      </c>
      <c r="L42" s="34" t="s">
        <v>29</v>
      </c>
      <c r="M42" s="34" t="s">
        <v>53</v>
      </c>
      <c r="N42" s="8" t="str">
        <f ca="1">IFERROR(INDEX('план закуп'!$A:$O,MATCH($A42,'план закуп'!$A:$A,0),MATCH(N$1,'план закуп'!$1:$1,0)),"")</f>
        <v>1</v>
      </c>
      <c r="O42" s="8" t="str">
        <f ca="1">IFERROR(INDEX('план закуп'!$A:$O,MATCH($A42,'план закуп'!$A:$A,0),MATCH(O$1,'план закуп'!$1:$1,0)),"")</f>
        <v>1</v>
      </c>
      <c r="P42" s="8" t="str">
        <f ca="1">IFERROR(INDEX('план закуп'!$A:$O,MATCH($A42,'план закуп'!$A:$A,0),MATCH(P$1,'план закуп'!$1:$1,0)),"")</f>
        <v>1</v>
      </c>
      <c r="Q42" s="8" t="str">
        <f ca="1">IFERROR(INDEX('план закуп'!$A:$O,MATCH($A42,'план закуп'!$A:$A,0),MATCH(Q$1,'план закуп'!$1:$1,0)),"")</f>
        <v>1</v>
      </c>
      <c r="R42" s="8" t="str">
        <f ca="1">IFERROR(INDEX('план закуп'!$A:$O,MATCH($A42,'план закуп'!$A:$A,0),MATCH(R$1,'план закуп'!$1:$1,0)),"")</f>
        <v xml:space="preserve"> </v>
      </c>
      <c r="S42" s="8" t="str">
        <f ca="1">IFERROR(INDEX('план закуп'!$A:$O,MATCH($A42,'план закуп'!$A:$A,0),MATCH(S$1,'план закуп'!$1:$1,0)),"")</f>
        <v>1</v>
      </c>
      <c r="T42" s="8" t="str">
        <f ca="1">IFERROR(INDEX('план закуп'!$A:$O,MATCH($A42,'план закуп'!$A:$A,0),MATCH(T$1,'план закуп'!$1:$1,0)),"")</f>
        <v>1</v>
      </c>
      <c r="U42" s="8" t="str">
        <f ca="1">IFERROR(INDEX('план закуп'!$A:$O,MATCH($A42,'план закуп'!$A:$A,0),MATCH(U$1,'план закуп'!$1:$1,0)),"")</f>
        <v>1</v>
      </c>
      <c r="V42" s="8" t="str">
        <f ca="1">IFERROR(INDEX('план закуп'!$A:$O,MATCH($A42,'план закуп'!$A:$A,0),MATCH(V$1,'план закуп'!$1:$1,0)),"")</f>
        <v>1</v>
      </c>
      <c r="W42" s="8" t="str">
        <f ca="1">IFERROR(INDEX('план закуп'!$A:$O,MATCH($A42,'план закуп'!$A:$A,0),MATCH(W$1,'план закуп'!$1:$1,0)),"")</f>
        <v>1</v>
      </c>
      <c r="X42" s="8" t="str">
        <f ca="1">IFERROR(INDEX('план закуп'!$A:$O,MATCH($A42,'план закуп'!$A:$A,0),MATCH(X$1,'план закуп'!$1:$1,0)),"")</f>
        <v>1</v>
      </c>
      <c r="Y42" s="8" t="str">
        <f ca="1">IFERROR(INDEX('план закуп'!$A:$O,MATCH($A42,'план закуп'!$A:$A,0),MATCH(Y$1,'план закуп'!$1:$1,0)),"")</f>
        <v>1</v>
      </c>
      <c r="Z42" s="8" t="str">
        <f ca="1">IFERROR(INDEX('план закуп'!$A:$O,MATCH($A42,'план закуп'!$A:$A,0),MATCH(Z$1,'план закуп'!$1:$1,0)),"")</f>
        <v>1</v>
      </c>
      <c r="AA42" s="8" t="str">
        <f ca="1">IFERROR(INDEX('план закуп'!$A:$O,MATCH($A42,'план закуп'!$A:$A,0),MATCH(AA$1,'план закуп'!$1:$1,0)),"")</f>
        <v>1</v>
      </c>
    </row>
    <row r="43" spans="1:27" x14ac:dyDescent="0.2">
      <c r="A43" s="45">
        <v>41</v>
      </c>
      <c r="B43" s="37" t="s">
        <v>23</v>
      </c>
      <c r="C43" s="35" t="s">
        <v>17</v>
      </c>
      <c r="D43" s="35" t="s">
        <v>18</v>
      </c>
      <c r="E43" s="35" t="s">
        <v>35</v>
      </c>
      <c r="F43" s="35" t="s">
        <v>11</v>
      </c>
      <c r="G43" s="35">
        <v>50</v>
      </c>
      <c r="H43" s="35">
        <v>43</v>
      </c>
      <c r="I43" s="35">
        <v>55</v>
      </c>
      <c r="J43" s="35">
        <v>189</v>
      </c>
      <c r="K43" s="35">
        <v>41</v>
      </c>
      <c r="L43" s="35" t="s">
        <v>28</v>
      </c>
      <c r="M43" s="35" t="s">
        <v>45</v>
      </c>
      <c r="N43" s="8" t="str">
        <f ca="1">IFERROR(INDEX('план закуп'!$A:$O,MATCH($A43,'план закуп'!$A:$A,0),MATCH(N$1,'план закуп'!$1:$1,0)),"")</f>
        <v>1</v>
      </c>
      <c r="O43" s="8" t="str">
        <f ca="1">IFERROR(INDEX('план закуп'!$A:$O,MATCH($A43,'план закуп'!$A:$A,0),MATCH(O$1,'план закуп'!$1:$1,0)),"")</f>
        <v>1</v>
      </c>
      <c r="P43" s="8" t="str">
        <f ca="1">IFERROR(INDEX('план закуп'!$A:$O,MATCH($A43,'план закуп'!$A:$A,0),MATCH(P$1,'план закуп'!$1:$1,0)),"")</f>
        <v>1</v>
      </c>
      <c r="Q43" s="8" t="str">
        <f ca="1">IFERROR(INDEX('план закуп'!$A:$O,MATCH($A43,'план закуп'!$A:$A,0),MATCH(Q$1,'план закуп'!$1:$1,0)),"")</f>
        <v>1</v>
      </c>
      <c r="R43" s="8" t="str">
        <f ca="1">IFERROR(INDEX('план закуп'!$A:$O,MATCH($A43,'план закуп'!$A:$A,0),MATCH(R$1,'план закуп'!$1:$1,0)),"")</f>
        <v xml:space="preserve"> </v>
      </c>
      <c r="S43" s="8" t="str">
        <f ca="1">IFERROR(INDEX('план закуп'!$A:$O,MATCH($A43,'план закуп'!$A:$A,0),MATCH(S$1,'план закуп'!$1:$1,0)),"")</f>
        <v>1</v>
      </c>
      <c r="T43" s="8" t="str">
        <f ca="1">IFERROR(INDEX('план закуп'!$A:$O,MATCH($A43,'план закуп'!$A:$A,0),MATCH(T$1,'план закуп'!$1:$1,0)),"")</f>
        <v>1</v>
      </c>
      <c r="U43" s="8" t="str">
        <f ca="1">IFERROR(INDEX('план закуп'!$A:$O,MATCH($A43,'план закуп'!$A:$A,0),MATCH(U$1,'план закуп'!$1:$1,0)),"")</f>
        <v>1</v>
      </c>
      <c r="V43" s="8" t="str">
        <f ca="1">IFERROR(INDEX('план закуп'!$A:$O,MATCH($A43,'план закуп'!$A:$A,0),MATCH(V$1,'план закуп'!$1:$1,0)),"")</f>
        <v>1</v>
      </c>
      <c r="W43" s="8" t="str">
        <f ca="1">IFERROR(INDEX('план закуп'!$A:$O,MATCH($A43,'план закуп'!$A:$A,0),MATCH(W$1,'план закуп'!$1:$1,0)),"")</f>
        <v>1</v>
      </c>
      <c r="X43" s="8" t="str">
        <f ca="1">IFERROR(INDEX('план закуп'!$A:$O,MATCH($A43,'план закуп'!$A:$A,0),MATCH(X$1,'план закуп'!$1:$1,0)),"")</f>
        <v>1</v>
      </c>
      <c r="Y43" s="8" t="str">
        <f ca="1">IFERROR(INDEX('план закуп'!$A:$O,MATCH($A43,'план закуп'!$A:$A,0),MATCH(Y$1,'план закуп'!$1:$1,0)),"")</f>
        <v>1</v>
      </c>
      <c r="Z43" s="8" t="str">
        <f ca="1">IFERROR(INDEX('план закуп'!$A:$O,MATCH($A43,'план закуп'!$A:$A,0),MATCH(Z$1,'план закуп'!$1:$1,0)),"")</f>
        <v>1</v>
      </c>
      <c r="AA43" s="8" t="str">
        <f ca="1">IFERROR(INDEX('план закуп'!$A:$O,MATCH($A43,'план закуп'!$A:$A,0),MATCH(AA$1,'план закуп'!$1:$1,0)),"")</f>
        <v>1</v>
      </c>
    </row>
    <row r="44" spans="1:27" x14ac:dyDescent="0.2">
      <c r="A44" s="46">
        <v>42</v>
      </c>
      <c r="B44" s="34" t="s">
        <v>22</v>
      </c>
      <c r="C44" s="34" t="s">
        <v>33</v>
      </c>
      <c r="D44" s="34" t="s">
        <v>34</v>
      </c>
      <c r="E44" s="34" t="s">
        <v>132</v>
      </c>
      <c r="F44" s="34" t="s">
        <v>11</v>
      </c>
      <c r="G44" s="34">
        <v>58</v>
      </c>
      <c r="H44" s="34">
        <v>44</v>
      </c>
      <c r="I44" s="34">
        <v>56</v>
      </c>
      <c r="J44" s="34">
        <v>176</v>
      </c>
      <c r="K44" s="34">
        <v>45</v>
      </c>
      <c r="L44" s="34" t="s">
        <v>30</v>
      </c>
      <c r="M44" s="34" t="s">
        <v>52</v>
      </c>
      <c r="N44" s="8" t="str">
        <f ca="1">IFERROR(INDEX('план закуп'!$A:$O,MATCH($A44,'план закуп'!$A:$A,0),MATCH(N$1,'план закуп'!$1:$1,0)),"")</f>
        <v xml:space="preserve"> </v>
      </c>
      <c r="O44" s="8" t="str">
        <f ca="1">IFERROR(INDEX('план закуп'!$A:$O,MATCH($A44,'план закуп'!$A:$A,0),MATCH(O$1,'план закуп'!$1:$1,0)),"")</f>
        <v>1</v>
      </c>
      <c r="P44" s="8" t="str">
        <f ca="1">IFERROR(INDEX('план закуп'!$A:$O,MATCH($A44,'план закуп'!$A:$A,0),MATCH(P$1,'план закуп'!$1:$1,0)),"")</f>
        <v>1</v>
      </c>
      <c r="Q44" s="8" t="str">
        <f ca="1">IFERROR(INDEX('план закуп'!$A:$O,MATCH($A44,'план закуп'!$A:$A,0),MATCH(Q$1,'план закуп'!$1:$1,0)),"")</f>
        <v>1</v>
      </c>
      <c r="R44" s="8" t="str">
        <f ca="1">IFERROR(INDEX('план закуп'!$A:$O,MATCH($A44,'план закуп'!$A:$A,0),MATCH(R$1,'план закуп'!$1:$1,0)),"")</f>
        <v>1</v>
      </c>
      <c r="S44" s="8" t="str">
        <f ca="1">IFERROR(INDEX('план закуп'!$A:$O,MATCH($A44,'план закуп'!$A:$A,0),MATCH(S$1,'план закуп'!$1:$1,0)),"")</f>
        <v>1</v>
      </c>
      <c r="T44" s="8" t="str">
        <f ca="1">IFERROR(INDEX('план закуп'!$A:$O,MATCH($A44,'план закуп'!$A:$A,0),MATCH(T$1,'план закуп'!$1:$1,0)),"")</f>
        <v xml:space="preserve"> </v>
      </c>
      <c r="U44" s="8" t="str">
        <f ca="1">IFERROR(INDEX('план закуп'!$A:$O,MATCH($A44,'план закуп'!$A:$A,0),MATCH(U$1,'план закуп'!$1:$1,0)),"")</f>
        <v xml:space="preserve"> </v>
      </c>
      <c r="V44" s="8" t="str">
        <f ca="1">IFERROR(INDEX('план закуп'!$A:$O,MATCH($A44,'план закуп'!$A:$A,0),MATCH(V$1,'план закуп'!$1:$1,0)),"")</f>
        <v xml:space="preserve"> </v>
      </c>
      <c r="W44" s="8" t="str">
        <f ca="1">IFERROR(INDEX('план закуп'!$A:$O,MATCH($A44,'план закуп'!$A:$A,0),MATCH(W$1,'план закуп'!$1:$1,0)),"")</f>
        <v xml:space="preserve"> </v>
      </c>
      <c r="X44" s="8" t="str">
        <f ca="1">IFERROR(INDEX('план закуп'!$A:$O,MATCH($A44,'план закуп'!$A:$A,0),MATCH(X$1,'план закуп'!$1:$1,0)),"")</f>
        <v>1</v>
      </c>
      <c r="Y44" s="8" t="str">
        <f ca="1">IFERROR(INDEX('план закуп'!$A:$O,MATCH($A44,'план закуп'!$A:$A,0),MATCH(Y$1,'план закуп'!$1:$1,0)),"")</f>
        <v xml:space="preserve"> </v>
      </c>
      <c r="Z44" s="8" t="str">
        <f ca="1">IFERROR(INDEX('план закуп'!$A:$O,MATCH($A44,'план закуп'!$A:$A,0),MATCH(Z$1,'план закуп'!$1:$1,0)),"")</f>
        <v>1</v>
      </c>
      <c r="AA44" s="8" t="str">
        <f ca="1">IFERROR(INDEX('план закуп'!$A:$O,MATCH($A44,'план закуп'!$A:$A,0),MATCH(AA$1,'план закуп'!$1:$1,0)),"")</f>
        <v xml:space="preserve"> </v>
      </c>
    </row>
    <row r="45" spans="1:27" x14ac:dyDescent="0.2">
      <c r="A45" s="45">
        <v>43</v>
      </c>
      <c r="B45" s="37" t="s">
        <v>23</v>
      </c>
      <c r="C45" s="35" t="s">
        <v>17</v>
      </c>
      <c r="D45" s="35" t="s">
        <v>18</v>
      </c>
      <c r="E45" s="35" t="s">
        <v>35</v>
      </c>
      <c r="F45" s="35" t="s">
        <v>11</v>
      </c>
      <c r="G45" s="35">
        <v>54</v>
      </c>
      <c r="H45" s="35">
        <v>43</v>
      </c>
      <c r="I45" s="35">
        <v>58</v>
      </c>
      <c r="J45" s="35">
        <v>176</v>
      </c>
      <c r="K45" s="35">
        <v>43</v>
      </c>
      <c r="L45" s="35" t="s">
        <v>29</v>
      </c>
      <c r="M45" s="35" t="s">
        <v>54</v>
      </c>
      <c r="N45" s="8" t="str">
        <f ca="1">IFERROR(INDEX('план закуп'!$A:$O,MATCH($A45,'план закуп'!$A:$A,0),MATCH(N$1,'план закуп'!$1:$1,0)),"")</f>
        <v>1</v>
      </c>
      <c r="O45" s="8" t="str">
        <f ca="1">IFERROR(INDEX('план закуп'!$A:$O,MATCH($A45,'план закуп'!$A:$A,0),MATCH(O$1,'план закуп'!$1:$1,0)),"")</f>
        <v>1</v>
      </c>
      <c r="P45" s="8" t="str">
        <f ca="1">IFERROR(INDEX('план закуп'!$A:$O,MATCH($A45,'план закуп'!$A:$A,0),MATCH(P$1,'план закуп'!$1:$1,0)),"")</f>
        <v>1</v>
      </c>
      <c r="Q45" s="8" t="str">
        <f ca="1">IFERROR(INDEX('план закуп'!$A:$O,MATCH($A45,'план закуп'!$A:$A,0),MATCH(Q$1,'план закуп'!$1:$1,0)),"")</f>
        <v xml:space="preserve"> </v>
      </c>
      <c r="R45" s="8" t="str">
        <f ca="1">IFERROR(INDEX('план закуп'!$A:$O,MATCH($A45,'план закуп'!$A:$A,0),MATCH(R$1,'план закуп'!$1:$1,0)),"")</f>
        <v xml:space="preserve"> </v>
      </c>
      <c r="S45" s="8" t="str">
        <f ca="1">IFERROR(INDEX('план закуп'!$A:$O,MATCH($A45,'план закуп'!$A:$A,0),MATCH(S$1,'план закуп'!$1:$1,0)),"")</f>
        <v>1</v>
      </c>
      <c r="T45" s="8" t="str">
        <f ca="1">IFERROR(INDEX('план закуп'!$A:$O,MATCH($A45,'план закуп'!$A:$A,0),MATCH(T$1,'план закуп'!$1:$1,0)),"")</f>
        <v>1</v>
      </c>
      <c r="U45" s="8" t="str">
        <f ca="1">IFERROR(INDEX('план закуп'!$A:$O,MATCH($A45,'план закуп'!$A:$A,0),MATCH(U$1,'план закуп'!$1:$1,0)),"")</f>
        <v xml:space="preserve"> </v>
      </c>
      <c r="V45" s="8" t="str">
        <f ca="1">IFERROR(INDEX('план закуп'!$A:$O,MATCH($A45,'план закуп'!$A:$A,0),MATCH(V$1,'план закуп'!$1:$1,0)),"")</f>
        <v xml:space="preserve"> </v>
      </c>
      <c r="W45" s="8" t="str">
        <f ca="1">IFERROR(INDEX('план закуп'!$A:$O,MATCH($A45,'план закуп'!$A:$A,0),MATCH(W$1,'план закуп'!$1:$1,0)),"")</f>
        <v>1</v>
      </c>
      <c r="X45" s="8" t="str">
        <f ca="1">IFERROR(INDEX('план закуп'!$A:$O,MATCH($A45,'план закуп'!$A:$A,0),MATCH(X$1,'план закуп'!$1:$1,0)),"")</f>
        <v>1</v>
      </c>
      <c r="Y45" s="8" t="str">
        <f ca="1">IFERROR(INDEX('план закуп'!$A:$O,MATCH($A45,'план закуп'!$A:$A,0),MATCH(Y$1,'план закуп'!$1:$1,0)),"")</f>
        <v xml:space="preserve"> </v>
      </c>
      <c r="Z45" s="8" t="str">
        <f ca="1">IFERROR(INDEX('план закуп'!$A:$O,MATCH($A45,'план закуп'!$A:$A,0),MATCH(Z$1,'план закуп'!$1:$1,0)),"")</f>
        <v>1</v>
      </c>
      <c r="AA45" s="8" t="str">
        <f ca="1">IFERROR(INDEX('план закуп'!$A:$O,MATCH($A45,'план закуп'!$A:$A,0),MATCH(AA$1,'план закуп'!$1:$1,0)),"")</f>
        <v xml:space="preserve"> </v>
      </c>
    </row>
    <row r="46" spans="1:27" x14ac:dyDescent="0.2">
      <c r="A46" s="46">
        <v>44</v>
      </c>
      <c r="B46" s="34" t="s">
        <v>22</v>
      </c>
      <c r="C46" s="34" t="s">
        <v>33</v>
      </c>
      <c r="D46" s="34" t="s">
        <v>34</v>
      </c>
      <c r="E46" s="34" t="s">
        <v>132</v>
      </c>
      <c r="F46" s="34" t="s">
        <v>11</v>
      </c>
      <c r="G46" s="34">
        <v>54</v>
      </c>
      <c r="H46" s="34">
        <v>43</v>
      </c>
      <c r="I46" s="34">
        <v>60</v>
      </c>
      <c r="J46" s="34">
        <v>178</v>
      </c>
      <c r="K46" s="34">
        <v>43</v>
      </c>
      <c r="L46" s="34" t="s">
        <v>29</v>
      </c>
      <c r="M46" s="34" t="s">
        <v>54</v>
      </c>
      <c r="N46" s="8" t="str">
        <f ca="1">IFERROR(INDEX('план закуп'!$A:$O,MATCH($A46,'план закуп'!$A:$A,0),MATCH(N$1,'план закуп'!$1:$1,0)),"")</f>
        <v>1</v>
      </c>
      <c r="O46" s="8" t="str">
        <f ca="1">IFERROR(INDEX('план закуп'!$A:$O,MATCH($A46,'план закуп'!$A:$A,0),MATCH(O$1,'план закуп'!$1:$1,0)),"")</f>
        <v>1</v>
      </c>
      <c r="P46" s="8" t="str">
        <f ca="1">IFERROR(INDEX('план закуп'!$A:$O,MATCH($A46,'план закуп'!$A:$A,0),MATCH(P$1,'план закуп'!$1:$1,0)),"")</f>
        <v>1</v>
      </c>
      <c r="Q46" s="8" t="str">
        <f ca="1">IFERROR(INDEX('план закуп'!$A:$O,MATCH($A46,'план закуп'!$A:$A,0),MATCH(Q$1,'план закуп'!$1:$1,0)),"")</f>
        <v>1</v>
      </c>
      <c r="R46" s="8" t="str">
        <f ca="1">IFERROR(INDEX('план закуп'!$A:$O,MATCH($A46,'план закуп'!$A:$A,0),MATCH(R$1,'план закуп'!$1:$1,0)),"")</f>
        <v>1</v>
      </c>
      <c r="S46" s="8" t="str">
        <f ca="1">IFERROR(INDEX('план закуп'!$A:$O,MATCH($A46,'план закуп'!$A:$A,0),MATCH(S$1,'план закуп'!$1:$1,0)),"")</f>
        <v>1</v>
      </c>
      <c r="T46" s="8" t="str">
        <f ca="1">IFERROR(INDEX('план закуп'!$A:$O,MATCH($A46,'план закуп'!$A:$A,0),MATCH(T$1,'план закуп'!$1:$1,0)),"")</f>
        <v>1</v>
      </c>
      <c r="U46" s="8" t="str">
        <f ca="1">IFERROR(INDEX('план закуп'!$A:$O,MATCH($A46,'план закуп'!$A:$A,0),MATCH(U$1,'план закуп'!$1:$1,0)),"")</f>
        <v>1</v>
      </c>
      <c r="V46" s="8" t="str">
        <f ca="1">IFERROR(INDEX('план закуп'!$A:$O,MATCH($A46,'план закуп'!$A:$A,0),MATCH(V$1,'план закуп'!$1:$1,0)),"")</f>
        <v>1</v>
      </c>
      <c r="W46" s="8" t="str">
        <f ca="1">IFERROR(INDEX('план закуп'!$A:$O,MATCH($A46,'план закуп'!$A:$A,0),MATCH(W$1,'план закуп'!$1:$1,0)),"")</f>
        <v>1</v>
      </c>
      <c r="X46" s="8" t="str">
        <f ca="1">IFERROR(INDEX('план закуп'!$A:$O,MATCH($A46,'план закуп'!$A:$A,0),MATCH(X$1,'план закуп'!$1:$1,0)),"")</f>
        <v>1</v>
      </c>
      <c r="Y46" s="8" t="str">
        <f ca="1">IFERROR(INDEX('план закуп'!$A:$O,MATCH($A46,'план закуп'!$A:$A,0),MATCH(Y$1,'план закуп'!$1:$1,0)),"")</f>
        <v xml:space="preserve"> </v>
      </c>
      <c r="Z46" s="8" t="str">
        <f ca="1">IFERROR(INDEX('план закуп'!$A:$O,MATCH($A46,'план закуп'!$A:$A,0),MATCH(Z$1,'план закуп'!$1:$1,0)),"")</f>
        <v>1</v>
      </c>
      <c r="AA46" s="8" t="str">
        <f ca="1">IFERROR(INDEX('план закуп'!$A:$O,MATCH($A46,'план закуп'!$A:$A,0),MATCH(AA$1,'план закуп'!$1:$1,0)),"")</f>
        <v xml:space="preserve"> </v>
      </c>
    </row>
    <row r="47" spans="1:27" x14ac:dyDescent="0.2">
      <c r="A47" s="45">
        <v>45</v>
      </c>
      <c r="B47" s="37" t="s">
        <v>23</v>
      </c>
      <c r="C47" s="35" t="s">
        <v>17</v>
      </c>
      <c r="D47" s="35" t="s">
        <v>18</v>
      </c>
      <c r="E47" s="35" t="s">
        <v>35</v>
      </c>
      <c r="F47" s="35" t="s">
        <v>11</v>
      </c>
      <c r="G47" s="35">
        <v>54</v>
      </c>
      <c r="H47" s="35">
        <v>43</v>
      </c>
      <c r="I47" s="35">
        <v>58</v>
      </c>
      <c r="J47" s="35">
        <v>180</v>
      </c>
      <c r="K47" s="35">
        <v>43</v>
      </c>
      <c r="L47" s="35" t="s">
        <v>29</v>
      </c>
      <c r="M47" s="35" t="s">
        <v>43</v>
      </c>
      <c r="N47" s="8" t="str">
        <f ca="1">IFERROR(INDEX('план закуп'!$A:$O,MATCH($A47,'план закуп'!$A:$A,0),MATCH(N$1,'план закуп'!$1:$1,0)),"")</f>
        <v xml:space="preserve"> </v>
      </c>
      <c r="O47" s="8" t="str">
        <f ca="1">IFERROR(INDEX('план закуп'!$A:$O,MATCH($A47,'план закуп'!$A:$A,0),MATCH(O$1,'план закуп'!$1:$1,0)),"")</f>
        <v>1</v>
      </c>
      <c r="P47" s="8" t="str">
        <f ca="1">IFERROR(INDEX('план закуп'!$A:$O,MATCH($A47,'план закуп'!$A:$A,0),MATCH(P$1,'план закуп'!$1:$1,0)),"")</f>
        <v>1</v>
      </c>
      <c r="Q47" s="8" t="str">
        <f ca="1">IFERROR(INDEX('план закуп'!$A:$O,MATCH($A47,'план закуп'!$A:$A,0),MATCH(Q$1,'план закуп'!$1:$1,0)),"")</f>
        <v xml:space="preserve"> </v>
      </c>
      <c r="R47" s="8" t="str">
        <f ca="1">IFERROR(INDEX('план закуп'!$A:$O,MATCH($A47,'план закуп'!$A:$A,0),MATCH(R$1,'план закуп'!$1:$1,0)),"")</f>
        <v xml:space="preserve"> </v>
      </c>
      <c r="S47" s="8" t="str">
        <f ca="1">IFERROR(INDEX('план закуп'!$A:$O,MATCH($A47,'план закуп'!$A:$A,0),MATCH(S$1,'план закуп'!$1:$1,0)),"")</f>
        <v>1</v>
      </c>
      <c r="T47" s="8" t="str">
        <f ca="1">IFERROR(INDEX('план закуп'!$A:$O,MATCH($A47,'план закуп'!$A:$A,0),MATCH(T$1,'план закуп'!$1:$1,0)),"")</f>
        <v xml:space="preserve"> </v>
      </c>
      <c r="U47" s="8" t="str">
        <f ca="1">IFERROR(INDEX('план закуп'!$A:$O,MATCH($A47,'план закуп'!$A:$A,0),MATCH(U$1,'план закуп'!$1:$1,0)),"")</f>
        <v>1</v>
      </c>
      <c r="V47" s="8" t="str">
        <f ca="1">IFERROR(INDEX('план закуп'!$A:$O,MATCH($A47,'план закуп'!$A:$A,0),MATCH(V$1,'план закуп'!$1:$1,0)),"")</f>
        <v>1</v>
      </c>
      <c r="W47" s="8" t="str">
        <f ca="1">IFERROR(INDEX('план закуп'!$A:$O,MATCH($A47,'план закуп'!$A:$A,0),MATCH(W$1,'план закуп'!$1:$1,0)),"")</f>
        <v>1</v>
      </c>
      <c r="X47" s="8" t="str">
        <f ca="1">IFERROR(INDEX('план закуп'!$A:$O,MATCH($A47,'план закуп'!$A:$A,0),MATCH(X$1,'план закуп'!$1:$1,0)),"")</f>
        <v>1</v>
      </c>
      <c r="Y47" s="8" t="str">
        <f ca="1">IFERROR(INDEX('план закуп'!$A:$O,MATCH($A47,'план закуп'!$A:$A,0),MATCH(Y$1,'план закуп'!$1:$1,0)),"")</f>
        <v xml:space="preserve"> </v>
      </c>
      <c r="Z47" s="8" t="str">
        <f ca="1">IFERROR(INDEX('план закуп'!$A:$O,MATCH($A47,'план закуп'!$A:$A,0),MATCH(Z$1,'план закуп'!$1:$1,0)),"")</f>
        <v>1</v>
      </c>
      <c r="AA47" s="8" t="str">
        <f ca="1">IFERROR(INDEX('план закуп'!$A:$O,MATCH($A47,'план закуп'!$A:$A,0),MATCH(AA$1,'план закуп'!$1:$1,0)),"")</f>
        <v xml:space="preserve"> </v>
      </c>
    </row>
    <row r="48" spans="1:27" x14ac:dyDescent="0.2">
      <c r="A48" s="46">
        <v>46</v>
      </c>
      <c r="B48" s="34" t="s">
        <v>22</v>
      </c>
      <c r="C48" s="34" t="s">
        <v>33</v>
      </c>
      <c r="D48" s="34" t="s">
        <v>34</v>
      </c>
      <c r="E48" s="34" t="s">
        <v>132</v>
      </c>
      <c r="F48" s="34" t="s">
        <v>11</v>
      </c>
      <c r="G48" s="34">
        <v>50</v>
      </c>
      <c r="H48" s="34">
        <v>43</v>
      </c>
      <c r="I48" s="34">
        <v>58</v>
      </c>
      <c r="J48" s="34">
        <v>175</v>
      </c>
      <c r="K48" s="34">
        <v>41</v>
      </c>
      <c r="L48" s="34" t="s">
        <v>28</v>
      </c>
      <c r="M48" s="34" t="s">
        <v>44</v>
      </c>
      <c r="N48" s="8" t="str">
        <f ca="1">IFERROR(INDEX('план закуп'!$A:$O,MATCH($A48,'план закуп'!$A:$A,0),MATCH(N$1,'план закуп'!$1:$1,0)),"")</f>
        <v>1</v>
      </c>
      <c r="O48" s="8" t="str">
        <f ca="1">IFERROR(INDEX('план закуп'!$A:$O,MATCH($A48,'план закуп'!$A:$A,0),MATCH(O$1,'план закуп'!$1:$1,0)),"")</f>
        <v>1</v>
      </c>
      <c r="P48" s="8" t="str">
        <f ca="1">IFERROR(INDEX('план закуп'!$A:$O,MATCH($A48,'план закуп'!$A:$A,0),MATCH(P$1,'план закуп'!$1:$1,0)),"")</f>
        <v>1</v>
      </c>
      <c r="Q48" s="8" t="str">
        <f ca="1">IFERROR(INDEX('план закуп'!$A:$O,MATCH($A48,'план закуп'!$A:$A,0),MATCH(Q$1,'план закуп'!$1:$1,0)),"")</f>
        <v>1</v>
      </c>
      <c r="R48" s="8" t="str">
        <f ca="1">IFERROR(INDEX('план закуп'!$A:$O,MATCH($A48,'план закуп'!$A:$A,0),MATCH(R$1,'план закуп'!$1:$1,0)),"")</f>
        <v xml:space="preserve"> </v>
      </c>
      <c r="S48" s="8" t="str">
        <f ca="1">IFERROR(INDEX('план закуп'!$A:$O,MATCH($A48,'план закуп'!$A:$A,0),MATCH(S$1,'план закуп'!$1:$1,0)),"")</f>
        <v>1</v>
      </c>
      <c r="T48" s="8" t="str">
        <f ca="1">IFERROR(INDEX('план закуп'!$A:$O,MATCH($A48,'план закуп'!$A:$A,0),MATCH(T$1,'план закуп'!$1:$1,0)),"")</f>
        <v>1</v>
      </c>
      <c r="U48" s="8" t="str">
        <f ca="1">IFERROR(INDEX('план закуп'!$A:$O,MATCH($A48,'план закуп'!$A:$A,0),MATCH(U$1,'план закуп'!$1:$1,0)),"")</f>
        <v>1</v>
      </c>
      <c r="V48" s="8" t="str">
        <f ca="1">IFERROR(INDEX('план закуп'!$A:$O,MATCH($A48,'план закуп'!$A:$A,0),MATCH(V$1,'план закуп'!$1:$1,0)),"")</f>
        <v>1</v>
      </c>
      <c r="W48" s="8" t="str">
        <f ca="1">IFERROR(INDEX('план закуп'!$A:$O,MATCH($A48,'план закуп'!$A:$A,0),MATCH(W$1,'план закуп'!$1:$1,0)),"")</f>
        <v>1</v>
      </c>
      <c r="X48" s="8" t="str">
        <f ca="1">IFERROR(INDEX('план закуп'!$A:$O,MATCH($A48,'план закуп'!$A:$A,0),MATCH(X$1,'план закуп'!$1:$1,0)),"")</f>
        <v>1</v>
      </c>
      <c r="Y48" s="8" t="str">
        <f ca="1">IFERROR(INDEX('план закуп'!$A:$O,MATCH($A48,'план закуп'!$A:$A,0),MATCH(Y$1,'план закуп'!$1:$1,0)),"")</f>
        <v>1</v>
      </c>
      <c r="Z48" s="8" t="str">
        <f ca="1">IFERROR(INDEX('план закуп'!$A:$O,MATCH($A48,'план закуп'!$A:$A,0),MATCH(Z$1,'план закуп'!$1:$1,0)),"")</f>
        <v>1</v>
      </c>
      <c r="AA48" s="8" t="str">
        <f ca="1">IFERROR(INDEX('план закуп'!$A:$O,MATCH($A48,'план закуп'!$A:$A,0),MATCH(AA$1,'план закуп'!$1:$1,0)),"")</f>
        <v>1</v>
      </c>
    </row>
    <row r="49" spans="1:27" x14ac:dyDescent="0.2">
      <c r="A49" s="45">
        <v>47</v>
      </c>
      <c r="B49" s="37" t="s">
        <v>23</v>
      </c>
      <c r="C49" s="35" t="s">
        <v>17</v>
      </c>
      <c r="D49" s="35" t="s">
        <v>18</v>
      </c>
      <c r="E49" s="35" t="s">
        <v>35</v>
      </c>
      <c r="F49" s="35" t="s">
        <v>11</v>
      </c>
      <c r="G49" s="35">
        <v>52</v>
      </c>
      <c r="H49" s="35">
        <v>43</v>
      </c>
      <c r="I49" s="35">
        <v>60</v>
      </c>
      <c r="J49" s="35">
        <v>188</v>
      </c>
      <c r="K49" s="35">
        <v>41</v>
      </c>
      <c r="L49" s="35" t="s">
        <v>29</v>
      </c>
      <c r="M49" s="35" t="s">
        <v>56</v>
      </c>
      <c r="N49" s="8" t="str">
        <f ca="1">IFERROR(INDEX('план закуп'!$A:$O,MATCH($A49,'план закуп'!$A:$A,0),MATCH(N$1,'план закуп'!$1:$1,0)),"")</f>
        <v>1</v>
      </c>
      <c r="O49" s="8" t="str">
        <f ca="1">IFERROR(INDEX('план закуп'!$A:$O,MATCH($A49,'план закуп'!$A:$A,0),MATCH(O$1,'план закуп'!$1:$1,0)),"")</f>
        <v>1</v>
      </c>
      <c r="P49" s="8" t="str">
        <f ca="1">IFERROR(INDEX('план закуп'!$A:$O,MATCH($A49,'план закуп'!$A:$A,0),MATCH(P$1,'план закуп'!$1:$1,0)),"")</f>
        <v>1</v>
      </c>
      <c r="Q49" s="8" t="str">
        <f ca="1">IFERROR(INDEX('план закуп'!$A:$O,MATCH($A49,'план закуп'!$A:$A,0),MATCH(Q$1,'план закуп'!$1:$1,0)),"")</f>
        <v>1</v>
      </c>
      <c r="R49" s="8" t="str">
        <f ca="1">IFERROR(INDEX('план закуп'!$A:$O,MATCH($A49,'план закуп'!$A:$A,0),MATCH(R$1,'план закуп'!$1:$1,0)),"")</f>
        <v>1</v>
      </c>
      <c r="S49" s="8" t="str">
        <f ca="1">IFERROR(INDEX('план закуп'!$A:$O,MATCH($A49,'план закуп'!$A:$A,0),MATCH(S$1,'план закуп'!$1:$1,0)),"")</f>
        <v>1</v>
      </c>
      <c r="T49" s="8" t="str">
        <f ca="1">IFERROR(INDEX('план закуп'!$A:$O,MATCH($A49,'план закуп'!$A:$A,0),MATCH(T$1,'план закуп'!$1:$1,0)),"")</f>
        <v>1</v>
      </c>
      <c r="U49" s="8" t="str">
        <f ca="1">IFERROR(INDEX('план закуп'!$A:$O,MATCH($A49,'план закуп'!$A:$A,0),MATCH(U$1,'план закуп'!$1:$1,0)),"")</f>
        <v>1</v>
      </c>
      <c r="V49" s="8" t="str">
        <f ca="1">IFERROR(INDEX('план закуп'!$A:$O,MATCH($A49,'план закуп'!$A:$A,0),MATCH(V$1,'план закуп'!$1:$1,0)),"")</f>
        <v>1</v>
      </c>
      <c r="W49" s="8" t="str">
        <f ca="1">IFERROR(INDEX('план закуп'!$A:$O,MATCH($A49,'план закуп'!$A:$A,0),MATCH(W$1,'план закуп'!$1:$1,0)),"")</f>
        <v>1</v>
      </c>
      <c r="X49" s="8" t="str">
        <f ca="1">IFERROR(INDEX('план закуп'!$A:$O,MATCH($A49,'план закуп'!$A:$A,0),MATCH(X$1,'план закуп'!$1:$1,0)),"")</f>
        <v>1</v>
      </c>
      <c r="Y49" s="8" t="str">
        <f ca="1">IFERROR(INDEX('план закуп'!$A:$O,MATCH($A49,'план закуп'!$A:$A,0),MATCH(Y$1,'план закуп'!$1:$1,0)),"")</f>
        <v xml:space="preserve"> </v>
      </c>
      <c r="Z49" s="8" t="str">
        <f ca="1">IFERROR(INDEX('план закуп'!$A:$O,MATCH($A49,'план закуп'!$A:$A,0),MATCH(Z$1,'план закуп'!$1:$1,0)),"")</f>
        <v>1</v>
      </c>
      <c r="AA49" s="8" t="str">
        <f ca="1">IFERROR(INDEX('план закуп'!$A:$O,MATCH($A49,'план закуп'!$A:$A,0),MATCH(AA$1,'план закуп'!$1:$1,0)),"")</f>
        <v xml:space="preserve"> </v>
      </c>
    </row>
    <row r="50" spans="1:27" x14ac:dyDescent="0.2">
      <c r="A50" s="46">
        <v>48</v>
      </c>
      <c r="B50" s="34" t="s">
        <v>22</v>
      </c>
      <c r="C50" s="34" t="s">
        <v>33</v>
      </c>
      <c r="D50" s="34" t="s">
        <v>34</v>
      </c>
      <c r="E50" s="34" t="s">
        <v>132</v>
      </c>
      <c r="F50" s="34" t="s">
        <v>11</v>
      </c>
      <c r="G50" s="34">
        <v>52</v>
      </c>
      <c r="H50" s="34">
        <v>43</v>
      </c>
      <c r="I50" s="34">
        <v>58</v>
      </c>
      <c r="J50" s="34">
        <v>185</v>
      </c>
      <c r="K50" s="34">
        <v>42</v>
      </c>
      <c r="L50" s="34" t="s">
        <v>29</v>
      </c>
      <c r="M50" s="34" t="s">
        <v>56</v>
      </c>
      <c r="N50" s="8" t="str">
        <f ca="1">IFERROR(INDEX('план закуп'!$A:$O,MATCH($A50,'план закуп'!$A:$A,0),MATCH(N$1,'план закуп'!$1:$1,0)),"")</f>
        <v xml:space="preserve"> </v>
      </c>
      <c r="O50" s="8" t="str">
        <f ca="1">IFERROR(INDEX('план закуп'!$A:$O,MATCH($A50,'план закуп'!$A:$A,0),MATCH(O$1,'план закуп'!$1:$1,0)),"")</f>
        <v>1</v>
      </c>
      <c r="P50" s="8" t="str">
        <f ca="1">IFERROR(INDEX('план закуп'!$A:$O,MATCH($A50,'план закуп'!$A:$A,0),MATCH(P$1,'план закуп'!$1:$1,0)),"")</f>
        <v>1</v>
      </c>
      <c r="Q50" s="8" t="str">
        <f ca="1">IFERROR(INDEX('план закуп'!$A:$O,MATCH($A50,'план закуп'!$A:$A,0),MATCH(Q$1,'план закуп'!$1:$1,0)),"")</f>
        <v>1</v>
      </c>
      <c r="R50" s="8" t="str">
        <f ca="1">IFERROR(INDEX('план закуп'!$A:$O,MATCH($A50,'план закуп'!$A:$A,0),MATCH(R$1,'план закуп'!$1:$1,0)),"")</f>
        <v xml:space="preserve"> </v>
      </c>
      <c r="S50" s="8" t="str">
        <f ca="1">IFERROR(INDEX('план закуп'!$A:$O,MATCH($A50,'план закуп'!$A:$A,0),MATCH(S$1,'план закуп'!$1:$1,0)),"")</f>
        <v>1</v>
      </c>
      <c r="T50" s="8" t="str">
        <f ca="1">IFERROR(INDEX('план закуп'!$A:$O,MATCH($A50,'план закуп'!$A:$A,0),MATCH(T$1,'план закуп'!$1:$1,0)),"")</f>
        <v>1</v>
      </c>
      <c r="U50" s="8" t="str">
        <f ca="1">IFERROR(INDEX('план закуп'!$A:$O,MATCH($A50,'план закуп'!$A:$A,0),MATCH(U$1,'план закуп'!$1:$1,0)),"")</f>
        <v xml:space="preserve"> </v>
      </c>
      <c r="V50" s="8" t="str">
        <f ca="1">IFERROR(INDEX('план закуп'!$A:$O,MATCH($A50,'план закуп'!$A:$A,0),MATCH(V$1,'план закуп'!$1:$1,0)),"")</f>
        <v xml:space="preserve"> </v>
      </c>
      <c r="W50" s="8" t="str">
        <f ca="1">IFERROR(INDEX('план закуп'!$A:$O,MATCH($A50,'план закуп'!$A:$A,0),MATCH(W$1,'план закуп'!$1:$1,0)),"")</f>
        <v>1</v>
      </c>
      <c r="X50" s="8" t="str">
        <f ca="1">IFERROR(INDEX('план закуп'!$A:$O,MATCH($A50,'план закуп'!$A:$A,0),MATCH(X$1,'план закуп'!$1:$1,0)),"")</f>
        <v>1</v>
      </c>
      <c r="Y50" s="8" t="str">
        <f ca="1">IFERROR(INDEX('план закуп'!$A:$O,MATCH($A50,'план закуп'!$A:$A,0),MATCH(Y$1,'план закуп'!$1:$1,0)),"")</f>
        <v xml:space="preserve"> </v>
      </c>
      <c r="Z50" s="8" t="str">
        <f ca="1">IFERROR(INDEX('план закуп'!$A:$O,MATCH($A50,'план закуп'!$A:$A,0),MATCH(Z$1,'план закуп'!$1:$1,0)),"")</f>
        <v>1</v>
      </c>
      <c r="AA50" s="8" t="str">
        <f ca="1">IFERROR(INDEX('план закуп'!$A:$O,MATCH($A50,'план закуп'!$A:$A,0),MATCH(AA$1,'план закуп'!$1:$1,0)),"")</f>
        <v xml:space="preserve"> </v>
      </c>
    </row>
    <row r="51" spans="1:27" x14ac:dyDescent="0.2">
      <c r="A51" s="45">
        <v>49</v>
      </c>
      <c r="B51" s="37" t="s">
        <v>23</v>
      </c>
      <c r="C51" s="35" t="s">
        <v>17</v>
      </c>
      <c r="D51" s="35" t="s">
        <v>18</v>
      </c>
      <c r="E51" s="35" t="s">
        <v>35</v>
      </c>
      <c r="F51" s="35" t="s">
        <v>11</v>
      </c>
      <c r="G51" s="35">
        <v>48</v>
      </c>
      <c r="H51" s="35">
        <v>42</v>
      </c>
      <c r="I51" s="35">
        <v>60</v>
      </c>
      <c r="J51" s="35">
        <v>168</v>
      </c>
      <c r="K51" s="35">
        <v>40</v>
      </c>
      <c r="L51" s="35" t="s">
        <v>28</v>
      </c>
      <c r="M51" s="35" t="s">
        <v>55</v>
      </c>
      <c r="N51" s="8" t="str">
        <f ca="1">IFERROR(INDEX('план закуп'!$A:$O,MATCH($A51,'план закуп'!$A:$A,0),MATCH(N$1,'план закуп'!$1:$1,0)),"")</f>
        <v>1</v>
      </c>
      <c r="O51" s="8" t="str">
        <f ca="1">IFERROR(INDEX('план закуп'!$A:$O,MATCH($A51,'план закуп'!$A:$A,0),MATCH(O$1,'план закуп'!$1:$1,0)),"")</f>
        <v>1</v>
      </c>
      <c r="P51" s="8" t="str">
        <f ca="1">IFERROR(INDEX('план закуп'!$A:$O,MATCH($A51,'план закуп'!$A:$A,0),MATCH(P$1,'план закуп'!$1:$1,0)),"")</f>
        <v>1</v>
      </c>
      <c r="Q51" s="8" t="str">
        <f ca="1">IFERROR(INDEX('план закуп'!$A:$O,MATCH($A51,'план закуп'!$A:$A,0),MATCH(Q$1,'план закуп'!$1:$1,0)),"")</f>
        <v>1</v>
      </c>
      <c r="R51" s="8" t="str">
        <f ca="1">IFERROR(INDEX('план закуп'!$A:$O,MATCH($A51,'план закуп'!$A:$A,0),MATCH(R$1,'план закуп'!$1:$1,0)),"")</f>
        <v xml:space="preserve"> </v>
      </c>
      <c r="S51" s="8" t="str">
        <f ca="1">IFERROR(INDEX('план закуп'!$A:$O,MATCH($A51,'план закуп'!$A:$A,0),MATCH(S$1,'план закуп'!$1:$1,0)),"")</f>
        <v>1</v>
      </c>
      <c r="T51" s="8" t="str">
        <f ca="1">IFERROR(INDEX('план закуп'!$A:$O,MATCH($A51,'план закуп'!$A:$A,0),MATCH(T$1,'план закуп'!$1:$1,0)),"")</f>
        <v xml:space="preserve"> </v>
      </c>
      <c r="U51" s="8" t="str">
        <f ca="1">IFERROR(INDEX('план закуп'!$A:$O,MATCH($A51,'план закуп'!$A:$A,0),MATCH(U$1,'план закуп'!$1:$1,0)),"")</f>
        <v>1</v>
      </c>
      <c r="V51" s="8" t="str">
        <f ca="1">IFERROR(INDEX('план закуп'!$A:$O,MATCH($A51,'план закуп'!$A:$A,0),MATCH(V$1,'план закуп'!$1:$1,0)),"")</f>
        <v>1</v>
      </c>
      <c r="W51" s="8" t="str">
        <f ca="1">IFERROR(INDEX('план закуп'!$A:$O,MATCH($A51,'план закуп'!$A:$A,0),MATCH(W$1,'план закуп'!$1:$1,0)),"")</f>
        <v>1</v>
      </c>
      <c r="X51" s="8" t="str">
        <f ca="1">IFERROR(INDEX('план закуп'!$A:$O,MATCH($A51,'план закуп'!$A:$A,0),MATCH(X$1,'план закуп'!$1:$1,0)),"")</f>
        <v>1</v>
      </c>
      <c r="Y51" s="8" t="str">
        <f ca="1">IFERROR(INDEX('план закуп'!$A:$O,MATCH($A51,'план закуп'!$A:$A,0),MATCH(Y$1,'план закуп'!$1:$1,0)),"")</f>
        <v xml:space="preserve"> </v>
      </c>
      <c r="Z51" s="8" t="str">
        <f ca="1">IFERROR(INDEX('план закуп'!$A:$O,MATCH($A51,'план закуп'!$A:$A,0),MATCH(Z$1,'план закуп'!$1:$1,0)),"")</f>
        <v>1</v>
      </c>
      <c r="AA51" s="8" t="str">
        <f ca="1">IFERROR(INDEX('план закуп'!$A:$O,MATCH($A51,'план закуп'!$A:$A,0),MATCH(AA$1,'план закуп'!$1:$1,0)),"")</f>
        <v xml:space="preserve"> </v>
      </c>
    </row>
    <row r="52" spans="1:27" x14ac:dyDescent="0.2">
      <c r="A52" s="46">
        <v>50</v>
      </c>
      <c r="B52" s="34" t="s">
        <v>22</v>
      </c>
      <c r="C52" s="34" t="s">
        <v>33</v>
      </c>
      <c r="D52" s="34" t="s">
        <v>34</v>
      </c>
      <c r="E52" s="34" t="s">
        <v>132</v>
      </c>
      <c r="F52" s="34" t="s">
        <v>11</v>
      </c>
      <c r="G52" s="34">
        <v>48</v>
      </c>
      <c r="H52" s="34">
        <v>42</v>
      </c>
      <c r="I52" s="34">
        <v>55</v>
      </c>
      <c r="J52" s="34">
        <v>175</v>
      </c>
      <c r="K52" s="34">
        <v>40</v>
      </c>
      <c r="L52" s="34" t="s">
        <v>28</v>
      </c>
      <c r="M52" s="34" t="s">
        <v>50</v>
      </c>
      <c r="N52" s="8" t="str">
        <f ca="1">IFERROR(INDEX('план закуп'!$A:$O,MATCH($A52,'план закуп'!$A:$A,0),MATCH(N$1,'план закуп'!$1:$1,0)),"")</f>
        <v>1</v>
      </c>
      <c r="O52" s="8" t="str">
        <f ca="1">IFERROR(INDEX('план закуп'!$A:$O,MATCH($A52,'план закуп'!$A:$A,0),MATCH(O$1,'план закуп'!$1:$1,0)),"")</f>
        <v>1</v>
      </c>
      <c r="P52" s="8" t="str">
        <f ca="1">IFERROR(INDEX('план закуп'!$A:$O,MATCH($A52,'план закуп'!$A:$A,0),MATCH(P$1,'план закуп'!$1:$1,0)),"")</f>
        <v>1</v>
      </c>
      <c r="Q52" s="8" t="str">
        <f ca="1">IFERROR(INDEX('план закуп'!$A:$O,MATCH($A52,'план закуп'!$A:$A,0),MATCH(Q$1,'план закуп'!$1:$1,0)),"")</f>
        <v>1</v>
      </c>
      <c r="R52" s="8" t="str">
        <f ca="1">IFERROR(INDEX('план закуп'!$A:$O,MATCH($A52,'план закуп'!$A:$A,0),MATCH(R$1,'план закуп'!$1:$1,0)),"")</f>
        <v xml:space="preserve"> </v>
      </c>
      <c r="S52" s="8" t="str">
        <f ca="1">IFERROR(INDEX('план закуп'!$A:$O,MATCH($A52,'план закуп'!$A:$A,0),MATCH(S$1,'план закуп'!$1:$1,0)),"")</f>
        <v>1</v>
      </c>
      <c r="T52" s="8" t="str">
        <f ca="1">IFERROR(INDEX('план закуп'!$A:$O,MATCH($A52,'план закуп'!$A:$A,0),MATCH(T$1,'план закуп'!$1:$1,0)),"")</f>
        <v>1</v>
      </c>
      <c r="U52" s="8" t="str">
        <f ca="1">IFERROR(INDEX('план закуп'!$A:$O,MATCH($A52,'план закуп'!$A:$A,0),MATCH(U$1,'план закуп'!$1:$1,0)),"")</f>
        <v>1</v>
      </c>
      <c r="V52" s="8" t="str">
        <f ca="1">IFERROR(INDEX('план закуп'!$A:$O,MATCH($A52,'план закуп'!$A:$A,0),MATCH(V$1,'план закуп'!$1:$1,0)),"")</f>
        <v>1</v>
      </c>
      <c r="W52" s="8" t="str">
        <f ca="1">IFERROR(INDEX('план закуп'!$A:$O,MATCH($A52,'план закуп'!$A:$A,0),MATCH(W$1,'план закуп'!$1:$1,0)),"")</f>
        <v xml:space="preserve"> </v>
      </c>
      <c r="X52" s="8" t="str">
        <f ca="1">IFERROR(INDEX('план закуп'!$A:$O,MATCH($A52,'план закуп'!$A:$A,0),MATCH(X$1,'план закуп'!$1:$1,0)),"")</f>
        <v>1</v>
      </c>
      <c r="Y52" s="8" t="str">
        <f ca="1">IFERROR(INDEX('план закуп'!$A:$O,MATCH($A52,'план закуп'!$A:$A,0),MATCH(Y$1,'план закуп'!$1:$1,0)),"")</f>
        <v xml:space="preserve"> </v>
      </c>
      <c r="Z52" s="8" t="str">
        <f ca="1">IFERROR(INDEX('план закуп'!$A:$O,MATCH($A52,'план закуп'!$A:$A,0),MATCH(Z$1,'план закуп'!$1:$1,0)),"")</f>
        <v>1</v>
      </c>
      <c r="AA52" s="8" t="str">
        <f ca="1">IFERROR(INDEX('план закуп'!$A:$O,MATCH($A52,'план закуп'!$A:$A,0),MATCH(AA$1,'план закуп'!$1:$1,0)),"")</f>
        <v xml:space="preserve"> </v>
      </c>
    </row>
    <row r="53" spans="1:27" x14ac:dyDescent="0.2">
      <c r="A53" s="45">
        <v>51</v>
      </c>
      <c r="B53" s="37" t="s">
        <v>23</v>
      </c>
      <c r="C53" s="35" t="s">
        <v>17</v>
      </c>
      <c r="D53" s="35" t="s">
        <v>18</v>
      </c>
      <c r="E53" s="35" t="s">
        <v>35</v>
      </c>
      <c r="F53" s="35" t="s">
        <v>11</v>
      </c>
      <c r="G53" s="35">
        <v>48</v>
      </c>
      <c r="H53" s="35">
        <v>42</v>
      </c>
      <c r="I53" s="35">
        <v>59</v>
      </c>
      <c r="J53" s="35">
        <v>175</v>
      </c>
      <c r="K53" s="35">
        <v>40</v>
      </c>
      <c r="L53" s="35" t="s">
        <v>28</v>
      </c>
      <c r="M53" s="35" t="s">
        <v>50</v>
      </c>
      <c r="N53" s="8" t="str">
        <f ca="1">IFERROR(INDEX('план закуп'!$A:$O,MATCH($A53,'план закуп'!$A:$A,0),MATCH(N$1,'план закуп'!$1:$1,0)),"")</f>
        <v xml:space="preserve"> </v>
      </c>
      <c r="O53" s="8" t="str">
        <f ca="1">IFERROR(INDEX('план закуп'!$A:$O,MATCH($A53,'план закуп'!$A:$A,0),MATCH(O$1,'план закуп'!$1:$1,0)),"")</f>
        <v>1</v>
      </c>
      <c r="P53" s="8" t="str">
        <f ca="1">IFERROR(INDEX('план закуп'!$A:$O,MATCH($A53,'план закуп'!$A:$A,0),MATCH(P$1,'план закуп'!$1:$1,0)),"")</f>
        <v>1</v>
      </c>
      <c r="Q53" s="8" t="str">
        <f ca="1">IFERROR(INDEX('план закуп'!$A:$O,MATCH($A53,'план закуп'!$A:$A,0),MATCH(Q$1,'план закуп'!$1:$1,0)),"")</f>
        <v>1</v>
      </c>
      <c r="R53" s="8" t="str">
        <f ca="1">IFERROR(INDEX('план закуп'!$A:$O,MATCH($A53,'план закуп'!$A:$A,0),MATCH(R$1,'план закуп'!$1:$1,0)),"")</f>
        <v xml:space="preserve"> </v>
      </c>
      <c r="S53" s="8" t="str">
        <f ca="1">IFERROR(INDEX('план закуп'!$A:$O,MATCH($A53,'план закуп'!$A:$A,0),MATCH(S$1,'план закуп'!$1:$1,0)),"")</f>
        <v>1</v>
      </c>
      <c r="T53" s="8" t="str">
        <f ca="1">IFERROR(INDEX('план закуп'!$A:$O,MATCH($A53,'план закуп'!$A:$A,0),MATCH(T$1,'план закуп'!$1:$1,0)),"")</f>
        <v>1</v>
      </c>
      <c r="U53" s="8" t="str">
        <f ca="1">IFERROR(INDEX('план закуп'!$A:$O,MATCH($A53,'план закуп'!$A:$A,0),MATCH(U$1,'план закуп'!$1:$1,0)),"")</f>
        <v>1</v>
      </c>
      <c r="V53" s="8" t="str">
        <f ca="1">IFERROR(INDEX('план закуп'!$A:$O,MATCH($A53,'план закуп'!$A:$A,0),MATCH(V$1,'план закуп'!$1:$1,0)),"")</f>
        <v>1</v>
      </c>
      <c r="W53" s="8" t="str">
        <f ca="1">IFERROR(INDEX('план закуп'!$A:$O,MATCH($A53,'план закуп'!$A:$A,0),MATCH(W$1,'план закуп'!$1:$1,0)),"")</f>
        <v xml:space="preserve"> </v>
      </c>
      <c r="X53" s="8" t="str">
        <f ca="1">IFERROR(INDEX('план закуп'!$A:$O,MATCH($A53,'план закуп'!$A:$A,0),MATCH(X$1,'план закуп'!$1:$1,0)),"")</f>
        <v>1</v>
      </c>
      <c r="Y53" s="8" t="str">
        <f ca="1">IFERROR(INDEX('план закуп'!$A:$O,MATCH($A53,'план закуп'!$A:$A,0),MATCH(Y$1,'план закуп'!$1:$1,0)),"")</f>
        <v xml:space="preserve"> </v>
      </c>
      <c r="Z53" s="8" t="str">
        <f ca="1">IFERROR(INDEX('план закуп'!$A:$O,MATCH($A53,'план закуп'!$A:$A,0),MATCH(Z$1,'план закуп'!$1:$1,0)),"")</f>
        <v>1</v>
      </c>
      <c r="AA53" s="8" t="str">
        <f ca="1">IFERROR(INDEX('план закуп'!$A:$O,MATCH($A53,'план закуп'!$A:$A,0),MATCH(AA$1,'план закуп'!$1:$1,0)),"")</f>
        <v xml:space="preserve"> </v>
      </c>
    </row>
    <row r="54" spans="1:27" x14ac:dyDescent="0.2">
      <c r="A54" s="46">
        <v>52</v>
      </c>
      <c r="B54" s="34" t="s">
        <v>22</v>
      </c>
      <c r="C54" s="34" t="s">
        <v>33</v>
      </c>
      <c r="D54" s="34" t="s">
        <v>34</v>
      </c>
      <c r="E54" s="34" t="s">
        <v>132</v>
      </c>
      <c r="F54" s="34" t="s">
        <v>11</v>
      </c>
      <c r="G54" s="34">
        <v>56</v>
      </c>
      <c r="H54" s="34">
        <v>45</v>
      </c>
      <c r="I54" s="34">
        <v>58</v>
      </c>
      <c r="J54" s="34">
        <v>188</v>
      </c>
      <c r="K54" s="34">
        <v>44</v>
      </c>
      <c r="L54" s="34" t="s">
        <v>30</v>
      </c>
      <c r="M54" s="34" t="s">
        <v>64</v>
      </c>
      <c r="N54" s="8" t="str">
        <f ca="1">IFERROR(INDEX('план закуп'!$A:$O,MATCH($A54,'план закуп'!$A:$A,0),MATCH(N$1,'план закуп'!$1:$1,0)),"")</f>
        <v>1</v>
      </c>
      <c r="O54" s="8" t="str">
        <f ca="1">IFERROR(INDEX('план закуп'!$A:$O,MATCH($A54,'план закуп'!$A:$A,0),MATCH(O$1,'план закуп'!$1:$1,0)),"")</f>
        <v>1</v>
      </c>
      <c r="P54" s="8" t="str">
        <f ca="1">IFERROR(INDEX('план закуп'!$A:$O,MATCH($A54,'план закуп'!$A:$A,0),MATCH(P$1,'план закуп'!$1:$1,0)),"")</f>
        <v>1</v>
      </c>
      <c r="Q54" s="8" t="str">
        <f ca="1">IFERROR(INDEX('план закуп'!$A:$O,MATCH($A54,'план закуп'!$A:$A,0),MATCH(Q$1,'план закуп'!$1:$1,0)),"")</f>
        <v xml:space="preserve"> </v>
      </c>
      <c r="R54" s="8" t="str">
        <f ca="1">IFERROR(INDEX('план закуп'!$A:$O,MATCH($A54,'план закуп'!$A:$A,0),MATCH(R$1,'план закуп'!$1:$1,0)),"")</f>
        <v xml:space="preserve"> </v>
      </c>
      <c r="S54" s="8" t="str">
        <f ca="1">IFERROR(INDEX('план закуп'!$A:$O,MATCH($A54,'план закуп'!$A:$A,0),MATCH(S$1,'план закуп'!$1:$1,0)),"")</f>
        <v>1</v>
      </c>
      <c r="T54" s="8" t="str">
        <f ca="1">IFERROR(INDEX('план закуп'!$A:$O,MATCH($A54,'план закуп'!$A:$A,0),MATCH(T$1,'план закуп'!$1:$1,0)),"")</f>
        <v>1</v>
      </c>
      <c r="U54" s="8" t="str">
        <f ca="1">IFERROR(INDEX('план закуп'!$A:$O,MATCH($A54,'план закуп'!$A:$A,0),MATCH(U$1,'план закуп'!$1:$1,0)),"")</f>
        <v>1</v>
      </c>
      <c r="V54" s="8" t="str">
        <f ca="1">IFERROR(INDEX('план закуп'!$A:$O,MATCH($A54,'план закуп'!$A:$A,0),MATCH(V$1,'план закуп'!$1:$1,0)),"")</f>
        <v>1</v>
      </c>
      <c r="W54" s="8" t="str">
        <f ca="1">IFERROR(INDEX('план закуп'!$A:$O,MATCH($A54,'план закуп'!$A:$A,0),MATCH(W$1,'план закуп'!$1:$1,0)),"")</f>
        <v>1</v>
      </c>
      <c r="X54" s="8" t="str">
        <f ca="1">IFERROR(INDEX('план закуп'!$A:$O,MATCH($A54,'план закуп'!$A:$A,0),MATCH(X$1,'план закуп'!$1:$1,0)),"")</f>
        <v xml:space="preserve"> </v>
      </c>
      <c r="Y54" s="8" t="str">
        <f ca="1">IFERROR(INDEX('план закуп'!$A:$O,MATCH($A54,'план закуп'!$A:$A,0),MATCH(Y$1,'план закуп'!$1:$1,0)),"")</f>
        <v xml:space="preserve"> </v>
      </c>
      <c r="Z54" s="8" t="str">
        <f ca="1">IFERROR(INDEX('план закуп'!$A:$O,MATCH($A54,'план закуп'!$A:$A,0),MATCH(Z$1,'план закуп'!$1:$1,0)),"")</f>
        <v>1</v>
      </c>
      <c r="AA54" s="8" t="str">
        <f ca="1">IFERROR(INDEX('план закуп'!$A:$O,MATCH($A54,'план закуп'!$A:$A,0),MATCH(AA$1,'план закуп'!$1:$1,0)),"")</f>
        <v xml:space="preserve"> </v>
      </c>
    </row>
    <row r="55" spans="1:27" x14ac:dyDescent="0.2">
      <c r="A55" s="45">
        <v>53</v>
      </c>
      <c r="B55" s="37" t="s">
        <v>23</v>
      </c>
      <c r="C55" s="35" t="s">
        <v>17</v>
      </c>
      <c r="D55" s="35" t="s">
        <v>18</v>
      </c>
      <c r="E55" s="35" t="s">
        <v>35</v>
      </c>
      <c r="F55" s="35" t="s">
        <v>11</v>
      </c>
      <c r="G55" s="35"/>
      <c r="H55" s="35"/>
      <c r="I55" s="35"/>
      <c r="J55" s="35"/>
      <c r="K55" s="35"/>
      <c r="L55" s="35"/>
      <c r="M55" s="35"/>
      <c r="N55" s="8" t="str">
        <f ca="1">IFERROR(INDEX('план закуп'!$A:$O,MATCH($A55,'план закуп'!$A:$A,0),MATCH(N$1,'план закуп'!$1:$1,0)),"")</f>
        <v>1</v>
      </c>
      <c r="O55" s="8" t="str">
        <f ca="1">IFERROR(INDEX('план закуп'!$A:$O,MATCH($A55,'план закуп'!$A:$A,0),MATCH(O$1,'план закуп'!$1:$1,0)),"")</f>
        <v>1</v>
      </c>
      <c r="P55" s="8" t="str">
        <f ca="1">IFERROR(INDEX('план закуп'!$A:$O,MATCH($A55,'план закуп'!$A:$A,0),MATCH(P$1,'план закуп'!$1:$1,0)),"")</f>
        <v>1</v>
      </c>
      <c r="Q55" s="8" t="str">
        <f ca="1">IFERROR(INDEX('план закуп'!$A:$O,MATCH($A55,'план закуп'!$A:$A,0),MATCH(Q$1,'план закуп'!$1:$1,0)),"")</f>
        <v>1</v>
      </c>
      <c r="R55" s="8" t="str">
        <f ca="1">IFERROR(INDEX('план закуп'!$A:$O,MATCH($A55,'план закуп'!$A:$A,0),MATCH(R$1,'план закуп'!$1:$1,0)),"")</f>
        <v>1</v>
      </c>
      <c r="S55" s="8" t="str">
        <f ca="1">IFERROR(INDEX('план закуп'!$A:$O,MATCH($A55,'план закуп'!$A:$A,0),MATCH(S$1,'план закуп'!$1:$1,0)),"")</f>
        <v>1</v>
      </c>
      <c r="T55" s="8" t="str">
        <f ca="1">IFERROR(INDEX('план закуп'!$A:$O,MATCH($A55,'план закуп'!$A:$A,0),MATCH(T$1,'план закуп'!$1:$1,0)),"")</f>
        <v>1</v>
      </c>
      <c r="U55" s="8" t="str">
        <f ca="1">IFERROR(INDEX('план закуп'!$A:$O,MATCH($A55,'план закуп'!$A:$A,0),MATCH(U$1,'план закуп'!$1:$1,0)),"")</f>
        <v>1</v>
      </c>
      <c r="V55" s="8" t="str">
        <f ca="1">IFERROR(INDEX('план закуп'!$A:$O,MATCH($A55,'план закуп'!$A:$A,0),MATCH(V$1,'план закуп'!$1:$1,0)),"")</f>
        <v>1</v>
      </c>
      <c r="W55" s="8" t="str">
        <f ca="1">IFERROR(INDEX('план закуп'!$A:$O,MATCH($A55,'план закуп'!$A:$A,0),MATCH(W$1,'план закуп'!$1:$1,0)),"")</f>
        <v>1</v>
      </c>
      <c r="X55" s="8" t="str">
        <f ca="1">IFERROR(INDEX('план закуп'!$A:$O,MATCH($A55,'план закуп'!$A:$A,0),MATCH(X$1,'план закуп'!$1:$1,0)),"")</f>
        <v>1</v>
      </c>
      <c r="Y55" s="8" t="str">
        <f ca="1">IFERROR(INDEX('план закуп'!$A:$O,MATCH($A55,'план закуп'!$A:$A,0),MATCH(Y$1,'план закуп'!$1:$1,0)),"")</f>
        <v>1</v>
      </c>
      <c r="Z55" s="8" t="str">
        <f ca="1">IFERROR(INDEX('план закуп'!$A:$O,MATCH($A55,'план закуп'!$A:$A,0),MATCH(Z$1,'план закуп'!$1:$1,0)),"")</f>
        <v>1</v>
      </c>
      <c r="AA55" s="8" t="str">
        <f ca="1">IFERROR(INDEX('план закуп'!$A:$O,MATCH($A55,'план закуп'!$A:$A,0),MATCH(AA$1,'план закуп'!$1:$1,0)),"")</f>
        <v>1</v>
      </c>
    </row>
    <row r="56" spans="1:27" x14ac:dyDescent="0.2">
      <c r="A56" s="46">
        <v>54</v>
      </c>
      <c r="B56" s="34" t="s">
        <v>22</v>
      </c>
      <c r="C56" s="34" t="s">
        <v>33</v>
      </c>
      <c r="D56" s="34" t="s">
        <v>34</v>
      </c>
      <c r="E56" s="34" t="s">
        <v>132</v>
      </c>
      <c r="F56" s="34" t="s">
        <v>11</v>
      </c>
      <c r="G56" s="34">
        <v>50</v>
      </c>
      <c r="H56" s="34">
        <v>42</v>
      </c>
      <c r="I56" s="34">
        <v>57</v>
      </c>
      <c r="J56" s="34">
        <v>180</v>
      </c>
      <c r="K56" s="34">
        <v>41</v>
      </c>
      <c r="L56" s="34" t="s">
        <v>28</v>
      </c>
      <c r="M56" s="34" t="s">
        <v>63</v>
      </c>
      <c r="N56" s="8" t="str">
        <f ca="1">IFERROR(INDEX('план закуп'!$A:$O,MATCH($A56,'план закуп'!$A:$A,0),MATCH(N$1,'план закуп'!$1:$1,0)),"")</f>
        <v>1</v>
      </c>
      <c r="O56" s="8" t="str">
        <f ca="1">IFERROR(INDEX('план закуп'!$A:$O,MATCH($A56,'план закуп'!$A:$A,0),MATCH(O$1,'план закуп'!$1:$1,0)),"")</f>
        <v>1</v>
      </c>
      <c r="P56" s="8" t="str">
        <f ca="1">IFERROR(INDEX('план закуп'!$A:$O,MATCH($A56,'план закуп'!$A:$A,0),MATCH(P$1,'план закуп'!$1:$1,0)),"")</f>
        <v>1</v>
      </c>
      <c r="Q56" s="8" t="str">
        <f ca="1">IFERROR(INDEX('план закуп'!$A:$O,MATCH($A56,'план закуп'!$A:$A,0),MATCH(Q$1,'план закуп'!$1:$1,0)),"")</f>
        <v>1</v>
      </c>
      <c r="R56" s="8" t="str">
        <f ca="1">IFERROR(INDEX('план закуп'!$A:$O,MATCH($A56,'план закуп'!$A:$A,0),MATCH(R$1,'план закуп'!$1:$1,0)),"")</f>
        <v>1</v>
      </c>
      <c r="S56" s="8" t="str">
        <f ca="1">IFERROR(INDEX('план закуп'!$A:$O,MATCH($A56,'план закуп'!$A:$A,0),MATCH(S$1,'план закуп'!$1:$1,0)),"")</f>
        <v xml:space="preserve"> </v>
      </c>
      <c r="T56" s="8" t="str">
        <f ca="1">IFERROR(INDEX('план закуп'!$A:$O,MATCH($A56,'план закуп'!$A:$A,0),MATCH(T$1,'план закуп'!$1:$1,0)),"")</f>
        <v xml:space="preserve"> </v>
      </c>
      <c r="U56" s="8" t="str">
        <f ca="1">IFERROR(INDEX('план закуп'!$A:$O,MATCH($A56,'план закуп'!$A:$A,0),MATCH(U$1,'план закуп'!$1:$1,0)),"")</f>
        <v>1</v>
      </c>
      <c r="V56" s="8" t="str">
        <f ca="1">IFERROR(INDEX('план закуп'!$A:$O,MATCH($A56,'план закуп'!$A:$A,0),MATCH(V$1,'план закуп'!$1:$1,0)),"")</f>
        <v>1</v>
      </c>
      <c r="W56" s="8" t="str">
        <f ca="1">IFERROR(INDEX('план закуп'!$A:$O,MATCH($A56,'план закуп'!$A:$A,0),MATCH(W$1,'план закуп'!$1:$1,0)),"")</f>
        <v>1</v>
      </c>
      <c r="X56" s="8" t="str">
        <f ca="1">IFERROR(INDEX('план закуп'!$A:$O,MATCH($A56,'план закуп'!$A:$A,0),MATCH(X$1,'план закуп'!$1:$1,0)),"")</f>
        <v>1</v>
      </c>
      <c r="Y56" s="8" t="str">
        <f ca="1">IFERROR(INDEX('план закуп'!$A:$O,MATCH($A56,'план закуп'!$A:$A,0),MATCH(Y$1,'план закуп'!$1:$1,0)),"")</f>
        <v xml:space="preserve"> </v>
      </c>
      <c r="Z56" s="8" t="str">
        <f ca="1">IFERROR(INDEX('план закуп'!$A:$O,MATCH($A56,'план закуп'!$A:$A,0),MATCH(Z$1,'план закуп'!$1:$1,0)),"")</f>
        <v>1</v>
      </c>
      <c r="AA56" s="8" t="str">
        <f ca="1">IFERROR(INDEX('план закуп'!$A:$O,MATCH($A56,'план закуп'!$A:$A,0),MATCH(AA$1,'план закуп'!$1:$1,0)),"")</f>
        <v xml:space="preserve"> </v>
      </c>
    </row>
    <row r="57" spans="1:27" x14ac:dyDescent="0.2">
      <c r="A57" s="45">
        <v>55</v>
      </c>
      <c r="B57" s="37" t="s">
        <v>23</v>
      </c>
      <c r="C57" s="35" t="s">
        <v>17</v>
      </c>
      <c r="D57" s="35" t="s">
        <v>18</v>
      </c>
      <c r="E57" s="35" t="s">
        <v>35</v>
      </c>
      <c r="F57" s="35" t="s">
        <v>11</v>
      </c>
      <c r="G57" s="35">
        <v>52</v>
      </c>
      <c r="H57" s="35">
        <v>43</v>
      </c>
      <c r="I57" s="35">
        <v>58</v>
      </c>
      <c r="J57" s="35">
        <v>176</v>
      </c>
      <c r="K57" s="35">
        <v>42</v>
      </c>
      <c r="L57" s="35" t="s">
        <v>29</v>
      </c>
      <c r="M57" s="35" t="s">
        <v>47</v>
      </c>
      <c r="N57" s="8" t="str">
        <f ca="1">IFERROR(INDEX('план закуп'!$A:$O,MATCH($A57,'план закуп'!$A:$A,0),MATCH(N$1,'план закуп'!$1:$1,0)),"")</f>
        <v>1</v>
      </c>
      <c r="O57" s="8" t="str">
        <f ca="1">IFERROR(INDEX('план закуп'!$A:$O,MATCH($A57,'план закуп'!$A:$A,0),MATCH(O$1,'план закуп'!$1:$1,0)),"")</f>
        <v>1</v>
      </c>
      <c r="P57" s="8" t="str">
        <f ca="1">IFERROR(INDEX('план закуп'!$A:$O,MATCH($A57,'план закуп'!$A:$A,0),MATCH(P$1,'план закуп'!$1:$1,0)),"")</f>
        <v>1</v>
      </c>
      <c r="Q57" s="8" t="str">
        <f ca="1">IFERROR(INDEX('план закуп'!$A:$O,MATCH($A57,'план закуп'!$A:$A,0),MATCH(Q$1,'план закуп'!$1:$1,0)),"")</f>
        <v>1</v>
      </c>
      <c r="R57" s="8" t="str">
        <f ca="1">IFERROR(INDEX('план закуп'!$A:$O,MATCH($A57,'план закуп'!$A:$A,0),MATCH(R$1,'план закуп'!$1:$1,0)),"")</f>
        <v xml:space="preserve"> </v>
      </c>
      <c r="S57" s="8" t="str">
        <f ca="1">IFERROR(INDEX('план закуп'!$A:$O,MATCH($A57,'план закуп'!$A:$A,0),MATCH(S$1,'план закуп'!$1:$1,0)),"")</f>
        <v>1</v>
      </c>
      <c r="T57" s="8" t="str">
        <f ca="1">IFERROR(INDEX('план закуп'!$A:$O,MATCH($A57,'план закуп'!$A:$A,0),MATCH(T$1,'план закуп'!$1:$1,0)),"")</f>
        <v>1</v>
      </c>
      <c r="U57" s="8" t="str">
        <f ca="1">IFERROR(INDEX('план закуп'!$A:$O,MATCH($A57,'план закуп'!$A:$A,0),MATCH(U$1,'план закуп'!$1:$1,0)),"")</f>
        <v>1</v>
      </c>
      <c r="V57" s="8" t="str">
        <f ca="1">IFERROR(INDEX('план закуп'!$A:$O,MATCH($A57,'план закуп'!$A:$A,0),MATCH(V$1,'план закуп'!$1:$1,0)),"")</f>
        <v>1</v>
      </c>
      <c r="W57" s="8" t="str">
        <f ca="1">IFERROR(INDEX('план закуп'!$A:$O,MATCH($A57,'план закуп'!$A:$A,0),MATCH(W$1,'план закуп'!$1:$1,0)),"")</f>
        <v>1</v>
      </c>
      <c r="X57" s="8" t="str">
        <f ca="1">IFERROR(INDEX('план закуп'!$A:$O,MATCH($A57,'план закуп'!$A:$A,0),MATCH(X$1,'план закуп'!$1:$1,0)),"")</f>
        <v>1</v>
      </c>
      <c r="Y57" s="8" t="str">
        <f ca="1">IFERROR(INDEX('план закуп'!$A:$O,MATCH($A57,'план закуп'!$A:$A,0),MATCH(Y$1,'план закуп'!$1:$1,0)),"")</f>
        <v>1</v>
      </c>
      <c r="Z57" s="8" t="str">
        <f ca="1">IFERROR(INDEX('план закуп'!$A:$O,MATCH($A57,'план закуп'!$A:$A,0),MATCH(Z$1,'план закуп'!$1:$1,0)),"")</f>
        <v>1</v>
      </c>
      <c r="AA57" s="8" t="str">
        <f ca="1">IFERROR(INDEX('план закуп'!$A:$O,MATCH($A57,'план закуп'!$A:$A,0),MATCH(AA$1,'план закуп'!$1:$1,0)),"")</f>
        <v>1</v>
      </c>
    </row>
    <row r="58" spans="1:27" x14ac:dyDescent="0.2">
      <c r="A58" s="46">
        <v>56</v>
      </c>
      <c r="B58" s="34" t="s">
        <v>22</v>
      </c>
      <c r="C58" s="34" t="s">
        <v>33</v>
      </c>
      <c r="D58" s="34" t="s">
        <v>34</v>
      </c>
      <c r="E58" s="34" t="s">
        <v>132</v>
      </c>
      <c r="F58" s="34" t="s">
        <v>11</v>
      </c>
      <c r="G58" s="34">
        <v>56</v>
      </c>
      <c r="H58" s="34">
        <v>42</v>
      </c>
      <c r="I58" s="34">
        <v>58</v>
      </c>
      <c r="J58" s="34">
        <v>178</v>
      </c>
      <c r="K58" s="34">
        <v>44</v>
      </c>
      <c r="L58" s="34" t="s">
        <v>30</v>
      </c>
      <c r="M58" s="34" t="s">
        <v>51</v>
      </c>
      <c r="N58" s="8" t="str">
        <f ca="1">IFERROR(INDEX('план закуп'!$A:$O,MATCH($A58,'план закуп'!$A:$A,0),MATCH(N$1,'план закуп'!$1:$1,0)),"")</f>
        <v>1</v>
      </c>
      <c r="O58" s="8" t="str">
        <f ca="1">IFERROR(INDEX('план закуп'!$A:$O,MATCH($A58,'план закуп'!$A:$A,0),MATCH(O$1,'план закуп'!$1:$1,0)),"")</f>
        <v>1</v>
      </c>
      <c r="P58" s="8" t="str">
        <f ca="1">IFERROR(INDEX('план закуп'!$A:$O,MATCH($A58,'план закуп'!$A:$A,0),MATCH(P$1,'план закуп'!$1:$1,0)),"")</f>
        <v>1</v>
      </c>
      <c r="Q58" s="8" t="str">
        <f ca="1">IFERROR(INDEX('план закуп'!$A:$O,MATCH($A58,'план закуп'!$A:$A,0),MATCH(Q$1,'план закуп'!$1:$1,0)),"")</f>
        <v>1</v>
      </c>
      <c r="R58" s="8" t="str">
        <f ca="1">IFERROR(INDEX('план закуп'!$A:$O,MATCH($A58,'план закуп'!$A:$A,0),MATCH(R$1,'план закуп'!$1:$1,0)),"")</f>
        <v xml:space="preserve"> </v>
      </c>
      <c r="S58" s="8" t="str">
        <f ca="1">IFERROR(INDEX('план закуп'!$A:$O,MATCH($A58,'план закуп'!$A:$A,0),MATCH(S$1,'план закуп'!$1:$1,0)),"")</f>
        <v xml:space="preserve"> </v>
      </c>
      <c r="T58" s="8" t="str">
        <f ca="1">IFERROR(INDEX('план закуп'!$A:$O,MATCH($A58,'план закуп'!$A:$A,0),MATCH(T$1,'план закуп'!$1:$1,0)),"")</f>
        <v xml:space="preserve"> </v>
      </c>
      <c r="U58" s="8" t="str">
        <f ca="1">IFERROR(INDEX('план закуп'!$A:$O,MATCH($A58,'план закуп'!$A:$A,0),MATCH(U$1,'план закуп'!$1:$1,0)),"")</f>
        <v xml:space="preserve"> </v>
      </c>
      <c r="V58" s="8" t="str">
        <f ca="1">IFERROR(INDEX('план закуп'!$A:$O,MATCH($A58,'план закуп'!$A:$A,0),MATCH(V$1,'план закуп'!$1:$1,0)),"")</f>
        <v xml:space="preserve"> </v>
      </c>
      <c r="W58" s="8" t="str">
        <f ca="1">IFERROR(INDEX('план закуп'!$A:$O,MATCH($A58,'план закуп'!$A:$A,0),MATCH(W$1,'план закуп'!$1:$1,0)),"")</f>
        <v>1</v>
      </c>
      <c r="X58" s="8" t="str">
        <f ca="1">IFERROR(INDEX('план закуп'!$A:$O,MATCH($A58,'план закуп'!$A:$A,0),MATCH(X$1,'план закуп'!$1:$1,0)),"")</f>
        <v>1</v>
      </c>
      <c r="Y58" s="8" t="str">
        <f ca="1">IFERROR(INDEX('план закуп'!$A:$O,MATCH($A58,'план закуп'!$A:$A,0),MATCH(Y$1,'план закуп'!$1:$1,0)),"")</f>
        <v xml:space="preserve"> </v>
      </c>
      <c r="Z58" s="8" t="str">
        <f ca="1">IFERROR(INDEX('план закуп'!$A:$O,MATCH($A58,'план закуп'!$A:$A,0),MATCH(Z$1,'план закуп'!$1:$1,0)),"")</f>
        <v>1</v>
      </c>
      <c r="AA58" s="8" t="str">
        <f ca="1">IFERROR(INDEX('план закуп'!$A:$O,MATCH($A58,'план закуп'!$A:$A,0),MATCH(AA$1,'план закуп'!$1:$1,0)),"")</f>
        <v xml:space="preserve"> </v>
      </c>
    </row>
    <row r="59" spans="1:27" x14ac:dyDescent="0.2">
      <c r="A59" s="45">
        <v>57</v>
      </c>
      <c r="B59" s="37" t="s">
        <v>23</v>
      </c>
      <c r="C59" s="35" t="s">
        <v>17</v>
      </c>
      <c r="D59" s="35" t="s">
        <v>18</v>
      </c>
      <c r="E59" s="35" t="s">
        <v>35</v>
      </c>
      <c r="F59" s="35" t="s">
        <v>11</v>
      </c>
      <c r="G59" s="35">
        <v>48</v>
      </c>
      <c r="H59" s="35">
        <v>43</v>
      </c>
      <c r="I59" s="35">
        <v>58</v>
      </c>
      <c r="J59" s="35">
        <v>170</v>
      </c>
      <c r="K59" s="35">
        <v>40</v>
      </c>
      <c r="L59" s="35" t="s">
        <v>28</v>
      </c>
      <c r="M59" s="35" t="s">
        <v>55</v>
      </c>
      <c r="N59" s="8" t="str">
        <f ca="1">IFERROR(INDEX('план закуп'!$A:$O,MATCH($A59,'план закуп'!$A:$A,0),MATCH(N$1,'план закуп'!$1:$1,0)),"")</f>
        <v>1</v>
      </c>
      <c r="O59" s="8" t="str">
        <f ca="1">IFERROR(INDEX('план закуп'!$A:$O,MATCH($A59,'план закуп'!$A:$A,0),MATCH(O$1,'план закуп'!$1:$1,0)),"")</f>
        <v>1</v>
      </c>
      <c r="P59" s="8" t="str">
        <f ca="1">IFERROR(INDEX('план закуп'!$A:$O,MATCH($A59,'план закуп'!$A:$A,0),MATCH(P$1,'план закуп'!$1:$1,0)),"")</f>
        <v>1</v>
      </c>
      <c r="Q59" s="8" t="str">
        <f ca="1">IFERROR(INDEX('план закуп'!$A:$O,MATCH($A59,'план закуп'!$A:$A,0),MATCH(Q$1,'план закуп'!$1:$1,0)),"")</f>
        <v>1</v>
      </c>
      <c r="R59" s="8" t="str">
        <f ca="1">IFERROR(INDEX('план закуп'!$A:$O,MATCH($A59,'план закуп'!$A:$A,0),MATCH(R$1,'план закуп'!$1:$1,0)),"")</f>
        <v>1</v>
      </c>
      <c r="S59" s="8" t="str">
        <f ca="1">IFERROR(INDEX('план закуп'!$A:$O,MATCH($A59,'план закуп'!$A:$A,0),MATCH(S$1,'план закуп'!$1:$1,0)),"")</f>
        <v>1</v>
      </c>
      <c r="T59" s="8" t="str">
        <f ca="1">IFERROR(INDEX('план закуп'!$A:$O,MATCH($A59,'план закуп'!$A:$A,0),MATCH(T$1,'план закуп'!$1:$1,0)),"")</f>
        <v>1</v>
      </c>
      <c r="U59" s="8" t="str">
        <f ca="1">IFERROR(INDEX('план закуп'!$A:$O,MATCH($A59,'план закуп'!$A:$A,0),MATCH(U$1,'план закуп'!$1:$1,0)),"")</f>
        <v>1</v>
      </c>
      <c r="V59" s="8" t="str">
        <f ca="1">IFERROR(INDEX('план закуп'!$A:$O,MATCH($A59,'план закуп'!$A:$A,0),MATCH(V$1,'план закуп'!$1:$1,0)),"")</f>
        <v>1</v>
      </c>
      <c r="W59" s="8" t="str">
        <f ca="1">IFERROR(INDEX('план закуп'!$A:$O,MATCH($A59,'план закуп'!$A:$A,0),MATCH(W$1,'план закуп'!$1:$1,0)),"")</f>
        <v>1</v>
      </c>
      <c r="X59" s="8" t="str">
        <f ca="1">IFERROR(INDEX('план закуп'!$A:$O,MATCH($A59,'план закуп'!$A:$A,0),MATCH(X$1,'план закуп'!$1:$1,0)),"")</f>
        <v>1</v>
      </c>
      <c r="Y59" s="8" t="str">
        <f ca="1">IFERROR(INDEX('план закуп'!$A:$O,MATCH($A59,'план закуп'!$A:$A,0),MATCH(Y$1,'план закуп'!$1:$1,0)),"")</f>
        <v>1</v>
      </c>
      <c r="Z59" s="8" t="str">
        <f ca="1">IFERROR(INDEX('план закуп'!$A:$O,MATCH($A59,'план закуп'!$A:$A,0),MATCH(Z$1,'план закуп'!$1:$1,0)),"")</f>
        <v>1</v>
      </c>
      <c r="AA59" s="8" t="str">
        <f ca="1">IFERROR(INDEX('план закуп'!$A:$O,MATCH($A59,'план закуп'!$A:$A,0),MATCH(AA$1,'план закуп'!$1:$1,0)),"")</f>
        <v>1</v>
      </c>
    </row>
    <row r="60" spans="1:27" x14ac:dyDescent="0.2">
      <c r="A60" s="46">
        <v>58</v>
      </c>
      <c r="B60" s="34" t="s">
        <v>22</v>
      </c>
      <c r="C60" s="34" t="s">
        <v>33</v>
      </c>
      <c r="D60" s="34" t="s">
        <v>34</v>
      </c>
      <c r="E60" s="34" t="s">
        <v>132</v>
      </c>
      <c r="F60" s="34" t="s">
        <v>11</v>
      </c>
      <c r="G60" s="34">
        <v>56</v>
      </c>
      <c r="H60" s="34">
        <v>42</v>
      </c>
      <c r="I60" s="34">
        <v>58</v>
      </c>
      <c r="J60" s="34">
        <v>172</v>
      </c>
      <c r="K60" s="34">
        <v>44</v>
      </c>
      <c r="L60" s="34" t="s">
        <v>30</v>
      </c>
      <c r="M60" s="34" t="s">
        <v>60</v>
      </c>
      <c r="N60" s="8" t="str">
        <f ca="1">IFERROR(INDEX('план закуп'!$A:$O,MATCH($A60,'план закуп'!$A:$A,0),MATCH(N$1,'план закуп'!$1:$1,0)),"")</f>
        <v>1</v>
      </c>
      <c r="O60" s="8" t="str">
        <f ca="1">IFERROR(INDEX('план закуп'!$A:$O,MATCH($A60,'план закуп'!$A:$A,0),MATCH(O$1,'план закуп'!$1:$1,0)),"")</f>
        <v>1</v>
      </c>
      <c r="P60" s="8" t="str">
        <f ca="1">IFERROR(INDEX('план закуп'!$A:$O,MATCH($A60,'план закуп'!$A:$A,0),MATCH(P$1,'план закуп'!$1:$1,0)),"")</f>
        <v>1</v>
      </c>
      <c r="Q60" s="8" t="str">
        <f ca="1">IFERROR(INDEX('план закуп'!$A:$O,MATCH($A60,'план закуп'!$A:$A,0),MATCH(Q$1,'план закуп'!$1:$1,0)),"")</f>
        <v>1</v>
      </c>
      <c r="R60" s="8" t="str">
        <f ca="1">IFERROR(INDEX('план закуп'!$A:$O,MATCH($A60,'план закуп'!$A:$A,0),MATCH(R$1,'план закуп'!$1:$1,0)),"")</f>
        <v xml:space="preserve"> </v>
      </c>
      <c r="S60" s="8" t="str">
        <f ca="1">IFERROR(INDEX('план закуп'!$A:$O,MATCH($A60,'план закуп'!$A:$A,0),MATCH(S$1,'план закуп'!$1:$1,0)),"")</f>
        <v>1</v>
      </c>
      <c r="T60" s="8" t="str">
        <f ca="1">IFERROR(INDEX('план закуп'!$A:$O,MATCH($A60,'план закуп'!$A:$A,0),MATCH(T$1,'план закуп'!$1:$1,0)),"")</f>
        <v>1</v>
      </c>
      <c r="U60" s="8" t="str">
        <f ca="1">IFERROR(INDEX('план закуп'!$A:$O,MATCH($A60,'план закуп'!$A:$A,0),MATCH(U$1,'план закуп'!$1:$1,0)),"")</f>
        <v>1</v>
      </c>
      <c r="V60" s="8" t="str">
        <f ca="1">IFERROR(INDEX('план закуп'!$A:$O,MATCH($A60,'план закуп'!$A:$A,0),MATCH(V$1,'план закуп'!$1:$1,0)),"")</f>
        <v xml:space="preserve"> </v>
      </c>
      <c r="W60" s="8" t="str">
        <f ca="1">IFERROR(INDEX('план закуп'!$A:$O,MATCH($A60,'план закуп'!$A:$A,0),MATCH(W$1,'план закуп'!$1:$1,0)),"")</f>
        <v>1</v>
      </c>
      <c r="X60" s="8" t="str">
        <f ca="1">IFERROR(INDEX('план закуп'!$A:$O,MATCH($A60,'план закуп'!$A:$A,0),MATCH(X$1,'план закуп'!$1:$1,0)),"")</f>
        <v>1</v>
      </c>
      <c r="Y60" s="8" t="str">
        <f ca="1">IFERROR(INDEX('план закуп'!$A:$O,MATCH($A60,'план закуп'!$A:$A,0),MATCH(Y$1,'план закуп'!$1:$1,0)),"")</f>
        <v xml:space="preserve"> </v>
      </c>
      <c r="Z60" s="8" t="str">
        <f ca="1">IFERROR(INDEX('план закуп'!$A:$O,MATCH($A60,'план закуп'!$A:$A,0),MATCH(Z$1,'план закуп'!$1:$1,0)),"")</f>
        <v xml:space="preserve"> </v>
      </c>
      <c r="AA60" s="8" t="str">
        <f ca="1">IFERROR(INDEX('план закуп'!$A:$O,MATCH($A60,'план закуп'!$A:$A,0),MATCH(AA$1,'план закуп'!$1:$1,0)),"")</f>
        <v xml:space="preserve"> </v>
      </c>
    </row>
    <row r="61" spans="1:27" x14ac:dyDescent="0.2">
      <c r="A61" s="45">
        <v>59</v>
      </c>
      <c r="B61" s="37" t="s">
        <v>23</v>
      </c>
      <c r="C61" s="35" t="s">
        <v>17</v>
      </c>
      <c r="D61" s="35" t="s">
        <v>18</v>
      </c>
      <c r="E61" s="35" t="s">
        <v>35</v>
      </c>
      <c r="F61" s="35" t="s">
        <v>11</v>
      </c>
      <c r="G61" s="35">
        <v>52</v>
      </c>
      <c r="H61" s="35">
        <v>41</v>
      </c>
      <c r="I61" s="35">
        <v>58</v>
      </c>
      <c r="J61" s="35">
        <v>170</v>
      </c>
      <c r="K61" s="35">
        <v>42</v>
      </c>
      <c r="L61" s="35" t="s">
        <v>29</v>
      </c>
      <c r="M61" s="35" t="s">
        <v>62</v>
      </c>
      <c r="N61" s="8" t="str">
        <f ca="1">IFERROR(INDEX('план закуп'!$A:$O,MATCH($A61,'план закуп'!$A:$A,0),MATCH(N$1,'план закуп'!$1:$1,0)),"")</f>
        <v xml:space="preserve"> </v>
      </c>
      <c r="O61" s="8" t="str">
        <f ca="1">IFERROR(INDEX('план закуп'!$A:$O,MATCH($A61,'план закуп'!$A:$A,0),MATCH(O$1,'план закуп'!$1:$1,0)),"")</f>
        <v>1</v>
      </c>
      <c r="P61" s="8" t="str">
        <f ca="1">IFERROR(INDEX('план закуп'!$A:$O,MATCH($A61,'план закуп'!$A:$A,0),MATCH(P$1,'план закуп'!$1:$1,0)),"")</f>
        <v>1</v>
      </c>
      <c r="Q61" s="8" t="str">
        <f ca="1">IFERROR(INDEX('план закуп'!$A:$O,MATCH($A61,'план закуп'!$A:$A,0),MATCH(Q$1,'план закуп'!$1:$1,0)),"")</f>
        <v>1</v>
      </c>
      <c r="R61" s="8" t="str">
        <f ca="1">IFERROR(INDEX('план закуп'!$A:$O,MATCH($A61,'план закуп'!$A:$A,0),MATCH(R$1,'план закуп'!$1:$1,0)),"")</f>
        <v xml:space="preserve"> </v>
      </c>
      <c r="S61" s="8" t="str">
        <f ca="1">IFERROR(INDEX('план закуп'!$A:$O,MATCH($A61,'план закуп'!$A:$A,0),MATCH(S$1,'план закуп'!$1:$1,0)),"")</f>
        <v>1</v>
      </c>
      <c r="T61" s="8" t="str">
        <f ca="1">IFERROR(INDEX('план закуп'!$A:$O,MATCH($A61,'план закуп'!$A:$A,0),MATCH(T$1,'план закуп'!$1:$1,0)),"")</f>
        <v>1</v>
      </c>
      <c r="U61" s="8" t="str">
        <f ca="1">IFERROR(INDEX('план закуп'!$A:$O,MATCH($A61,'план закуп'!$A:$A,0),MATCH(U$1,'план закуп'!$1:$1,0)),"")</f>
        <v>1</v>
      </c>
      <c r="V61" s="8" t="str">
        <f ca="1">IFERROR(INDEX('план закуп'!$A:$O,MATCH($A61,'план закуп'!$A:$A,0),MATCH(V$1,'план закуп'!$1:$1,0)),"")</f>
        <v>1</v>
      </c>
      <c r="W61" s="8" t="str">
        <f ca="1">IFERROR(INDEX('план закуп'!$A:$O,MATCH($A61,'план закуп'!$A:$A,0),MATCH(W$1,'план закуп'!$1:$1,0)),"")</f>
        <v>1</v>
      </c>
      <c r="X61" s="8" t="str">
        <f ca="1">IFERROR(INDEX('план закуп'!$A:$O,MATCH($A61,'план закуп'!$A:$A,0),MATCH(X$1,'план закуп'!$1:$1,0)),"")</f>
        <v>1</v>
      </c>
      <c r="Y61" s="8" t="str">
        <f ca="1">IFERROR(INDEX('план закуп'!$A:$O,MATCH($A61,'план закуп'!$A:$A,0),MATCH(Y$1,'план закуп'!$1:$1,0)),"")</f>
        <v xml:space="preserve"> </v>
      </c>
      <c r="Z61" s="8" t="str">
        <f ca="1">IFERROR(INDEX('план закуп'!$A:$O,MATCH($A61,'план закуп'!$A:$A,0),MATCH(Z$1,'план закуп'!$1:$1,0)),"")</f>
        <v>1</v>
      </c>
      <c r="AA61" s="8" t="str">
        <f ca="1">IFERROR(INDEX('план закуп'!$A:$O,MATCH($A61,'план закуп'!$A:$A,0),MATCH(AA$1,'план закуп'!$1:$1,0)),"")</f>
        <v xml:space="preserve"> </v>
      </c>
    </row>
    <row r="62" spans="1:27" x14ac:dyDescent="0.2">
      <c r="A62" s="46">
        <v>60</v>
      </c>
      <c r="B62" s="34" t="s">
        <v>22</v>
      </c>
      <c r="C62" s="34" t="s">
        <v>33</v>
      </c>
      <c r="D62" s="34" t="s">
        <v>34</v>
      </c>
      <c r="E62" s="34" t="s">
        <v>132</v>
      </c>
      <c r="F62" s="34" t="s">
        <v>11</v>
      </c>
      <c r="G62" s="34">
        <v>60</v>
      </c>
      <c r="H62" s="34">
        <v>43</v>
      </c>
      <c r="I62" s="34">
        <v>60</v>
      </c>
      <c r="J62" s="34">
        <v>182</v>
      </c>
      <c r="K62" s="34">
        <v>46</v>
      </c>
      <c r="L62" s="34" t="s">
        <v>41</v>
      </c>
      <c r="M62" s="34" t="s">
        <v>65</v>
      </c>
      <c r="N62" s="8" t="str">
        <f ca="1">IFERROR(INDEX('план закуп'!$A:$O,MATCH($A62,'план закуп'!$A:$A,0),MATCH(N$1,'план закуп'!$1:$1,0)),"")</f>
        <v>1</v>
      </c>
      <c r="O62" s="8" t="str">
        <f ca="1">IFERROR(INDEX('план закуп'!$A:$O,MATCH($A62,'план закуп'!$A:$A,0),MATCH(O$1,'план закуп'!$1:$1,0)),"")</f>
        <v>1</v>
      </c>
      <c r="P62" s="8" t="str">
        <f ca="1">IFERROR(INDEX('план закуп'!$A:$O,MATCH($A62,'план закуп'!$A:$A,0),MATCH(P$1,'план закуп'!$1:$1,0)),"")</f>
        <v>1</v>
      </c>
      <c r="Q62" s="8" t="str">
        <f ca="1">IFERROR(INDEX('план закуп'!$A:$O,MATCH($A62,'план закуп'!$A:$A,0),MATCH(Q$1,'план закуп'!$1:$1,0)),"")</f>
        <v xml:space="preserve"> </v>
      </c>
      <c r="R62" s="8" t="str">
        <f ca="1">IFERROR(INDEX('план закуп'!$A:$O,MATCH($A62,'план закуп'!$A:$A,0),MATCH(R$1,'план закуп'!$1:$1,0)),"")</f>
        <v xml:space="preserve"> </v>
      </c>
      <c r="S62" s="8" t="str">
        <f ca="1">IFERROR(INDEX('план закуп'!$A:$O,MATCH($A62,'план закуп'!$A:$A,0),MATCH(S$1,'план закуп'!$1:$1,0)),"")</f>
        <v>1</v>
      </c>
      <c r="T62" s="8" t="str">
        <f ca="1">IFERROR(INDEX('план закуп'!$A:$O,MATCH($A62,'план закуп'!$A:$A,0),MATCH(T$1,'план закуп'!$1:$1,0)),"")</f>
        <v>1</v>
      </c>
      <c r="U62" s="8" t="str">
        <f ca="1">IFERROR(INDEX('план закуп'!$A:$O,MATCH($A62,'план закуп'!$A:$A,0),MATCH(U$1,'план закуп'!$1:$1,0)),"")</f>
        <v>1</v>
      </c>
      <c r="V62" s="8" t="str">
        <f ca="1">IFERROR(INDEX('план закуп'!$A:$O,MATCH($A62,'план закуп'!$A:$A,0),MATCH(V$1,'план закуп'!$1:$1,0)),"")</f>
        <v>1</v>
      </c>
      <c r="W62" s="8" t="str">
        <f ca="1">IFERROR(INDEX('план закуп'!$A:$O,MATCH($A62,'план закуп'!$A:$A,0),MATCH(W$1,'план закуп'!$1:$1,0)),"")</f>
        <v>1</v>
      </c>
      <c r="X62" s="8" t="str">
        <f ca="1">IFERROR(INDEX('план закуп'!$A:$O,MATCH($A62,'план закуп'!$A:$A,0),MATCH(X$1,'план закуп'!$1:$1,0)),"")</f>
        <v>1</v>
      </c>
      <c r="Y62" s="8" t="str">
        <f ca="1">IFERROR(INDEX('план закуп'!$A:$O,MATCH($A62,'план закуп'!$A:$A,0),MATCH(Y$1,'план закуп'!$1:$1,0)),"")</f>
        <v xml:space="preserve"> </v>
      </c>
      <c r="Z62" s="8" t="str">
        <f ca="1">IFERROR(INDEX('план закуп'!$A:$O,MATCH($A62,'план закуп'!$A:$A,0),MATCH(Z$1,'план закуп'!$1:$1,0)),"")</f>
        <v>1</v>
      </c>
      <c r="AA62" s="8" t="str">
        <f ca="1">IFERROR(INDEX('план закуп'!$A:$O,MATCH($A62,'план закуп'!$A:$A,0),MATCH(AA$1,'план закуп'!$1:$1,0)),"")</f>
        <v xml:space="preserve"> </v>
      </c>
    </row>
    <row r="63" spans="1:27" x14ac:dyDescent="0.2">
      <c r="A63" s="45">
        <v>61</v>
      </c>
      <c r="B63" s="37" t="s">
        <v>23</v>
      </c>
      <c r="C63" s="35" t="s">
        <v>17</v>
      </c>
      <c r="D63" s="35" t="s">
        <v>18</v>
      </c>
      <c r="E63" s="35" t="s">
        <v>35</v>
      </c>
      <c r="F63" s="35" t="s">
        <v>11</v>
      </c>
      <c r="G63" s="35">
        <v>52</v>
      </c>
      <c r="H63" s="35">
        <v>43</v>
      </c>
      <c r="I63" s="35">
        <v>58</v>
      </c>
      <c r="J63" s="35">
        <v>182</v>
      </c>
      <c r="K63" s="35">
        <v>42</v>
      </c>
      <c r="L63" s="35" t="s">
        <v>29</v>
      </c>
      <c r="M63" s="35" t="s">
        <v>42</v>
      </c>
      <c r="N63" s="8" t="str">
        <f ca="1">IFERROR(INDEX('план закуп'!$A:$O,MATCH($A63,'план закуп'!$A:$A,0),MATCH(N$1,'план закуп'!$1:$1,0)),"")</f>
        <v xml:space="preserve"> </v>
      </c>
      <c r="O63" s="8" t="str">
        <f ca="1">IFERROR(INDEX('план закуп'!$A:$O,MATCH($A63,'план закуп'!$A:$A,0),MATCH(O$1,'план закуп'!$1:$1,0)),"")</f>
        <v>1</v>
      </c>
      <c r="P63" s="8" t="str">
        <f ca="1">IFERROR(INDEX('план закуп'!$A:$O,MATCH($A63,'план закуп'!$A:$A,0),MATCH(P$1,'план закуп'!$1:$1,0)),"")</f>
        <v>1</v>
      </c>
      <c r="Q63" s="8" t="str">
        <f ca="1">IFERROR(INDEX('план закуп'!$A:$O,MATCH($A63,'план закуп'!$A:$A,0),MATCH(Q$1,'план закуп'!$1:$1,0)),"")</f>
        <v>1</v>
      </c>
      <c r="R63" s="8" t="str">
        <f ca="1">IFERROR(INDEX('план закуп'!$A:$O,MATCH($A63,'план закуп'!$A:$A,0),MATCH(R$1,'план закуп'!$1:$1,0)),"")</f>
        <v xml:space="preserve"> </v>
      </c>
      <c r="S63" s="8" t="str">
        <f ca="1">IFERROR(INDEX('план закуп'!$A:$O,MATCH($A63,'план закуп'!$A:$A,0),MATCH(S$1,'план закуп'!$1:$1,0)),"")</f>
        <v>1</v>
      </c>
      <c r="T63" s="8" t="str">
        <f ca="1">IFERROR(INDEX('план закуп'!$A:$O,MATCH($A63,'план закуп'!$A:$A,0),MATCH(T$1,'план закуп'!$1:$1,0)),"")</f>
        <v xml:space="preserve"> </v>
      </c>
      <c r="U63" s="8" t="str">
        <f ca="1">IFERROR(INDEX('план закуп'!$A:$O,MATCH($A63,'план закуп'!$A:$A,0),MATCH(U$1,'план закуп'!$1:$1,0)),"")</f>
        <v>1</v>
      </c>
      <c r="V63" s="8" t="str">
        <f ca="1">IFERROR(INDEX('план закуп'!$A:$O,MATCH($A63,'план закуп'!$A:$A,0),MATCH(V$1,'план закуп'!$1:$1,0)),"")</f>
        <v>1</v>
      </c>
      <c r="W63" s="8" t="str">
        <f ca="1">IFERROR(INDEX('план закуп'!$A:$O,MATCH($A63,'план закуп'!$A:$A,0),MATCH(W$1,'план закуп'!$1:$1,0)),"")</f>
        <v>1</v>
      </c>
      <c r="X63" s="8" t="str">
        <f ca="1">IFERROR(INDEX('план закуп'!$A:$O,MATCH($A63,'план закуп'!$A:$A,0),MATCH(X$1,'план закуп'!$1:$1,0)),"")</f>
        <v>1</v>
      </c>
      <c r="Y63" s="8" t="str">
        <f ca="1">IFERROR(INDEX('план закуп'!$A:$O,MATCH($A63,'план закуп'!$A:$A,0),MATCH(Y$1,'план закуп'!$1:$1,0)),"")</f>
        <v xml:space="preserve"> </v>
      </c>
      <c r="Z63" s="8" t="str">
        <f ca="1">IFERROR(INDEX('план закуп'!$A:$O,MATCH($A63,'план закуп'!$A:$A,0),MATCH(Z$1,'план закуп'!$1:$1,0)),"")</f>
        <v>1</v>
      </c>
      <c r="AA63" s="8" t="str">
        <f ca="1">IFERROR(INDEX('план закуп'!$A:$O,MATCH($A63,'план закуп'!$A:$A,0),MATCH(AA$1,'план закуп'!$1:$1,0)),"")</f>
        <v xml:space="preserve"> </v>
      </c>
    </row>
    <row r="64" spans="1:27" x14ac:dyDescent="0.2">
      <c r="A64" s="46">
        <v>62</v>
      </c>
      <c r="B64" s="34" t="s">
        <v>22</v>
      </c>
      <c r="C64" s="34" t="s">
        <v>33</v>
      </c>
      <c r="D64" s="34" t="s">
        <v>34</v>
      </c>
      <c r="E64" s="34" t="s">
        <v>132</v>
      </c>
      <c r="F64" s="34" t="s">
        <v>11</v>
      </c>
      <c r="G64" s="34">
        <v>54</v>
      </c>
      <c r="H64" s="34">
        <v>43</v>
      </c>
      <c r="I64" s="34">
        <v>58</v>
      </c>
      <c r="J64" s="34">
        <v>182</v>
      </c>
      <c r="K64" s="34">
        <v>43</v>
      </c>
      <c r="L64" s="34" t="s">
        <v>29</v>
      </c>
      <c r="M64" s="34" t="s">
        <v>43</v>
      </c>
      <c r="N64" s="8" t="str">
        <f ca="1">IFERROR(INDEX('план закуп'!$A:$O,MATCH($A64,'план закуп'!$A:$A,0),MATCH(N$1,'план закуп'!$1:$1,0)),"")</f>
        <v xml:space="preserve"> </v>
      </c>
      <c r="O64" s="8" t="str">
        <f ca="1">IFERROR(INDEX('план закуп'!$A:$O,MATCH($A64,'план закуп'!$A:$A,0),MATCH(O$1,'план закуп'!$1:$1,0)),"")</f>
        <v>1</v>
      </c>
      <c r="P64" s="8" t="str">
        <f ca="1">IFERROR(INDEX('план закуп'!$A:$O,MATCH($A64,'план закуп'!$A:$A,0),MATCH(P$1,'план закуп'!$1:$1,0)),"")</f>
        <v>1</v>
      </c>
      <c r="Q64" s="8" t="str">
        <f ca="1">IFERROR(INDEX('план закуп'!$A:$O,MATCH($A64,'план закуп'!$A:$A,0),MATCH(Q$1,'план закуп'!$1:$1,0)),"")</f>
        <v>1</v>
      </c>
      <c r="R64" s="8" t="str">
        <f ca="1">IFERROR(INDEX('план закуп'!$A:$O,MATCH($A64,'план закуп'!$A:$A,0),MATCH(R$1,'план закуп'!$1:$1,0)),"")</f>
        <v xml:space="preserve"> </v>
      </c>
      <c r="S64" s="8" t="str">
        <f ca="1">IFERROR(INDEX('план закуп'!$A:$O,MATCH($A64,'план закуп'!$A:$A,0),MATCH(S$1,'план закуп'!$1:$1,0)),"")</f>
        <v>1</v>
      </c>
      <c r="T64" s="8" t="str">
        <f ca="1">IFERROR(INDEX('план закуп'!$A:$O,MATCH($A64,'план закуп'!$A:$A,0),MATCH(T$1,'план закуп'!$1:$1,0)),"")</f>
        <v xml:space="preserve"> </v>
      </c>
      <c r="U64" s="8" t="str">
        <f ca="1">IFERROR(INDEX('план закуп'!$A:$O,MATCH($A64,'план закуп'!$A:$A,0),MATCH(U$1,'план закуп'!$1:$1,0)),"")</f>
        <v>1</v>
      </c>
      <c r="V64" s="8" t="str">
        <f ca="1">IFERROR(INDEX('план закуп'!$A:$O,MATCH($A64,'план закуп'!$A:$A,0),MATCH(V$1,'план закуп'!$1:$1,0)),"")</f>
        <v>1</v>
      </c>
      <c r="W64" s="8" t="str">
        <f ca="1">IFERROR(INDEX('план закуп'!$A:$O,MATCH($A64,'план закуп'!$A:$A,0),MATCH(W$1,'план закуп'!$1:$1,0)),"")</f>
        <v>1</v>
      </c>
      <c r="X64" s="8" t="str">
        <f ca="1">IFERROR(INDEX('план закуп'!$A:$O,MATCH($A64,'план закуп'!$A:$A,0),MATCH(X$1,'план закуп'!$1:$1,0)),"")</f>
        <v>1</v>
      </c>
      <c r="Y64" s="8" t="str">
        <f ca="1">IFERROR(INDEX('план закуп'!$A:$O,MATCH($A64,'план закуп'!$A:$A,0),MATCH(Y$1,'план закуп'!$1:$1,0)),"")</f>
        <v xml:space="preserve"> </v>
      </c>
      <c r="Z64" s="8" t="str">
        <f ca="1">IFERROR(INDEX('план закуп'!$A:$O,MATCH($A64,'план закуп'!$A:$A,0),MATCH(Z$1,'план закуп'!$1:$1,0)),"")</f>
        <v>1</v>
      </c>
      <c r="AA64" s="8" t="str">
        <f ca="1">IFERROR(INDEX('план закуп'!$A:$O,MATCH($A64,'план закуп'!$A:$A,0),MATCH(AA$1,'план закуп'!$1:$1,0)),"")</f>
        <v xml:space="preserve"> </v>
      </c>
    </row>
    <row r="65" spans="1:27" x14ac:dyDescent="0.2">
      <c r="A65" s="45">
        <v>63</v>
      </c>
      <c r="B65" s="37" t="s">
        <v>23</v>
      </c>
      <c r="C65" s="35" t="s">
        <v>17</v>
      </c>
      <c r="D65" s="35" t="s">
        <v>18</v>
      </c>
      <c r="E65" s="35" t="s">
        <v>35</v>
      </c>
      <c r="F65" s="35" t="s">
        <v>11</v>
      </c>
      <c r="G65" s="35">
        <v>50</v>
      </c>
      <c r="H65" s="35">
        <v>42</v>
      </c>
      <c r="I65" s="35">
        <v>58</v>
      </c>
      <c r="J65" s="35">
        <v>170</v>
      </c>
      <c r="K65" s="35">
        <v>41</v>
      </c>
      <c r="L65" s="35" t="s">
        <v>28</v>
      </c>
      <c r="M65" s="35" t="s">
        <v>49</v>
      </c>
      <c r="N65" s="8" t="str">
        <f ca="1">IFERROR(INDEX('план закуп'!$A:$O,MATCH($A65,'план закуп'!$A:$A,0),MATCH(N$1,'план закуп'!$1:$1,0)),"")</f>
        <v>1</v>
      </c>
      <c r="O65" s="8" t="str">
        <f ca="1">IFERROR(INDEX('план закуп'!$A:$O,MATCH($A65,'план закуп'!$A:$A,0),MATCH(O$1,'план закуп'!$1:$1,0)),"")</f>
        <v>1</v>
      </c>
      <c r="P65" s="8" t="str">
        <f ca="1">IFERROR(INDEX('план закуп'!$A:$O,MATCH($A65,'план закуп'!$A:$A,0),MATCH(P$1,'план закуп'!$1:$1,0)),"")</f>
        <v>1</v>
      </c>
      <c r="Q65" s="8" t="str">
        <f ca="1">IFERROR(INDEX('план закуп'!$A:$O,MATCH($A65,'план закуп'!$A:$A,0),MATCH(Q$1,'план закуп'!$1:$1,0)),"")</f>
        <v>1</v>
      </c>
      <c r="R65" s="8" t="str">
        <f ca="1">IFERROR(INDEX('план закуп'!$A:$O,MATCH($A65,'план закуп'!$A:$A,0),MATCH(R$1,'план закуп'!$1:$1,0)),"")</f>
        <v xml:space="preserve"> </v>
      </c>
      <c r="S65" s="8" t="str">
        <f ca="1">IFERROR(INDEX('план закуп'!$A:$O,MATCH($A65,'план закуп'!$A:$A,0),MATCH(S$1,'план закуп'!$1:$1,0)),"")</f>
        <v xml:space="preserve"> </v>
      </c>
      <c r="T65" s="8" t="str">
        <f ca="1">IFERROR(INDEX('план закуп'!$A:$O,MATCH($A65,'план закуп'!$A:$A,0),MATCH(T$1,'план закуп'!$1:$1,0)),"")</f>
        <v xml:space="preserve"> </v>
      </c>
      <c r="U65" s="8" t="str">
        <f ca="1">IFERROR(INDEX('план закуп'!$A:$O,MATCH($A65,'план закуп'!$A:$A,0),MATCH(U$1,'план закуп'!$1:$1,0)),"")</f>
        <v xml:space="preserve"> </v>
      </c>
      <c r="V65" s="8" t="str">
        <f ca="1">IFERROR(INDEX('план закуп'!$A:$O,MATCH($A65,'план закуп'!$A:$A,0),MATCH(V$1,'план закуп'!$1:$1,0)),"")</f>
        <v>1</v>
      </c>
      <c r="W65" s="8" t="str">
        <f ca="1">IFERROR(INDEX('план закуп'!$A:$O,MATCH($A65,'план закуп'!$A:$A,0),MATCH(W$1,'план закуп'!$1:$1,0)),"")</f>
        <v xml:space="preserve"> </v>
      </c>
      <c r="X65" s="8" t="str">
        <f ca="1">IFERROR(INDEX('план закуп'!$A:$O,MATCH($A65,'план закуп'!$A:$A,0),MATCH(X$1,'план закуп'!$1:$1,0)),"")</f>
        <v>1</v>
      </c>
      <c r="Y65" s="8" t="str">
        <f ca="1">IFERROR(INDEX('план закуп'!$A:$O,MATCH($A65,'план закуп'!$A:$A,0),MATCH(Y$1,'план закуп'!$1:$1,0)),"")</f>
        <v xml:space="preserve"> </v>
      </c>
      <c r="Z65" s="8" t="str">
        <f ca="1">IFERROR(INDEX('план закуп'!$A:$O,MATCH($A65,'план закуп'!$A:$A,0),MATCH(Z$1,'план закуп'!$1:$1,0)),"")</f>
        <v>1</v>
      </c>
      <c r="AA65" s="8" t="str">
        <f ca="1">IFERROR(INDEX('план закуп'!$A:$O,MATCH($A65,'план закуп'!$A:$A,0),MATCH(AA$1,'план закуп'!$1:$1,0)),"")</f>
        <v xml:space="preserve"> </v>
      </c>
    </row>
    <row r="66" spans="1:27" x14ac:dyDescent="0.2">
      <c r="A66" s="46">
        <v>64</v>
      </c>
      <c r="B66" s="34" t="s">
        <v>22</v>
      </c>
      <c r="C66" s="34" t="s">
        <v>33</v>
      </c>
      <c r="D66" s="34" t="s">
        <v>34</v>
      </c>
      <c r="E66" s="34" t="s">
        <v>132</v>
      </c>
      <c r="F66" s="34" t="s">
        <v>11</v>
      </c>
      <c r="G66" s="34">
        <v>52</v>
      </c>
      <c r="H66" s="34">
        <v>41</v>
      </c>
      <c r="I66" s="34">
        <v>58</v>
      </c>
      <c r="J66" s="34">
        <v>170</v>
      </c>
      <c r="K66" s="34">
        <v>42</v>
      </c>
      <c r="L66" s="34" t="s">
        <v>29</v>
      </c>
      <c r="M66" s="34" t="s">
        <v>62</v>
      </c>
      <c r="N66" s="8" t="str">
        <f ca="1">IFERROR(INDEX('план закуп'!$A:$O,MATCH($A66,'план закуп'!$A:$A,0),MATCH(N$1,'план закуп'!$1:$1,0)),"")</f>
        <v>1</v>
      </c>
      <c r="O66" s="8" t="str">
        <f ca="1">IFERROR(INDEX('план закуп'!$A:$O,MATCH($A66,'план закуп'!$A:$A,0),MATCH(O$1,'план закуп'!$1:$1,0)),"")</f>
        <v>1</v>
      </c>
      <c r="P66" s="8" t="str">
        <f ca="1">IFERROR(INDEX('план закуп'!$A:$O,MATCH($A66,'план закуп'!$A:$A,0),MATCH(P$1,'план закуп'!$1:$1,0)),"")</f>
        <v>1</v>
      </c>
      <c r="Q66" s="8" t="str">
        <f ca="1">IFERROR(INDEX('план закуп'!$A:$O,MATCH($A66,'план закуп'!$A:$A,0),MATCH(Q$1,'план закуп'!$1:$1,0)),"")</f>
        <v>1</v>
      </c>
      <c r="R66" s="8" t="str">
        <f ca="1">IFERROR(INDEX('план закуп'!$A:$O,MATCH($A66,'план закуп'!$A:$A,0),MATCH(R$1,'план закуп'!$1:$1,0)),"")</f>
        <v xml:space="preserve"> </v>
      </c>
      <c r="S66" s="8" t="str">
        <f ca="1">IFERROR(INDEX('план закуп'!$A:$O,MATCH($A66,'план закуп'!$A:$A,0),MATCH(S$1,'план закуп'!$1:$1,0)),"")</f>
        <v>1</v>
      </c>
      <c r="T66" s="8" t="str">
        <f ca="1">IFERROR(INDEX('план закуп'!$A:$O,MATCH($A66,'план закуп'!$A:$A,0),MATCH(T$1,'план закуп'!$1:$1,0)),"")</f>
        <v>1</v>
      </c>
      <c r="U66" s="8" t="str">
        <f ca="1">IFERROR(INDEX('план закуп'!$A:$O,MATCH($A66,'план закуп'!$A:$A,0),MATCH(U$1,'план закуп'!$1:$1,0)),"")</f>
        <v>1</v>
      </c>
      <c r="V66" s="8" t="str">
        <f ca="1">IFERROR(INDEX('план закуп'!$A:$O,MATCH($A66,'план закуп'!$A:$A,0),MATCH(V$1,'план закуп'!$1:$1,0)),"")</f>
        <v>1</v>
      </c>
      <c r="W66" s="8" t="str">
        <f ca="1">IFERROR(INDEX('план закуп'!$A:$O,MATCH($A66,'план закуп'!$A:$A,0),MATCH(W$1,'план закуп'!$1:$1,0)),"")</f>
        <v>1</v>
      </c>
      <c r="X66" s="8" t="str">
        <f ca="1">IFERROR(INDEX('план закуп'!$A:$O,MATCH($A66,'план закуп'!$A:$A,0),MATCH(X$1,'план закуп'!$1:$1,0)),"")</f>
        <v>1</v>
      </c>
      <c r="Y66" s="8" t="str">
        <f ca="1">IFERROR(INDEX('план закуп'!$A:$O,MATCH($A66,'план закуп'!$A:$A,0),MATCH(Y$1,'план закуп'!$1:$1,0)),"")</f>
        <v xml:space="preserve"> </v>
      </c>
      <c r="Z66" s="8" t="str">
        <f ca="1">IFERROR(INDEX('план закуп'!$A:$O,MATCH($A66,'план закуп'!$A:$A,0),MATCH(Z$1,'план закуп'!$1:$1,0)),"")</f>
        <v>1</v>
      </c>
      <c r="AA66" s="8" t="str">
        <f ca="1">IFERROR(INDEX('план закуп'!$A:$O,MATCH($A66,'план закуп'!$A:$A,0),MATCH(AA$1,'план закуп'!$1:$1,0)),"")</f>
        <v xml:space="preserve"> </v>
      </c>
    </row>
    <row r="67" spans="1:27" x14ac:dyDescent="0.2">
      <c r="A67" s="45">
        <v>65</v>
      </c>
      <c r="B67" s="37" t="s">
        <v>23</v>
      </c>
      <c r="C67" s="35" t="s">
        <v>17</v>
      </c>
      <c r="D67" s="35" t="s">
        <v>18</v>
      </c>
      <c r="E67" s="35" t="s">
        <v>35</v>
      </c>
      <c r="F67" s="35" t="s">
        <v>11</v>
      </c>
      <c r="G67" s="35">
        <v>56</v>
      </c>
      <c r="H67" s="35">
        <v>42</v>
      </c>
      <c r="I67" s="35">
        <v>58</v>
      </c>
      <c r="J67" s="35">
        <v>172</v>
      </c>
      <c r="K67" s="35">
        <v>44</v>
      </c>
      <c r="L67" s="35" t="s">
        <v>30</v>
      </c>
      <c r="M67" s="35" t="s">
        <v>60</v>
      </c>
      <c r="N67" s="8" t="str">
        <f ca="1">IFERROR(INDEX('план закуп'!$A:$O,MATCH($A67,'план закуп'!$A:$A,0),MATCH(N$1,'план закуп'!$1:$1,0)),"")</f>
        <v>1</v>
      </c>
      <c r="O67" s="8" t="str">
        <f ca="1">IFERROR(INDEX('план закуп'!$A:$O,MATCH($A67,'план закуп'!$A:$A,0),MATCH(O$1,'план закуп'!$1:$1,0)),"")</f>
        <v>1</v>
      </c>
      <c r="P67" s="8" t="str">
        <f ca="1">IFERROR(INDEX('план закуп'!$A:$O,MATCH($A67,'план закуп'!$A:$A,0),MATCH(P$1,'план закуп'!$1:$1,0)),"")</f>
        <v>1</v>
      </c>
      <c r="Q67" s="8" t="str">
        <f ca="1">IFERROR(INDEX('план закуп'!$A:$O,MATCH($A67,'план закуп'!$A:$A,0),MATCH(Q$1,'план закуп'!$1:$1,0)),"")</f>
        <v>1</v>
      </c>
      <c r="R67" s="8" t="str">
        <f ca="1">IFERROR(INDEX('план закуп'!$A:$O,MATCH($A67,'план закуп'!$A:$A,0),MATCH(R$1,'план закуп'!$1:$1,0)),"")</f>
        <v xml:space="preserve"> </v>
      </c>
      <c r="S67" s="8" t="str">
        <f ca="1">IFERROR(INDEX('план закуп'!$A:$O,MATCH($A67,'план закуп'!$A:$A,0),MATCH(S$1,'план закуп'!$1:$1,0)),"")</f>
        <v>1</v>
      </c>
      <c r="T67" s="8" t="str">
        <f ca="1">IFERROR(INDEX('план закуп'!$A:$O,MATCH($A67,'план закуп'!$A:$A,0),MATCH(T$1,'план закуп'!$1:$1,0)),"")</f>
        <v>1</v>
      </c>
      <c r="U67" s="8" t="str">
        <f ca="1">IFERROR(INDEX('план закуп'!$A:$O,MATCH($A67,'план закуп'!$A:$A,0),MATCH(U$1,'план закуп'!$1:$1,0)),"")</f>
        <v>1</v>
      </c>
      <c r="V67" s="8" t="str">
        <f ca="1">IFERROR(INDEX('план закуп'!$A:$O,MATCH($A67,'план закуп'!$A:$A,0),MATCH(V$1,'план закуп'!$1:$1,0)),"")</f>
        <v>1</v>
      </c>
      <c r="W67" s="8" t="str">
        <f ca="1">IFERROR(INDEX('план закуп'!$A:$O,MATCH($A67,'план закуп'!$A:$A,0),MATCH(W$1,'план закуп'!$1:$1,0)),"")</f>
        <v xml:space="preserve"> </v>
      </c>
      <c r="X67" s="8" t="str">
        <f ca="1">IFERROR(INDEX('план закуп'!$A:$O,MATCH($A67,'план закуп'!$A:$A,0),MATCH(X$1,'план закуп'!$1:$1,0)),"")</f>
        <v>1</v>
      </c>
      <c r="Y67" s="8" t="str">
        <f ca="1">IFERROR(INDEX('план закуп'!$A:$O,MATCH($A67,'план закуп'!$A:$A,0),MATCH(Y$1,'план закуп'!$1:$1,0)),"")</f>
        <v xml:space="preserve"> </v>
      </c>
      <c r="Z67" s="8" t="str">
        <f ca="1">IFERROR(INDEX('план закуп'!$A:$O,MATCH($A67,'план закуп'!$A:$A,0),MATCH(Z$1,'план закуп'!$1:$1,0)),"")</f>
        <v>1</v>
      </c>
      <c r="AA67" s="8" t="str">
        <f ca="1">IFERROR(INDEX('план закуп'!$A:$O,MATCH($A67,'план закуп'!$A:$A,0),MATCH(AA$1,'план закуп'!$1:$1,0)),"")</f>
        <v xml:space="preserve"> </v>
      </c>
    </row>
    <row r="68" spans="1:27" x14ac:dyDescent="0.2">
      <c r="A68" s="46">
        <v>66</v>
      </c>
      <c r="B68" s="34" t="s">
        <v>22</v>
      </c>
      <c r="C68" s="34" t="s">
        <v>33</v>
      </c>
      <c r="D68" s="34" t="s">
        <v>34</v>
      </c>
      <c r="E68" s="34" t="s">
        <v>132</v>
      </c>
      <c r="F68" s="34" t="s">
        <v>11</v>
      </c>
      <c r="G68" s="34">
        <v>54</v>
      </c>
      <c r="H68" s="34">
        <v>42</v>
      </c>
      <c r="I68" s="34">
        <v>58</v>
      </c>
      <c r="J68" s="34">
        <v>168</v>
      </c>
      <c r="K68" s="34">
        <v>43</v>
      </c>
      <c r="L68" s="34" t="s">
        <v>29</v>
      </c>
      <c r="M68" s="34" t="s">
        <v>48</v>
      </c>
      <c r="N68" s="8" t="str">
        <f ca="1">IFERROR(INDEX('план закуп'!$A:$O,MATCH($A68,'план закуп'!$A:$A,0),MATCH(N$1,'план закуп'!$1:$1,0)),"")</f>
        <v>1</v>
      </c>
      <c r="O68" s="8" t="str">
        <f ca="1">IFERROR(INDEX('план закуп'!$A:$O,MATCH($A68,'план закуп'!$A:$A,0),MATCH(O$1,'план закуп'!$1:$1,0)),"")</f>
        <v>1</v>
      </c>
      <c r="P68" s="8" t="str">
        <f ca="1">IFERROR(INDEX('план закуп'!$A:$O,MATCH($A68,'план закуп'!$A:$A,0),MATCH(P$1,'план закуп'!$1:$1,0)),"")</f>
        <v>1</v>
      </c>
      <c r="Q68" s="8" t="str">
        <f ca="1">IFERROR(INDEX('план закуп'!$A:$O,MATCH($A68,'план закуп'!$A:$A,0),MATCH(Q$1,'план закуп'!$1:$1,0)),"")</f>
        <v>1</v>
      </c>
      <c r="R68" s="8" t="str">
        <f ca="1">IFERROR(INDEX('план закуп'!$A:$O,MATCH($A68,'план закуп'!$A:$A,0),MATCH(R$1,'план закуп'!$1:$1,0)),"")</f>
        <v xml:space="preserve"> </v>
      </c>
      <c r="S68" s="8" t="str">
        <f ca="1">IFERROR(INDEX('план закуп'!$A:$O,MATCH($A68,'план закуп'!$A:$A,0),MATCH(S$1,'план закуп'!$1:$1,0)),"")</f>
        <v>1</v>
      </c>
      <c r="T68" s="8" t="str">
        <f ca="1">IFERROR(INDEX('план закуп'!$A:$O,MATCH($A68,'план закуп'!$A:$A,0),MATCH(T$1,'план закуп'!$1:$1,0)),"")</f>
        <v>1</v>
      </c>
      <c r="U68" s="8" t="str">
        <f ca="1">IFERROR(INDEX('план закуп'!$A:$O,MATCH($A68,'план закуп'!$A:$A,0),MATCH(U$1,'план закуп'!$1:$1,0)),"")</f>
        <v xml:space="preserve"> </v>
      </c>
      <c r="V68" s="8" t="str">
        <f ca="1">IFERROR(INDEX('план закуп'!$A:$O,MATCH($A68,'план закуп'!$A:$A,0),MATCH(V$1,'план закуп'!$1:$1,0)),"")</f>
        <v xml:space="preserve"> </v>
      </c>
      <c r="W68" s="8" t="str">
        <f ca="1">IFERROR(INDEX('план закуп'!$A:$O,MATCH($A68,'план закуп'!$A:$A,0),MATCH(W$1,'план закуп'!$1:$1,0)),"")</f>
        <v>1</v>
      </c>
      <c r="X68" s="8" t="str">
        <f ca="1">IFERROR(INDEX('план закуп'!$A:$O,MATCH($A68,'план закуп'!$A:$A,0),MATCH(X$1,'план закуп'!$1:$1,0)),"")</f>
        <v>1</v>
      </c>
      <c r="Y68" s="8" t="str">
        <f ca="1">IFERROR(INDEX('план закуп'!$A:$O,MATCH($A68,'план закуп'!$A:$A,0),MATCH(Y$1,'план закуп'!$1:$1,0)),"")</f>
        <v xml:space="preserve"> </v>
      </c>
      <c r="Z68" s="8" t="str">
        <f ca="1">IFERROR(INDEX('план закуп'!$A:$O,MATCH($A68,'план закуп'!$A:$A,0),MATCH(Z$1,'план закуп'!$1:$1,0)),"")</f>
        <v>1</v>
      </c>
      <c r="AA68" s="8" t="str">
        <f ca="1">IFERROR(INDEX('план закуп'!$A:$O,MATCH($A68,'план закуп'!$A:$A,0),MATCH(AA$1,'план закуп'!$1:$1,0)),"")</f>
        <v xml:space="preserve"> </v>
      </c>
    </row>
    <row r="69" spans="1:27" x14ac:dyDescent="0.2">
      <c r="A69" s="45">
        <v>67</v>
      </c>
      <c r="B69" s="37" t="s">
        <v>23</v>
      </c>
      <c r="C69" s="35" t="s">
        <v>17</v>
      </c>
      <c r="D69" s="35" t="s">
        <v>18</v>
      </c>
      <c r="E69" s="35" t="s">
        <v>35</v>
      </c>
      <c r="F69" s="35" t="s">
        <v>11</v>
      </c>
      <c r="G69" s="35">
        <v>54</v>
      </c>
      <c r="H69" s="35">
        <v>44</v>
      </c>
      <c r="I69" s="35">
        <v>58</v>
      </c>
      <c r="J69" s="35">
        <v>184</v>
      </c>
      <c r="K69" s="35">
        <v>43</v>
      </c>
      <c r="L69" s="35" t="s">
        <v>29</v>
      </c>
      <c r="M69" s="35" t="s">
        <v>43</v>
      </c>
      <c r="N69" s="8" t="str">
        <f ca="1">IFERROR(INDEX('план закуп'!$A:$O,MATCH($A69,'план закуп'!$A:$A,0),MATCH(N$1,'план закуп'!$1:$1,0)),"")</f>
        <v>1</v>
      </c>
      <c r="O69" s="8" t="str">
        <f ca="1">IFERROR(INDEX('план закуп'!$A:$O,MATCH($A69,'план закуп'!$A:$A,0),MATCH(O$1,'план закуп'!$1:$1,0)),"")</f>
        <v>1</v>
      </c>
      <c r="P69" s="8" t="str">
        <f ca="1">IFERROR(INDEX('план закуп'!$A:$O,MATCH($A69,'план закуп'!$A:$A,0),MATCH(P$1,'план закуп'!$1:$1,0)),"")</f>
        <v>1</v>
      </c>
      <c r="Q69" s="8" t="str">
        <f ca="1">IFERROR(INDEX('план закуп'!$A:$O,MATCH($A69,'план закуп'!$A:$A,0),MATCH(Q$1,'план закуп'!$1:$1,0)),"")</f>
        <v>1</v>
      </c>
      <c r="R69" s="8" t="str">
        <f ca="1">IFERROR(INDEX('план закуп'!$A:$O,MATCH($A69,'план закуп'!$A:$A,0),MATCH(R$1,'план закуп'!$1:$1,0)),"")</f>
        <v>1</v>
      </c>
      <c r="S69" s="8" t="str">
        <f ca="1">IFERROR(INDEX('план закуп'!$A:$O,MATCH($A69,'план закуп'!$A:$A,0),MATCH(S$1,'план закуп'!$1:$1,0)),"")</f>
        <v>1</v>
      </c>
      <c r="T69" s="8" t="str">
        <f ca="1">IFERROR(INDEX('план закуп'!$A:$O,MATCH($A69,'план закуп'!$A:$A,0),MATCH(T$1,'план закуп'!$1:$1,0)),"")</f>
        <v>1</v>
      </c>
      <c r="U69" s="8" t="str">
        <f ca="1">IFERROR(INDEX('план закуп'!$A:$O,MATCH($A69,'план закуп'!$A:$A,0),MATCH(U$1,'план закуп'!$1:$1,0)),"")</f>
        <v>1</v>
      </c>
      <c r="V69" s="8" t="str">
        <f ca="1">IFERROR(INDEX('план закуп'!$A:$O,MATCH($A69,'план закуп'!$A:$A,0),MATCH(V$1,'план закуп'!$1:$1,0)),"")</f>
        <v>1</v>
      </c>
      <c r="W69" s="8" t="str">
        <f ca="1">IFERROR(INDEX('план закуп'!$A:$O,MATCH($A69,'план закуп'!$A:$A,0),MATCH(W$1,'план закуп'!$1:$1,0)),"")</f>
        <v>1</v>
      </c>
      <c r="X69" s="8" t="str">
        <f ca="1">IFERROR(INDEX('план закуп'!$A:$O,MATCH($A69,'план закуп'!$A:$A,0),MATCH(X$1,'план закуп'!$1:$1,0)),"")</f>
        <v>1</v>
      </c>
      <c r="Y69" s="8" t="str">
        <f ca="1">IFERROR(INDEX('план закуп'!$A:$O,MATCH($A69,'план закуп'!$A:$A,0),MATCH(Y$1,'план закуп'!$1:$1,0)),"")</f>
        <v xml:space="preserve"> </v>
      </c>
      <c r="Z69" s="8" t="str">
        <f ca="1">IFERROR(INDEX('план закуп'!$A:$O,MATCH($A69,'план закуп'!$A:$A,0),MATCH(Z$1,'план закуп'!$1:$1,0)),"")</f>
        <v>1</v>
      </c>
      <c r="AA69" s="8" t="str">
        <f ca="1">IFERROR(INDEX('план закуп'!$A:$O,MATCH($A69,'план закуп'!$A:$A,0),MATCH(AA$1,'план закуп'!$1:$1,0)),"")</f>
        <v xml:space="preserve"> </v>
      </c>
    </row>
    <row r="70" spans="1:27" x14ac:dyDescent="0.2">
      <c r="A70" s="46">
        <v>68</v>
      </c>
      <c r="B70" s="34" t="s">
        <v>22</v>
      </c>
      <c r="C70" s="34" t="s">
        <v>33</v>
      </c>
      <c r="D70" s="34" t="s">
        <v>34</v>
      </c>
      <c r="E70" s="34" t="s">
        <v>132</v>
      </c>
      <c r="F70" s="34" t="s">
        <v>11</v>
      </c>
      <c r="G70" s="34">
        <v>50</v>
      </c>
      <c r="H70" s="34">
        <v>42</v>
      </c>
      <c r="I70" s="34">
        <v>58</v>
      </c>
      <c r="J70" s="34">
        <v>172</v>
      </c>
      <c r="K70" s="34">
        <v>41</v>
      </c>
      <c r="L70" s="34" t="s">
        <v>28</v>
      </c>
      <c r="M70" s="34" t="s">
        <v>49</v>
      </c>
      <c r="N70" s="8" t="str">
        <f ca="1">IFERROR(INDEX('план закуп'!$A:$O,MATCH($A70,'план закуп'!$A:$A,0),MATCH(N$1,'план закуп'!$1:$1,0)),"")</f>
        <v>1</v>
      </c>
      <c r="O70" s="8" t="str">
        <f ca="1">IFERROR(INDEX('план закуп'!$A:$O,MATCH($A70,'план закуп'!$A:$A,0),MATCH(O$1,'план закуп'!$1:$1,0)),"")</f>
        <v>1</v>
      </c>
      <c r="P70" s="8" t="str">
        <f ca="1">IFERROR(INDEX('план закуп'!$A:$O,MATCH($A70,'план закуп'!$A:$A,0),MATCH(P$1,'план закуп'!$1:$1,0)),"")</f>
        <v>1</v>
      </c>
      <c r="Q70" s="8" t="str">
        <f ca="1">IFERROR(INDEX('план закуп'!$A:$O,MATCH($A70,'план закуп'!$A:$A,0),MATCH(Q$1,'план закуп'!$1:$1,0)),"")</f>
        <v>1</v>
      </c>
      <c r="R70" s="8" t="str">
        <f ca="1">IFERROR(INDEX('план закуп'!$A:$O,MATCH($A70,'план закуп'!$A:$A,0),MATCH(R$1,'план закуп'!$1:$1,0)),"")</f>
        <v xml:space="preserve"> </v>
      </c>
      <c r="S70" s="8" t="str">
        <f ca="1">IFERROR(INDEX('план закуп'!$A:$O,MATCH($A70,'план закуп'!$A:$A,0),MATCH(S$1,'план закуп'!$1:$1,0)),"")</f>
        <v>1</v>
      </c>
      <c r="T70" s="8" t="str">
        <f ca="1">IFERROR(INDEX('план закуп'!$A:$O,MATCH($A70,'план закуп'!$A:$A,0),MATCH(T$1,'план закуп'!$1:$1,0)),"")</f>
        <v xml:space="preserve"> </v>
      </c>
      <c r="U70" s="8" t="str">
        <f ca="1">IFERROR(INDEX('план закуп'!$A:$O,MATCH($A70,'план закуп'!$A:$A,0),MATCH(U$1,'план закуп'!$1:$1,0)),"")</f>
        <v xml:space="preserve"> </v>
      </c>
      <c r="V70" s="8" t="str">
        <f ca="1">IFERROR(INDEX('план закуп'!$A:$O,MATCH($A70,'план закуп'!$A:$A,0),MATCH(V$1,'план закуп'!$1:$1,0)),"")</f>
        <v>1</v>
      </c>
      <c r="W70" s="8" t="str">
        <f ca="1">IFERROR(INDEX('план закуп'!$A:$O,MATCH($A70,'план закуп'!$A:$A,0),MATCH(W$1,'план закуп'!$1:$1,0)),"")</f>
        <v>1</v>
      </c>
      <c r="X70" s="8" t="str">
        <f ca="1">IFERROR(INDEX('план закуп'!$A:$O,MATCH($A70,'план закуп'!$A:$A,0),MATCH(X$1,'план закуп'!$1:$1,0)),"")</f>
        <v>1</v>
      </c>
      <c r="Y70" s="8" t="str">
        <f ca="1">IFERROR(INDEX('план закуп'!$A:$O,MATCH($A70,'план закуп'!$A:$A,0),MATCH(Y$1,'план закуп'!$1:$1,0)),"")</f>
        <v xml:space="preserve"> </v>
      </c>
      <c r="Z70" s="8" t="str">
        <f ca="1">IFERROR(INDEX('план закуп'!$A:$O,MATCH($A70,'план закуп'!$A:$A,0),MATCH(Z$1,'план закуп'!$1:$1,0)),"")</f>
        <v>1</v>
      </c>
      <c r="AA70" s="8" t="str">
        <f ca="1">IFERROR(INDEX('план закуп'!$A:$O,MATCH($A70,'план закуп'!$A:$A,0),MATCH(AA$1,'план закуп'!$1:$1,0)),"")</f>
        <v xml:space="preserve"> </v>
      </c>
    </row>
    <row r="71" spans="1:27" x14ac:dyDescent="0.2">
      <c r="A71" s="45">
        <v>69</v>
      </c>
      <c r="B71" s="37" t="s">
        <v>23</v>
      </c>
      <c r="C71" s="35" t="s">
        <v>17</v>
      </c>
      <c r="D71" s="35" t="s">
        <v>18</v>
      </c>
      <c r="E71" s="35" t="s">
        <v>35</v>
      </c>
      <c r="F71" s="35" t="s">
        <v>11</v>
      </c>
      <c r="G71" s="35">
        <v>50</v>
      </c>
      <c r="H71" s="35">
        <v>40</v>
      </c>
      <c r="I71" s="35">
        <v>57</v>
      </c>
      <c r="J71" s="35">
        <v>170</v>
      </c>
      <c r="K71" s="35">
        <v>40</v>
      </c>
      <c r="L71" s="35" t="s">
        <v>28</v>
      </c>
      <c r="M71" s="35" t="s">
        <v>49</v>
      </c>
      <c r="N71" s="8" t="str">
        <f ca="1">IFERROR(INDEX('план закуп'!$A:$O,MATCH($A71,'план закуп'!$A:$A,0),MATCH(N$1,'план закуп'!$1:$1,0)),"")</f>
        <v xml:space="preserve"> </v>
      </c>
      <c r="O71" s="8" t="str">
        <f ca="1">IFERROR(INDEX('план закуп'!$A:$O,MATCH($A71,'план закуп'!$A:$A,0),MATCH(O$1,'план закуп'!$1:$1,0)),"")</f>
        <v>1</v>
      </c>
      <c r="P71" s="8" t="str">
        <f ca="1">IFERROR(INDEX('план закуп'!$A:$O,MATCH($A71,'план закуп'!$A:$A,0),MATCH(P$1,'план закуп'!$1:$1,0)),"")</f>
        <v>1</v>
      </c>
      <c r="Q71" s="8" t="str">
        <f ca="1">IFERROR(INDEX('план закуп'!$A:$O,MATCH($A71,'план закуп'!$A:$A,0),MATCH(Q$1,'план закуп'!$1:$1,0)),"")</f>
        <v>1</v>
      </c>
      <c r="R71" s="8" t="str">
        <f ca="1">IFERROR(INDEX('план закуп'!$A:$O,MATCH($A71,'план закуп'!$A:$A,0),MATCH(R$1,'план закуп'!$1:$1,0)),"")</f>
        <v xml:space="preserve"> </v>
      </c>
      <c r="S71" s="8" t="str">
        <f ca="1">IFERROR(INDEX('план закуп'!$A:$O,MATCH($A71,'план закуп'!$A:$A,0),MATCH(S$1,'план закуп'!$1:$1,0)),"")</f>
        <v>1</v>
      </c>
      <c r="T71" s="8" t="str">
        <f ca="1">IFERROR(INDEX('план закуп'!$A:$O,MATCH($A71,'план закуп'!$A:$A,0),MATCH(T$1,'план закуп'!$1:$1,0)),"")</f>
        <v>1</v>
      </c>
      <c r="U71" s="8" t="str">
        <f ca="1">IFERROR(INDEX('план закуп'!$A:$O,MATCH($A71,'план закуп'!$A:$A,0),MATCH(U$1,'план закуп'!$1:$1,0)),"")</f>
        <v xml:space="preserve"> </v>
      </c>
      <c r="V71" s="8" t="str">
        <f ca="1">IFERROR(INDEX('план закуп'!$A:$O,MATCH($A71,'план закуп'!$A:$A,0),MATCH(V$1,'план закуп'!$1:$1,0)),"")</f>
        <v xml:space="preserve"> </v>
      </c>
      <c r="W71" s="8" t="str">
        <f ca="1">IFERROR(INDEX('план закуп'!$A:$O,MATCH($A71,'план закуп'!$A:$A,0),MATCH(W$1,'план закуп'!$1:$1,0)),"")</f>
        <v xml:space="preserve"> </v>
      </c>
      <c r="X71" s="8" t="str">
        <f ca="1">IFERROR(INDEX('план закуп'!$A:$O,MATCH($A71,'план закуп'!$A:$A,0),MATCH(X$1,'план закуп'!$1:$1,0)),"")</f>
        <v>1</v>
      </c>
      <c r="Y71" s="8" t="str">
        <f ca="1">IFERROR(INDEX('план закуп'!$A:$O,MATCH($A71,'план закуп'!$A:$A,0),MATCH(Y$1,'план закуп'!$1:$1,0)),"")</f>
        <v xml:space="preserve"> </v>
      </c>
      <c r="Z71" s="8" t="str">
        <f ca="1">IFERROR(INDEX('план закуп'!$A:$O,MATCH($A71,'план закуп'!$A:$A,0),MATCH(Z$1,'план закуп'!$1:$1,0)),"")</f>
        <v>1</v>
      </c>
      <c r="AA71" s="8" t="str">
        <f ca="1">IFERROR(INDEX('план закуп'!$A:$O,MATCH($A71,'план закуп'!$A:$A,0),MATCH(AA$1,'план закуп'!$1:$1,0)),"")</f>
        <v xml:space="preserve"> </v>
      </c>
    </row>
    <row r="72" spans="1:27" x14ac:dyDescent="0.2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Normal="100" zoomScaleSheetLayoutView="85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AF3" sqref="AF3"/>
    </sheetView>
  </sheetViews>
  <sheetFormatPr defaultRowHeight="12.75" x14ac:dyDescent="0.2"/>
  <cols>
    <col min="1" max="1" width="8.7109375" style="7" bestFit="1" customWidth="1"/>
    <col min="2" max="2" width="18.42578125" style="25" bestFit="1" customWidth="1"/>
    <col min="3" max="3" width="10.85546875" style="6" customWidth="1"/>
    <col min="4" max="4" width="15.7109375" style="6" customWidth="1"/>
    <col min="5" max="5" width="13.5703125" style="6" bestFit="1" customWidth="1"/>
    <col min="6" max="6" width="24.85546875" style="6" customWidth="1"/>
    <col min="7" max="11" width="7" style="7" customWidth="1"/>
    <col min="12" max="12" width="10" style="11" customWidth="1"/>
    <col min="13" max="13" width="10.85546875" style="11" bestFit="1" customWidth="1"/>
    <col min="14" max="15" width="8.42578125" style="6" customWidth="1"/>
    <col min="16" max="16" width="10.7109375" style="6" customWidth="1"/>
    <col min="17" max="17" width="8.42578125" style="6" customWidth="1"/>
    <col min="18" max="18" width="8.85546875" style="6" customWidth="1"/>
    <col min="19" max="27" width="8.42578125" style="6" customWidth="1"/>
    <col min="28" max="28" width="1.42578125" style="6" customWidth="1"/>
    <col min="29" max="31" width="9.140625" style="6" customWidth="1"/>
    <col min="32" max="32" width="10.140625" style="6" customWidth="1"/>
    <col min="33" max="16384" width="9.140625" style="6"/>
  </cols>
  <sheetData>
    <row r="1" spans="1:31" s="5" customFormat="1" ht="53.25" x14ac:dyDescent="0.2">
      <c r="A1" t="s">
        <v>10</v>
      </c>
      <c r="B1" s="20" t="s">
        <v>19</v>
      </c>
      <c r="C1" t="s">
        <v>20</v>
      </c>
      <c r="D1" t="s">
        <v>12</v>
      </c>
      <c r="E1" t="s">
        <v>21</v>
      </c>
      <c r="F1" t="s">
        <v>39</v>
      </c>
      <c r="G1" t="s">
        <v>133</v>
      </c>
      <c r="H1" t="s">
        <v>13</v>
      </c>
      <c r="I1" t="s">
        <v>14</v>
      </c>
      <c r="J1" t="s">
        <v>15</v>
      </c>
      <c r="K1" t="s">
        <v>16</v>
      </c>
      <c r="L1" s="12" t="s">
        <v>27</v>
      </c>
      <c r="M1" s="12" t="s">
        <v>131</v>
      </c>
      <c r="N1" s="3" t="s">
        <v>134</v>
      </c>
      <c r="O1" s="3" t="s">
        <v>135</v>
      </c>
      <c r="P1" s="3" t="s">
        <v>136</v>
      </c>
      <c r="Q1" s="3" t="s">
        <v>137</v>
      </c>
      <c r="R1" s="3" t="s">
        <v>138</v>
      </c>
      <c r="S1" s="3" t="s">
        <v>139</v>
      </c>
      <c r="T1" s="3" t="s">
        <v>25</v>
      </c>
      <c r="U1" s="3" t="s">
        <v>140</v>
      </c>
      <c r="V1" s="3" t="s">
        <v>141</v>
      </c>
      <c r="W1" s="3" t="s">
        <v>142</v>
      </c>
      <c r="X1" s="3" t="s">
        <v>26</v>
      </c>
      <c r="Y1" s="3" t="s">
        <v>9</v>
      </c>
      <c r="Z1" s="3" t="s">
        <v>1</v>
      </c>
      <c r="AA1" s="19" t="s">
        <v>31</v>
      </c>
      <c r="AC1" s="22" t="s">
        <v>37</v>
      </c>
      <c r="AD1" s="22" t="s">
        <v>36</v>
      </c>
      <c r="AE1" s="23" t="s">
        <v>38</v>
      </c>
    </row>
    <row r="2" spans="1:31" s="5" customFormat="1" x14ac:dyDescent="0.2">
      <c r="A2" s="21">
        <f ca="1">TODAY()</f>
        <v>44336</v>
      </c>
      <c r="B2" t="s">
        <v>19</v>
      </c>
      <c r="C2" t="s">
        <v>20</v>
      </c>
      <c r="D2" t="s">
        <v>12</v>
      </c>
      <c r="E2" t="s">
        <v>21</v>
      </c>
      <c r="F2" t="s">
        <v>39</v>
      </c>
      <c r="G2"/>
      <c r="H2"/>
      <c r="I2"/>
      <c r="J2"/>
      <c r="K2"/>
      <c r="L2"/>
      <c r="M2"/>
      <c r="N2" s="2">
        <v>365</v>
      </c>
      <c r="O2" s="2">
        <v>1095</v>
      </c>
      <c r="P2" s="2">
        <v>730</v>
      </c>
      <c r="Q2" s="2">
        <v>730</v>
      </c>
      <c r="R2" s="4">
        <v>365</v>
      </c>
      <c r="S2" s="2">
        <v>365</v>
      </c>
      <c r="T2" s="2">
        <v>365</v>
      </c>
      <c r="U2" s="2">
        <v>365</v>
      </c>
      <c r="V2" s="2">
        <v>365</v>
      </c>
      <c r="W2" s="2">
        <v>730</v>
      </c>
      <c r="X2" s="2">
        <v>730</v>
      </c>
      <c r="Y2" s="2">
        <v>365</v>
      </c>
      <c r="Z2" s="2">
        <v>365</v>
      </c>
      <c r="AA2" s="2">
        <v>365</v>
      </c>
    </row>
    <row r="3" spans="1:31" x14ac:dyDescent="0.2">
      <c r="A3" s="20">
        <v>1</v>
      </c>
      <c r="B3" s="16" t="s">
        <v>23</v>
      </c>
      <c r="C3" t="s">
        <v>17</v>
      </c>
      <c r="D3" t="s">
        <v>18</v>
      </c>
      <c r="E3" t="s">
        <v>35</v>
      </c>
      <c r="F3" t="s">
        <v>40</v>
      </c>
      <c r="G3">
        <v>58</v>
      </c>
      <c r="H3">
        <v>42</v>
      </c>
      <c r="I3">
        <v>56</v>
      </c>
      <c r="J3">
        <v>176</v>
      </c>
      <c r="K3">
        <v>45</v>
      </c>
      <c r="L3" t="s">
        <v>30</v>
      </c>
      <c r="M3" t="s">
        <v>52</v>
      </c>
      <c r="N3" s="8">
        <v>43800</v>
      </c>
      <c r="O3" s="8"/>
      <c r="P3" s="8"/>
      <c r="Q3" s="8">
        <v>43862</v>
      </c>
      <c r="R3" s="8">
        <v>44440</v>
      </c>
      <c r="S3" s="8"/>
      <c r="T3" s="8"/>
      <c r="U3" s="8"/>
      <c r="V3" s="9"/>
      <c r="W3" s="9"/>
      <c r="X3" s="9"/>
      <c r="Y3" s="9" t="s">
        <v>32</v>
      </c>
      <c r="Z3" s="9"/>
      <c r="AA3" s="1" t="s">
        <v>32</v>
      </c>
      <c r="AD3" s="6" t="s">
        <v>32</v>
      </c>
    </row>
    <row r="4" spans="1:31" customFormat="1" ht="11.25" customHeight="1" x14ac:dyDescent="0.2">
      <c r="A4" s="20">
        <f t="shared" ref="A4:A32" si="0">A3+1</f>
        <v>2</v>
      </c>
      <c r="B4" t="s">
        <v>22</v>
      </c>
      <c r="C4" t="s">
        <v>33</v>
      </c>
      <c r="D4" t="s">
        <v>34</v>
      </c>
      <c r="E4" t="s">
        <v>132</v>
      </c>
      <c r="F4" t="s">
        <v>40</v>
      </c>
      <c r="G4">
        <v>52</v>
      </c>
      <c r="H4">
        <v>43</v>
      </c>
      <c r="I4">
        <v>58</v>
      </c>
      <c r="J4">
        <v>182</v>
      </c>
      <c r="K4">
        <v>42</v>
      </c>
      <c r="L4" t="s">
        <v>29</v>
      </c>
      <c r="M4" t="s">
        <v>42</v>
      </c>
      <c r="N4" s="8">
        <v>44562</v>
      </c>
      <c r="O4" s="8"/>
      <c r="P4" s="8">
        <v>44927</v>
      </c>
      <c r="Q4" s="8">
        <v>44927</v>
      </c>
      <c r="R4" s="8">
        <v>44713</v>
      </c>
      <c r="S4" s="9">
        <v>44562</v>
      </c>
      <c r="T4" s="9">
        <v>44562</v>
      </c>
      <c r="U4" s="8">
        <v>44562</v>
      </c>
      <c r="V4" s="8">
        <v>44562</v>
      </c>
      <c r="W4" s="8"/>
      <c r="X4" s="8"/>
      <c r="Y4" s="8" t="s">
        <v>32</v>
      </c>
      <c r="Z4" s="8"/>
      <c r="AA4" s="8" t="s">
        <v>32</v>
      </c>
      <c r="AC4" t="s">
        <v>32</v>
      </c>
    </row>
    <row r="5" spans="1:31" x14ac:dyDescent="0.2">
      <c r="A5" s="20">
        <f t="shared" si="0"/>
        <v>3</v>
      </c>
      <c r="B5" s="16" t="s">
        <v>23</v>
      </c>
      <c r="C5" t="s">
        <v>17</v>
      </c>
      <c r="D5" t="s">
        <v>18</v>
      </c>
      <c r="E5" t="s">
        <v>35</v>
      </c>
      <c r="F5" t="s">
        <v>40</v>
      </c>
      <c r="G5">
        <v>54</v>
      </c>
      <c r="H5">
        <v>45</v>
      </c>
      <c r="I5">
        <v>58</v>
      </c>
      <c r="J5">
        <v>182</v>
      </c>
      <c r="K5">
        <v>43</v>
      </c>
      <c r="L5" t="s">
        <v>29</v>
      </c>
      <c r="M5" t="s">
        <v>43</v>
      </c>
      <c r="N5" s="10">
        <v>44621</v>
      </c>
      <c r="O5" s="8"/>
      <c r="P5" s="10">
        <v>44166</v>
      </c>
      <c r="Q5" s="10">
        <v>44105</v>
      </c>
      <c r="R5" s="9">
        <v>43983</v>
      </c>
      <c r="S5" s="9">
        <v>44013</v>
      </c>
      <c r="T5" s="10">
        <v>44621</v>
      </c>
      <c r="U5" s="9">
        <v>43800</v>
      </c>
      <c r="V5" s="9">
        <v>44621</v>
      </c>
      <c r="W5" s="9">
        <v>44348</v>
      </c>
      <c r="X5" s="9"/>
      <c r="Y5" s="9" t="s">
        <v>32</v>
      </c>
      <c r="Z5" s="9"/>
      <c r="AA5" s="1" t="s">
        <v>32</v>
      </c>
      <c r="AE5" s="6" t="s">
        <v>32</v>
      </c>
    </row>
    <row r="6" spans="1:31" x14ac:dyDescent="0.2">
      <c r="A6" s="20">
        <f t="shared" si="0"/>
        <v>4</v>
      </c>
      <c r="B6" t="s">
        <v>22</v>
      </c>
      <c r="C6" t="s">
        <v>33</v>
      </c>
      <c r="D6" t="s">
        <v>34</v>
      </c>
      <c r="E6" t="s">
        <v>132</v>
      </c>
      <c r="F6" t="s">
        <v>40</v>
      </c>
      <c r="G6">
        <v>52</v>
      </c>
      <c r="H6">
        <v>41</v>
      </c>
      <c r="I6">
        <v>56</v>
      </c>
      <c r="J6">
        <v>175</v>
      </c>
      <c r="K6">
        <v>42</v>
      </c>
      <c r="L6" t="s">
        <v>29</v>
      </c>
      <c r="M6" t="s">
        <v>47</v>
      </c>
      <c r="N6" s="9">
        <v>44593</v>
      </c>
      <c r="O6" s="8"/>
      <c r="P6" s="9">
        <v>44256</v>
      </c>
      <c r="Q6" s="9">
        <v>44256</v>
      </c>
      <c r="R6" s="9">
        <v>44713</v>
      </c>
      <c r="S6" s="9">
        <v>43891</v>
      </c>
      <c r="T6" s="9">
        <v>43891</v>
      </c>
      <c r="U6" s="9">
        <v>43678</v>
      </c>
      <c r="V6" s="9">
        <v>44044</v>
      </c>
      <c r="W6" s="9">
        <v>44256</v>
      </c>
      <c r="X6" s="9">
        <v>43466</v>
      </c>
      <c r="Y6" s="9" t="s">
        <v>32</v>
      </c>
      <c r="Z6" s="9"/>
      <c r="AA6" s="1" t="s">
        <v>32</v>
      </c>
      <c r="AE6" s="6" t="s">
        <v>32</v>
      </c>
    </row>
    <row r="7" spans="1:31" customFormat="1" x14ac:dyDescent="0.2">
      <c r="A7">
        <f t="shared" si="0"/>
        <v>5</v>
      </c>
      <c r="B7" s="16" t="s">
        <v>23</v>
      </c>
      <c r="C7" t="s">
        <v>17</v>
      </c>
      <c r="D7" t="s">
        <v>18</v>
      </c>
      <c r="E7" t="s">
        <v>35</v>
      </c>
      <c r="F7" t="s">
        <v>40</v>
      </c>
      <c r="G7" s="20">
        <v>56</v>
      </c>
      <c r="H7">
        <v>44</v>
      </c>
      <c r="I7">
        <v>56</v>
      </c>
      <c r="J7">
        <v>177</v>
      </c>
      <c r="K7">
        <v>44</v>
      </c>
      <c r="L7" s="20" t="s">
        <v>30</v>
      </c>
      <c r="M7" s="20" t="s">
        <v>51</v>
      </c>
      <c r="N7" s="9"/>
      <c r="O7" s="9"/>
      <c r="P7" s="9"/>
      <c r="Q7" s="9"/>
      <c r="R7" s="9">
        <v>44713</v>
      </c>
      <c r="S7" s="20"/>
      <c r="W7" s="9"/>
      <c r="X7" s="9"/>
      <c r="Y7" s="9"/>
      <c r="Z7" s="9"/>
      <c r="AA7" s="18"/>
      <c r="AB7" s="20"/>
      <c r="AD7" t="s">
        <v>32</v>
      </c>
    </row>
    <row r="8" spans="1:31" x14ac:dyDescent="0.2">
      <c r="A8" s="20">
        <f t="shared" si="0"/>
        <v>6</v>
      </c>
      <c r="B8" t="s">
        <v>22</v>
      </c>
      <c r="C8" t="s">
        <v>33</v>
      </c>
      <c r="D8" t="s">
        <v>34</v>
      </c>
      <c r="E8" t="s">
        <v>132</v>
      </c>
      <c r="F8" t="s">
        <v>40</v>
      </c>
      <c r="G8">
        <v>58</v>
      </c>
      <c r="H8">
        <v>43</v>
      </c>
      <c r="I8">
        <v>58</v>
      </c>
      <c r="J8">
        <v>177</v>
      </c>
      <c r="K8">
        <v>45</v>
      </c>
      <c r="L8" t="s">
        <v>30</v>
      </c>
      <c r="M8" t="s">
        <v>52</v>
      </c>
      <c r="N8" s="8"/>
      <c r="O8" s="8"/>
      <c r="P8" s="8"/>
      <c r="Q8" s="8"/>
      <c r="R8" s="8">
        <v>44652</v>
      </c>
      <c r="S8" s="8">
        <v>44652</v>
      </c>
      <c r="T8" s="8">
        <v>44652</v>
      </c>
      <c r="U8" s="8">
        <v>44652</v>
      </c>
      <c r="V8" s="9">
        <v>44652</v>
      </c>
      <c r="W8" s="9">
        <v>45383</v>
      </c>
      <c r="X8" s="9"/>
      <c r="Y8" s="9" t="s">
        <v>32</v>
      </c>
      <c r="Z8" s="9"/>
      <c r="AA8" s="9" t="s">
        <v>32</v>
      </c>
      <c r="AC8" s="6" t="s">
        <v>32</v>
      </c>
    </row>
    <row r="9" spans="1:31" x14ac:dyDescent="0.2">
      <c r="A9" s="20">
        <f t="shared" si="0"/>
        <v>7</v>
      </c>
      <c r="B9" s="16" t="s">
        <v>23</v>
      </c>
      <c r="C9" t="s">
        <v>17</v>
      </c>
      <c r="D9" t="s">
        <v>18</v>
      </c>
      <c r="E9" t="s">
        <v>35</v>
      </c>
      <c r="F9" t="s">
        <v>40</v>
      </c>
      <c r="G9">
        <v>54</v>
      </c>
      <c r="H9">
        <v>43</v>
      </c>
      <c r="I9">
        <v>57</v>
      </c>
      <c r="J9">
        <v>184</v>
      </c>
      <c r="K9">
        <v>43</v>
      </c>
      <c r="L9" t="s">
        <v>29</v>
      </c>
      <c r="M9" t="s">
        <v>43</v>
      </c>
      <c r="N9" s="8">
        <v>43891</v>
      </c>
      <c r="O9" s="8"/>
      <c r="P9" s="8">
        <v>43862</v>
      </c>
      <c r="Q9" s="8">
        <v>43862</v>
      </c>
      <c r="R9" s="8">
        <v>44713</v>
      </c>
      <c r="S9" s="8">
        <v>43891</v>
      </c>
      <c r="T9" s="8">
        <v>43891</v>
      </c>
      <c r="U9" s="8">
        <v>43709</v>
      </c>
      <c r="V9" s="9">
        <v>43831</v>
      </c>
      <c r="W9" s="9">
        <v>44409</v>
      </c>
      <c r="X9" s="9">
        <v>44256</v>
      </c>
      <c r="Y9" s="9" t="s">
        <v>32</v>
      </c>
      <c r="Z9" s="9">
        <v>43466</v>
      </c>
      <c r="AA9" s="1" t="s">
        <v>32</v>
      </c>
      <c r="AE9" s="6" t="s">
        <v>32</v>
      </c>
    </row>
    <row r="10" spans="1:31" x14ac:dyDescent="0.2">
      <c r="A10" s="20">
        <f t="shared" si="0"/>
        <v>8</v>
      </c>
      <c r="B10" t="s">
        <v>22</v>
      </c>
      <c r="C10" t="s">
        <v>33</v>
      </c>
      <c r="D10" t="s">
        <v>34</v>
      </c>
      <c r="E10" t="s">
        <v>132</v>
      </c>
      <c r="F10" t="s">
        <v>40</v>
      </c>
      <c r="G10">
        <v>54</v>
      </c>
      <c r="H10">
        <v>44</v>
      </c>
      <c r="I10">
        <v>58</v>
      </c>
      <c r="J10">
        <v>185</v>
      </c>
      <c r="K10">
        <v>43</v>
      </c>
      <c r="L10" t="s">
        <v>29</v>
      </c>
      <c r="M10" t="s">
        <v>53</v>
      </c>
      <c r="N10" s="8">
        <v>44228</v>
      </c>
      <c r="O10" s="8"/>
      <c r="P10" s="8"/>
      <c r="Q10" s="8">
        <v>44621</v>
      </c>
      <c r="R10" s="8">
        <v>44228</v>
      </c>
      <c r="S10" s="8">
        <v>44228</v>
      </c>
      <c r="T10" s="8">
        <v>44228</v>
      </c>
      <c r="U10" s="8">
        <v>44228</v>
      </c>
      <c r="V10" s="9"/>
      <c r="W10" s="9"/>
      <c r="X10" s="9"/>
      <c r="Y10" s="9" t="s">
        <v>32</v>
      </c>
      <c r="Z10" s="9"/>
      <c r="AA10" s="18" t="s">
        <v>32</v>
      </c>
      <c r="AE10" s="6" t="s">
        <v>32</v>
      </c>
    </row>
    <row r="11" spans="1:31" x14ac:dyDescent="0.2">
      <c r="A11" s="20">
        <f t="shared" si="0"/>
        <v>9</v>
      </c>
      <c r="B11" s="16" t="s">
        <v>23</v>
      </c>
      <c r="C11" t="s">
        <v>17</v>
      </c>
      <c r="D11" t="s">
        <v>18</v>
      </c>
      <c r="E11" t="s">
        <v>35</v>
      </c>
      <c r="F11" t="s">
        <v>40</v>
      </c>
      <c r="G11">
        <v>50</v>
      </c>
      <c r="H11">
        <v>42</v>
      </c>
      <c r="I11">
        <v>55</v>
      </c>
      <c r="J11">
        <v>173</v>
      </c>
      <c r="K11">
        <v>41</v>
      </c>
      <c r="L11" t="s">
        <v>28</v>
      </c>
      <c r="M11" t="s">
        <v>44</v>
      </c>
      <c r="N11" s="8">
        <v>44197</v>
      </c>
      <c r="O11" s="8"/>
      <c r="P11" s="8"/>
      <c r="Q11" s="8">
        <v>44593</v>
      </c>
      <c r="R11" s="8">
        <v>43922</v>
      </c>
      <c r="S11" s="8">
        <v>43922</v>
      </c>
      <c r="T11" s="8">
        <v>43922</v>
      </c>
      <c r="U11" s="8">
        <v>43922</v>
      </c>
      <c r="V11" s="9">
        <v>44044</v>
      </c>
      <c r="W11" s="9">
        <v>44287</v>
      </c>
      <c r="X11" s="9"/>
      <c r="Y11" s="9" t="s">
        <v>32</v>
      </c>
      <c r="Z11" s="9"/>
      <c r="AA11" s="18" t="s">
        <v>32</v>
      </c>
      <c r="AE11" s="6" t="s">
        <v>32</v>
      </c>
    </row>
    <row r="12" spans="1:31" x14ac:dyDescent="0.2">
      <c r="A12" s="20">
        <f t="shared" si="0"/>
        <v>10</v>
      </c>
      <c r="B12" t="s">
        <v>22</v>
      </c>
      <c r="C12" t="s">
        <v>33</v>
      </c>
      <c r="D12" t="s">
        <v>34</v>
      </c>
      <c r="E12" t="s">
        <v>132</v>
      </c>
      <c r="F12" t="s">
        <v>40</v>
      </c>
      <c r="G12">
        <v>50</v>
      </c>
      <c r="H12">
        <v>42</v>
      </c>
      <c r="I12">
        <v>61</v>
      </c>
      <c r="J12">
        <v>176</v>
      </c>
      <c r="K12">
        <v>41</v>
      </c>
      <c r="L12" t="s">
        <v>28</v>
      </c>
      <c r="M12" t="s">
        <v>44</v>
      </c>
      <c r="N12" s="8">
        <v>44228</v>
      </c>
      <c r="O12" s="8"/>
      <c r="P12" s="8"/>
      <c r="Q12" s="8"/>
      <c r="R12" s="8">
        <v>44105</v>
      </c>
      <c r="S12" s="8">
        <v>44105</v>
      </c>
      <c r="T12" s="8">
        <v>44105</v>
      </c>
      <c r="U12" s="8">
        <v>44105</v>
      </c>
      <c r="V12" s="9"/>
      <c r="W12" s="9"/>
      <c r="X12" s="9"/>
      <c r="Y12" s="9" t="s">
        <v>32</v>
      </c>
      <c r="Z12" s="9"/>
      <c r="AA12" s="18" t="s">
        <v>32</v>
      </c>
      <c r="AE12" s="6" t="s">
        <v>32</v>
      </c>
    </row>
    <row r="13" spans="1:31" x14ac:dyDescent="0.2">
      <c r="A13" s="20">
        <f t="shared" si="0"/>
        <v>11</v>
      </c>
      <c r="B13" s="16" t="s">
        <v>23</v>
      </c>
      <c r="C13" t="s">
        <v>17</v>
      </c>
      <c r="D13" t="s">
        <v>18</v>
      </c>
      <c r="E13" t="s">
        <v>35</v>
      </c>
      <c r="F13" t="s">
        <v>40</v>
      </c>
      <c r="G13">
        <v>56</v>
      </c>
      <c r="H13">
        <v>42</v>
      </c>
      <c r="I13">
        <v>58</v>
      </c>
      <c r="J13">
        <v>173</v>
      </c>
      <c r="K13">
        <v>44</v>
      </c>
      <c r="L13" t="s">
        <v>30</v>
      </c>
      <c r="M13" t="s">
        <v>51</v>
      </c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9"/>
      <c r="AA13" s="18"/>
      <c r="AD13" s="6" t="s">
        <v>32</v>
      </c>
    </row>
    <row r="14" spans="1:31" x14ac:dyDescent="0.2">
      <c r="A14" s="20">
        <f t="shared" si="0"/>
        <v>12</v>
      </c>
      <c r="B14" t="s">
        <v>22</v>
      </c>
      <c r="C14" t="s">
        <v>33</v>
      </c>
      <c r="D14" t="s">
        <v>34</v>
      </c>
      <c r="E14" t="s">
        <v>132</v>
      </c>
      <c r="F14" t="s">
        <v>40</v>
      </c>
      <c r="G14">
        <v>52</v>
      </c>
      <c r="H14">
        <v>43</v>
      </c>
      <c r="I14">
        <v>58</v>
      </c>
      <c r="J14">
        <v>174</v>
      </c>
      <c r="K14">
        <v>42</v>
      </c>
      <c r="L14" t="s">
        <v>28</v>
      </c>
      <c r="M14" t="s">
        <v>47</v>
      </c>
      <c r="N14" s="8">
        <v>43770</v>
      </c>
      <c r="O14" s="8"/>
      <c r="P14" s="8"/>
      <c r="Q14" s="8">
        <v>43466</v>
      </c>
      <c r="R14" s="8">
        <v>44682</v>
      </c>
      <c r="S14" s="8">
        <v>44682</v>
      </c>
      <c r="T14" s="8">
        <v>44682</v>
      </c>
      <c r="U14" s="8">
        <v>44682</v>
      </c>
      <c r="V14" s="8">
        <v>44682</v>
      </c>
      <c r="W14" s="9">
        <v>44287</v>
      </c>
      <c r="X14" s="9">
        <v>43466</v>
      </c>
      <c r="Y14" s="9" t="s">
        <v>32</v>
      </c>
      <c r="Z14" s="9">
        <v>43466</v>
      </c>
      <c r="AA14" s="1" t="s">
        <v>32</v>
      </c>
      <c r="AE14" s="6" t="s">
        <v>32</v>
      </c>
    </row>
    <row r="15" spans="1:31" x14ac:dyDescent="0.2">
      <c r="A15" s="20">
        <f t="shared" si="0"/>
        <v>13</v>
      </c>
      <c r="B15" s="16" t="s">
        <v>23</v>
      </c>
      <c r="C15" t="s">
        <v>17</v>
      </c>
      <c r="D15" t="s">
        <v>18</v>
      </c>
      <c r="E15" t="s">
        <v>35</v>
      </c>
      <c r="F15" t="s">
        <v>40</v>
      </c>
      <c r="G15">
        <v>50</v>
      </c>
      <c r="H15">
        <v>43</v>
      </c>
      <c r="I15">
        <v>60</v>
      </c>
      <c r="J15">
        <v>188</v>
      </c>
      <c r="K15">
        <v>41</v>
      </c>
      <c r="L15" t="s">
        <v>28</v>
      </c>
      <c r="M15" t="s">
        <v>45</v>
      </c>
      <c r="N15" s="8">
        <v>44228</v>
      </c>
      <c r="O15" s="8"/>
      <c r="P15" s="8"/>
      <c r="Q15" s="8">
        <v>43466</v>
      </c>
      <c r="R15" s="8">
        <v>43983</v>
      </c>
      <c r="S15" s="8">
        <v>43983</v>
      </c>
      <c r="T15" s="8">
        <v>43983</v>
      </c>
      <c r="U15" s="8">
        <v>44228</v>
      </c>
      <c r="V15" s="9">
        <v>44044</v>
      </c>
      <c r="W15" s="9">
        <v>44348</v>
      </c>
      <c r="X15" s="9">
        <v>43466</v>
      </c>
      <c r="Y15" s="9" t="s">
        <v>32</v>
      </c>
      <c r="Z15" s="9">
        <v>43466</v>
      </c>
      <c r="AA15" s="1" t="s">
        <v>32</v>
      </c>
      <c r="AE15" s="6" t="s">
        <v>32</v>
      </c>
    </row>
    <row r="16" spans="1:31" x14ac:dyDescent="0.2">
      <c r="A16" s="20">
        <f t="shared" si="0"/>
        <v>14</v>
      </c>
      <c r="B16" t="s">
        <v>22</v>
      </c>
      <c r="C16" t="s">
        <v>33</v>
      </c>
      <c r="D16" t="s">
        <v>34</v>
      </c>
      <c r="E16" t="s">
        <v>132</v>
      </c>
      <c r="F16" t="s">
        <v>40</v>
      </c>
      <c r="G16">
        <v>48</v>
      </c>
      <c r="H16">
        <v>39</v>
      </c>
      <c r="I16">
        <v>58</v>
      </c>
      <c r="J16">
        <v>172</v>
      </c>
      <c r="K16">
        <v>40</v>
      </c>
      <c r="L16" t="s">
        <v>28</v>
      </c>
      <c r="M16" t="s">
        <v>55</v>
      </c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9"/>
      <c r="AA16" s="18"/>
      <c r="AD16" s="6" t="s">
        <v>32</v>
      </c>
    </row>
    <row r="17" spans="1:31" x14ac:dyDescent="0.2">
      <c r="A17" s="20">
        <f t="shared" si="0"/>
        <v>15</v>
      </c>
      <c r="B17" s="16" t="s">
        <v>23</v>
      </c>
      <c r="C17" t="s">
        <v>17</v>
      </c>
      <c r="D17" t="s">
        <v>18</v>
      </c>
      <c r="E17" t="s">
        <v>35</v>
      </c>
      <c r="F17" t="s">
        <v>40</v>
      </c>
      <c r="G17">
        <v>48</v>
      </c>
      <c r="H17">
        <v>43</v>
      </c>
      <c r="I17">
        <v>56</v>
      </c>
      <c r="J17">
        <v>182</v>
      </c>
      <c r="K17">
        <v>40</v>
      </c>
      <c r="L17" t="s">
        <v>28</v>
      </c>
      <c r="M17" t="s">
        <v>46</v>
      </c>
      <c r="N17" s="8">
        <v>43922</v>
      </c>
      <c r="O17" s="8"/>
      <c r="P17" s="8"/>
      <c r="Q17" s="8">
        <v>43466</v>
      </c>
      <c r="R17" s="8">
        <v>44713</v>
      </c>
      <c r="S17" s="8">
        <v>43922</v>
      </c>
      <c r="T17" s="8">
        <v>43922</v>
      </c>
      <c r="U17" s="8">
        <v>43709</v>
      </c>
      <c r="V17" s="9">
        <v>44136</v>
      </c>
      <c r="W17" s="9">
        <v>44348</v>
      </c>
      <c r="X17" s="9">
        <v>43466</v>
      </c>
      <c r="Y17" s="9" t="s">
        <v>32</v>
      </c>
      <c r="Z17" s="9"/>
      <c r="AA17" s="1" t="s">
        <v>32</v>
      </c>
      <c r="AE17" s="6" t="s">
        <v>32</v>
      </c>
    </row>
    <row r="18" spans="1:31" x14ac:dyDescent="0.2">
      <c r="A18" s="20">
        <f t="shared" si="0"/>
        <v>16</v>
      </c>
      <c r="B18" t="s">
        <v>22</v>
      </c>
      <c r="C18" t="s">
        <v>33</v>
      </c>
      <c r="D18" t="s">
        <v>34</v>
      </c>
      <c r="E18" t="s">
        <v>132</v>
      </c>
      <c r="F18" t="s">
        <v>40</v>
      </c>
      <c r="G18">
        <v>52</v>
      </c>
      <c r="H18">
        <v>44</v>
      </c>
      <c r="I18">
        <v>57</v>
      </c>
      <c r="J18">
        <v>185</v>
      </c>
      <c r="K18">
        <v>42</v>
      </c>
      <c r="L18" t="s">
        <v>29</v>
      </c>
      <c r="M18" t="s">
        <v>56</v>
      </c>
      <c r="N18" s="8">
        <v>43800</v>
      </c>
      <c r="O18" s="8"/>
      <c r="P18" s="8"/>
      <c r="Q18" s="8">
        <v>44197</v>
      </c>
      <c r="R18" s="8">
        <v>44440</v>
      </c>
      <c r="S18" s="8">
        <v>43466</v>
      </c>
      <c r="T18" s="8">
        <v>43983</v>
      </c>
      <c r="U18" s="8"/>
      <c r="V18" s="9"/>
      <c r="W18" s="9">
        <v>43466</v>
      </c>
      <c r="X18" s="9"/>
      <c r="Y18" s="9" t="s">
        <v>32</v>
      </c>
      <c r="Z18" s="9"/>
      <c r="AA18" s="1" t="s">
        <v>32</v>
      </c>
      <c r="AE18" s="6" t="s">
        <v>32</v>
      </c>
    </row>
    <row r="19" spans="1:31" x14ac:dyDescent="0.2">
      <c r="A19" s="20">
        <f t="shared" si="0"/>
        <v>17</v>
      </c>
      <c r="B19" s="16" t="s">
        <v>23</v>
      </c>
      <c r="C19" t="s">
        <v>17</v>
      </c>
      <c r="D19" t="s">
        <v>18</v>
      </c>
      <c r="E19" t="s">
        <v>35</v>
      </c>
      <c r="F19" t="s">
        <v>40</v>
      </c>
      <c r="G19">
        <v>52</v>
      </c>
      <c r="H19">
        <v>41</v>
      </c>
      <c r="I19">
        <v>58</v>
      </c>
      <c r="J19">
        <v>176</v>
      </c>
      <c r="K19">
        <v>42</v>
      </c>
      <c r="L19" t="s">
        <v>29</v>
      </c>
      <c r="M19" t="s">
        <v>47</v>
      </c>
      <c r="N19" s="8">
        <v>43800</v>
      </c>
      <c r="O19" s="8"/>
      <c r="P19" s="8">
        <v>44166</v>
      </c>
      <c r="Q19" s="8">
        <v>44166</v>
      </c>
      <c r="R19" s="8">
        <v>43800</v>
      </c>
      <c r="S19" s="8">
        <v>43800</v>
      </c>
      <c r="T19" s="8">
        <v>43800</v>
      </c>
      <c r="U19" s="8"/>
      <c r="V19" s="9"/>
      <c r="W19" s="9">
        <v>44348</v>
      </c>
      <c r="X19" s="9"/>
      <c r="Y19" s="9" t="s">
        <v>32</v>
      </c>
      <c r="Z19" s="9"/>
      <c r="AA19" s="1" t="s">
        <v>32</v>
      </c>
      <c r="AE19" s="6" t="s">
        <v>32</v>
      </c>
    </row>
    <row r="20" spans="1:31" x14ac:dyDescent="0.2">
      <c r="A20" s="20">
        <f t="shared" si="0"/>
        <v>18</v>
      </c>
      <c r="B20" t="s">
        <v>22</v>
      </c>
      <c r="C20" t="s">
        <v>33</v>
      </c>
      <c r="D20" t="s">
        <v>34</v>
      </c>
      <c r="E20" t="s">
        <v>132</v>
      </c>
      <c r="F20" t="s">
        <v>40</v>
      </c>
      <c r="G20">
        <v>50</v>
      </c>
      <c r="H20">
        <v>42</v>
      </c>
      <c r="I20">
        <v>58</v>
      </c>
      <c r="J20">
        <v>178</v>
      </c>
      <c r="K20">
        <v>41</v>
      </c>
      <c r="L20" t="s">
        <v>28</v>
      </c>
      <c r="M20" t="s">
        <v>44</v>
      </c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18"/>
    </row>
    <row r="21" spans="1:31" x14ac:dyDescent="0.2">
      <c r="A21" s="20">
        <f t="shared" si="0"/>
        <v>19</v>
      </c>
      <c r="B21" s="16" t="s">
        <v>23</v>
      </c>
      <c r="C21" t="s">
        <v>17</v>
      </c>
      <c r="D21" t="s">
        <v>18</v>
      </c>
      <c r="E21" t="s">
        <v>35</v>
      </c>
      <c r="F21" t="s">
        <v>40</v>
      </c>
      <c r="G21">
        <v>54</v>
      </c>
      <c r="H21">
        <v>44</v>
      </c>
      <c r="I21">
        <v>60</v>
      </c>
      <c r="J21">
        <v>181</v>
      </c>
      <c r="K21">
        <v>43</v>
      </c>
      <c r="L21" t="s">
        <v>29</v>
      </c>
      <c r="M21" t="s">
        <v>43</v>
      </c>
      <c r="N21" s="8"/>
      <c r="O21" s="8"/>
      <c r="P21" s="8"/>
      <c r="Q21" s="8"/>
      <c r="R21" s="8">
        <v>44652</v>
      </c>
      <c r="S21" s="8">
        <v>44652</v>
      </c>
      <c r="T21" s="8">
        <v>44652</v>
      </c>
      <c r="U21" s="8">
        <v>44652</v>
      </c>
      <c r="V21" s="9">
        <v>44652</v>
      </c>
      <c r="W21" s="9">
        <v>45383</v>
      </c>
      <c r="X21" s="9"/>
      <c r="Y21" s="9" t="s">
        <v>32</v>
      </c>
      <c r="Z21" s="9"/>
      <c r="AA21" s="1" t="s">
        <v>32</v>
      </c>
      <c r="AC21" s="6" t="s">
        <v>32</v>
      </c>
    </row>
    <row r="22" spans="1:31" x14ac:dyDescent="0.2">
      <c r="A22" s="20">
        <f t="shared" si="0"/>
        <v>20</v>
      </c>
      <c r="B22" t="s">
        <v>22</v>
      </c>
      <c r="C22" t="s">
        <v>33</v>
      </c>
      <c r="D22" t="s">
        <v>34</v>
      </c>
      <c r="E22" t="s">
        <v>132</v>
      </c>
      <c r="F22" t="s">
        <v>40</v>
      </c>
      <c r="G22">
        <v>54</v>
      </c>
      <c r="H22">
        <v>41</v>
      </c>
      <c r="I22">
        <v>56</v>
      </c>
      <c r="J22">
        <v>174</v>
      </c>
      <c r="K22">
        <v>43</v>
      </c>
      <c r="L22" t="s">
        <v>29</v>
      </c>
      <c r="M22" t="s">
        <v>54</v>
      </c>
      <c r="N22" s="8"/>
      <c r="O22" s="8"/>
      <c r="P22" s="8"/>
      <c r="Q22" s="8"/>
      <c r="R22" s="8">
        <v>44713</v>
      </c>
      <c r="S22" s="8"/>
      <c r="T22" s="8"/>
      <c r="U22" s="8"/>
      <c r="V22" s="9"/>
      <c r="W22" s="9"/>
      <c r="X22" s="9"/>
      <c r="Y22" s="9"/>
      <c r="Z22" s="9"/>
      <c r="AA22" s="18"/>
      <c r="AD22" s="6" t="s">
        <v>32</v>
      </c>
    </row>
    <row r="23" spans="1:31" x14ac:dyDescent="0.2">
      <c r="A23" s="20">
        <f t="shared" si="0"/>
        <v>21</v>
      </c>
      <c r="B23" s="16" t="s">
        <v>23</v>
      </c>
      <c r="C23" t="s">
        <v>17</v>
      </c>
      <c r="D23" t="s">
        <v>18</v>
      </c>
      <c r="E23" t="s">
        <v>35</v>
      </c>
      <c r="F23" t="s">
        <v>40</v>
      </c>
      <c r="G23">
        <v>48</v>
      </c>
      <c r="H23">
        <v>44</v>
      </c>
      <c r="I23">
        <v>58</v>
      </c>
      <c r="J23">
        <v>190</v>
      </c>
      <c r="K23">
        <v>40</v>
      </c>
      <c r="L23" t="s">
        <v>28</v>
      </c>
      <c r="M23" t="s">
        <v>57</v>
      </c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  <c r="AA23" s="18"/>
      <c r="AD23" s="6" t="s">
        <v>32</v>
      </c>
    </row>
    <row r="24" spans="1:31" x14ac:dyDescent="0.2">
      <c r="A24" s="20">
        <f t="shared" si="0"/>
        <v>22</v>
      </c>
      <c r="B24" t="s">
        <v>22</v>
      </c>
      <c r="C24" t="s">
        <v>33</v>
      </c>
      <c r="D24" t="s">
        <v>34</v>
      </c>
      <c r="E24" t="s">
        <v>132</v>
      </c>
      <c r="F24" t="s">
        <v>40</v>
      </c>
      <c r="G24">
        <v>48</v>
      </c>
      <c r="H24">
        <v>39</v>
      </c>
      <c r="I24">
        <v>56</v>
      </c>
      <c r="J24">
        <v>165</v>
      </c>
      <c r="K24">
        <v>40</v>
      </c>
      <c r="L24" t="s">
        <v>28</v>
      </c>
      <c r="M24" t="s">
        <v>58</v>
      </c>
      <c r="N24" s="8">
        <v>43800</v>
      </c>
      <c r="O24" s="8"/>
      <c r="P24" s="8"/>
      <c r="Q24" s="8">
        <v>44136</v>
      </c>
      <c r="R24" s="8">
        <v>44713</v>
      </c>
      <c r="S24" s="8"/>
      <c r="T24" s="8">
        <v>44044</v>
      </c>
      <c r="U24" s="8">
        <v>43831</v>
      </c>
      <c r="V24" s="9">
        <v>43831</v>
      </c>
      <c r="W24" s="9">
        <v>44409</v>
      </c>
      <c r="X24" s="9"/>
      <c r="Y24" s="9" t="s">
        <v>32</v>
      </c>
      <c r="Z24" s="9"/>
      <c r="AA24" s="1" t="s">
        <v>32</v>
      </c>
      <c r="AE24" s="6" t="s">
        <v>32</v>
      </c>
    </row>
    <row r="25" spans="1:31" x14ac:dyDescent="0.2">
      <c r="A25" s="20">
        <f t="shared" si="0"/>
        <v>23</v>
      </c>
      <c r="B25" s="16" t="s">
        <v>23</v>
      </c>
      <c r="C25" t="s">
        <v>17</v>
      </c>
      <c r="D25" t="s">
        <v>18</v>
      </c>
      <c r="E25" t="s">
        <v>35</v>
      </c>
      <c r="F25" t="s">
        <v>40</v>
      </c>
      <c r="G25">
        <v>48</v>
      </c>
      <c r="H25">
        <v>41</v>
      </c>
      <c r="I25">
        <v>60</v>
      </c>
      <c r="J25">
        <v>168</v>
      </c>
      <c r="K25">
        <v>40</v>
      </c>
      <c r="L25" t="s">
        <v>28</v>
      </c>
      <c r="M25" t="s">
        <v>55</v>
      </c>
      <c r="N25" s="8">
        <v>44197</v>
      </c>
      <c r="O25" s="8"/>
      <c r="P25" s="8">
        <v>43800</v>
      </c>
      <c r="Q25" s="8">
        <v>43800</v>
      </c>
      <c r="R25" s="8">
        <v>44713</v>
      </c>
      <c r="S25" s="8"/>
      <c r="T25" s="8"/>
      <c r="U25" s="8"/>
      <c r="V25" s="9">
        <v>43739</v>
      </c>
      <c r="W25" s="9"/>
      <c r="X25" s="9"/>
      <c r="Y25" s="9" t="s">
        <v>32</v>
      </c>
      <c r="Z25" s="9"/>
      <c r="AA25" s="1" t="s">
        <v>32</v>
      </c>
      <c r="AE25" s="6" t="s">
        <v>32</v>
      </c>
    </row>
    <row r="26" spans="1:31" x14ac:dyDescent="0.2">
      <c r="A26" s="20">
        <f t="shared" si="0"/>
        <v>24</v>
      </c>
      <c r="B26" t="s">
        <v>22</v>
      </c>
      <c r="C26" t="s">
        <v>33</v>
      </c>
      <c r="D26" t="s">
        <v>34</v>
      </c>
      <c r="E26" t="s">
        <v>132</v>
      </c>
      <c r="F26" t="s">
        <v>40</v>
      </c>
      <c r="G26">
        <v>54</v>
      </c>
      <c r="H26">
        <v>43</v>
      </c>
      <c r="I26">
        <v>61</v>
      </c>
      <c r="J26">
        <v>170</v>
      </c>
      <c r="K26">
        <v>43</v>
      </c>
      <c r="L26" t="s">
        <v>29</v>
      </c>
      <c r="M26" t="s">
        <v>48</v>
      </c>
      <c r="N26" s="8">
        <v>43770</v>
      </c>
      <c r="O26" s="8"/>
      <c r="P26" s="8">
        <v>44136</v>
      </c>
      <c r="Q26" s="8">
        <v>44136</v>
      </c>
      <c r="R26" s="8">
        <v>44713</v>
      </c>
      <c r="S26" s="8">
        <v>43466</v>
      </c>
      <c r="T26" s="8">
        <v>43466</v>
      </c>
      <c r="U26" s="8">
        <v>43466</v>
      </c>
      <c r="V26" s="9">
        <v>43831</v>
      </c>
      <c r="W26" s="9">
        <v>43466</v>
      </c>
      <c r="X26" s="9">
        <v>44166</v>
      </c>
      <c r="Y26" s="9" t="s">
        <v>32</v>
      </c>
      <c r="Z26" s="9">
        <v>43466</v>
      </c>
      <c r="AA26" s="1" t="s">
        <v>32</v>
      </c>
      <c r="AE26" s="6" t="s">
        <v>32</v>
      </c>
    </row>
    <row r="27" spans="1:31" x14ac:dyDescent="0.2">
      <c r="A27" s="20">
        <f t="shared" si="0"/>
        <v>25</v>
      </c>
      <c r="B27" s="16" t="s">
        <v>23</v>
      </c>
      <c r="C27" t="s">
        <v>17</v>
      </c>
      <c r="D27" t="s">
        <v>18</v>
      </c>
      <c r="E27" t="s">
        <v>35</v>
      </c>
      <c r="F27" t="s">
        <v>40</v>
      </c>
      <c r="G27">
        <v>58</v>
      </c>
      <c r="H27">
        <v>42</v>
      </c>
      <c r="I27">
        <v>56</v>
      </c>
      <c r="J27">
        <v>171</v>
      </c>
      <c r="K27">
        <v>45</v>
      </c>
      <c r="L27" t="s">
        <v>30</v>
      </c>
      <c r="M27" t="s">
        <v>59</v>
      </c>
      <c r="N27" s="8">
        <v>44166</v>
      </c>
      <c r="O27" s="8"/>
      <c r="P27" s="8">
        <v>43800</v>
      </c>
      <c r="Q27" s="8">
        <v>44287</v>
      </c>
      <c r="R27" s="8">
        <v>44713</v>
      </c>
      <c r="S27" s="8">
        <v>43800</v>
      </c>
      <c r="T27" s="8">
        <v>44409</v>
      </c>
      <c r="U27" s="8">
        <v>44378</v>
      </c>
      <c r="V27" s="9">
        <v>43831</v>
      </c>
      <c r="W27" s="9">
        <v>44440</v>
      </c>
      <c r="X27" s="9">
        <v>44166</v>
      </c>
      <c r="Y27" s="9" t="s">
        <v>32</v>
      </c>
      <c r="Z27" s="9">
        <v>43466</v>
      </c>
      <c r="AA27" s="1" t="s">
        <v>32</v>
      </c>
      <c r="AE27" s="6" t="s">
        <v>32</v>
      </c>
    </row>
    <row r="28" spans="1:31" x14ac:dyDescent="0.2">
      <c r="A28" s="20">
        <f t="shared" si="0"/>
        <v>26</v>
      </c>
      <c r="B28" t="s">
        <v>22</v>
      </c>
      <c r="C28" t="s">
        <v>33</v>
      </c>
      <c r="D28" t="s">
        <v>34</v>
      </c>
      <c r="E28" t="s">
        <v>132</v>
      </c>
      <c r="F28" t="s">
        <v>40</v>
      </c>
      <c r="G28">
        <v>56</v>
      </c>
      <c r="H28">
        <v>41</v>
      </c>
      <c r="I28">
        <v>60</v>
      </c>
      <c r="J28">
        <v>168</v>
      </c>
      <c r="K28">
        <v>44</v>
      </c>
      <c r="L28" t="s">
        <v>30</v>
      </c>
      <c r="M28" t="s">
        <v>60</v>
      </c>
      <c r="N28" s="8"/>
      <c r="O28" s="8"/>
      <c r="P28" s="8"/>
      <c r="Q28" s="8"/>
      <c r="R28" s="8">
        <v>44682</v>
      </c>
      <c r="S28" s="8">
        <v>43983</v>
      </c>
      <c r="T28" s="8">
        <v>43983</v>
      </c>
      <c r="U28" s="8">
        <v>43800</v>
      </c>
      <c r="V28" s="9">
        <v>44682</v>
      </c>
      <c r="W28" s="9">
        <v>44348</v>
      </c>
      <c r="X28" s="9"/>
      <c r="Y28" s="9" t="s">
        <v>32</v>
      </c>
      <c r="Z28" s="9"/>
      <c r="AA28" s="1" t="s">
        <v>32</v>
      </c>
      <c r="AE28" s="6" t="s">
        <v>32</v>
      </c>
    </row>
    <row r="29" spans="1:31" x14ac:dyDescent="0.2">
      <c r="A29" s="20">
        <f t="shared" si="0"/>
        <v>27</v>
      </c>
      <c r="B29" s="16" t="s">
        <v>23</v>
      </c>
      <c r="C29" t="s">
        <v>17</v>
      </c>
      <c r="D29" t="s">
        <v>18</v>
      </c>
      <c r="E29" t="s">
        <v>35</v>
      </c>
      <c r="F29" t="s">
        <v>40</v>
      </c>
      <c r="G29">
        <v>50</v>
      </c>
      <c r="H29">
        <v>41</v>
      </c>
      <c r="I29">
        <v>56</v>
      </c>
      <c r="J29">
        <v>170</v>
      </c>
      <c r="K29">
        <v>41</v>
      </c>
      <c r="L29" t="s">
        <v>28</v>
      </c>
      <c r="M29" t="s">
        <v>49</v>
      </c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9"/>
      <c r="AA29" s="18"/>
      <c r="AD29" s="6" t="s">
        <v>32</v>
      </c>
    </row>
    <row r="30" spans="1:31" x14ac:dyDescent="0.2">
      <c r="A30" s="20">
        <f t="shared" si="0"/>
        <v>28</v>
      </c>
      <c r="B30" t="s">
        <v>22</v>
      </c>
      <c r="C30" t="s">
        <v>33</v>
      </c>
      <c r="D30" t="s">
        <v>34</v>
      </c>
      <c r="E30" t="s">
        <v>132</v>
      </c>
      <c r="F30" t="s">
        <v>40</v>
      </c>
      <c r="G30">
        <v>50</v>
      </c>
      <c r="H30">
        <v>42</v>
      </c>
      <c r="I30">
        <v>58</v>
      </c>
      <c r="J30">
        <v>176</v>
      </c>
      <c r="K30">
        <v>41</v>
      </c>
      <c r="L30" t="s">
        <v>28</v>
      </c>
      <c r="M30" t="s">
        <v>44</v>
      </c>
      <c r="N30" s="8">
        <v>44197</v>
      </c>
      <c r="O30" s="8"/>
      <c r="P30" s="8"/>
      <c r="Q30" s="8">
        <v>43466</v>
      </c>
      <c r="R30" s="8">
        <v>44713</v>
      </c>
      <c r="S30" s="8">
        <v>43891</v>
      </c>
      <c r="T30" s="8">
        <v>43891</v>
      </c>
      <c r="U30" s="8">
        <v>43678</v>
      </c>
      <c r="V30" s="9">
        <v>43678</v>
      </c>
      <c r="W30" s="9">
        <v>44409</v>
      </c>
      <c r="X30" s="9">
        <v>43466</v>
      </c>
      <c r="Y30" s="9" t="s">
        <v>32</v>
      </c>
      <c r="Z30" s="9">
        <v>43466</v>
      </c>
      <c r="AA30" s="1" t="s">
        <v>32</v>
      </c>
      <c r="AE30" s="6" t="s">
        <v>32</v>
      </c>
    </row>
    <row r="31" spans="1:31" x14ac:dyDescent="0.2">
      <c r="A31" s="20">
        <f t="shared" si="0"/>
        <v>29</v>
      </c>
      <c r="B31" s="16" t="s">
        <v>23</v>
      </c>
      <c r="C31" t="s">
        <v>17</v>
      </c>
      <c r="D31" t="s">
        <v>18</v>
      </c>
      <c r="E31" t="s">
        <v>35</v>
      </c>
      <c r="F31" t="s">
        <v>40</v>
      </c>
      <c r="G31">
        <v>54</v>
      </c>
      <c r="H31">
        <v>43</v>
      </c>
      <c r="I31">
        <v>58</v>
      </c>
      <c r="J31">
        <v>175</v>
      </c>
      <c r="K31">
        <v>43</v>
      </c>
      <c r="L31" t="s">
        <v>29</v>
      </c>
      <c r="M31" t="s">
        <v>54</v>
      </c>
      <c r="N31" s="8"/>
      <c r="O31" s="8"/>
      <c r="P31" s="8">
        <v>43862</v>
      </c>
      <c r="Q31" s="8">
        <v>43862</v>
      </c>
      <c r="R31" s="8">
        <v>44682</v>
      </c>
      <c r="S31" s="8">
        <v>44682</v>
      </c>
      <c r="T31" s="8">
        <v>44682</v>
      </c>
      <c r="U31" s="8">
        <v>44682</v>
      </c>
      <c r="V31" s="8">
        <v>44682</v>
      </c>
      <c r="W31" s="9">
        <v>44317</v>
      </c>
      <c r="X31" s="9"/>
      <c r="Y31" s="9" t="s">
        <v>32</v>
      </c>
      <c r="Z31" s="9"/>
      <c r="AA31" s="1" t="s">
        <v>32</v>
      </c>
      <c r="AC31" s="6" t="s">
        <v>32</v>
      </c>
    </row>
    <row r="32" spans="1:31" x14ac:dyDescent="0.2">
      <c r="A32" s="20">
        <f t="shared" si="0"/>
        <v>30</v>
      </c>
      <c r="B32" t="s">
        <v>22</v>
      </c>
      <c r="C32" t="s">
        <v>33</v>
      </c>
      <c r="D32" t="s">
        <v>34</v>
      </c>
      <c r="E32" t="s">
        <v>132</v>
      </c>
      <c r="F32" t="s">
        <v>40</v>
      </c>
      <c r="G32">
        <v>48</v>
      </c>
      <c r="H32">
        <v>42</v>
      </c>
      <c r="I32">
        <v>58</v>
      </c>
      <c r="J32">
        <v>176</v>
      </c>
      <c r="K32">
        <v>40</v>
      </c>
      <c r="L32" t="s">
        <v>28</v>
      </c>
      <c r="M32" t="s">
        <v>50</v>
      </c>
      <c r="N32" s="8">
        <v>44593</v>
      </c>
      <c r="O32" s="8"/>
      <c r="P32" s="8"/>
      <c r="Q32" s="8"/>
      <c r="R32" s="8">
        <v>44378</v>
      </c>
      <c r="S32" s="8">
        <v>44348</v>
      </c>
      <c r="T32" s="8">
        <v>44348</v>
      </c>
      <c r="U32" s="8">
        <v>44348</v>
      </c>
      <c r="V32" s="9">
        <v>44348</v>
      </c>
      <c r="W32" s="9"/>
      <c r="X32" s="9"/>
      <c r="Y32" s="9" t="s">
        <v>32</v>
      </c>
      <c r="Z32" s="9"/>
      <c r="AA32" s="18" t="s">
        <v>32</v>
      </c>
      <c r="AC32" s="6" t="s">
        <v>32</v>
      </c>
    </row>
    <row r="33" spans="1:31" x14ac:dyDescent="0.2">
      <c r="A33" s="20">
        <f t="shared" ref="A33:A71" si="1">A32+1</f>
        <v>31</v>
      </c>
      <c r="B33" s="16" t="s">
        <v>23</v>
      </c>
      <c r="C33" t="s">
        <v>17</v>
      </c>
      <c r="D33" t="s">
        <v>18</v>
      </c>
      <c r="E33" t="s">
        <v>35</v>
      </c>
      <c r="F33" t="s">
        <v>40</v>
      </c>
      <c r="G33">
        <v>56</v>
      </c>
      <c r="H33">
        <v>43</v>
      </c>
      <c r="I33">
        <v>57</v>
      </c>
      <c r="J33">
        <v>176</v>
      </c>
      <c r="K33">
        <v>44</v>
      </c>
      <c r="L33" t="s">
        <v>30</v>
      </c>
      <c r="M33" t="s">
        <v>51</v>
      </c>
      <c r="N33" s="8">
        <v>43466</v>
      </c>
      <c r="O33" s="8"/>
      <c r="P33" s="8"/>
      <c r="Q33" s="8">
        <v>44501</v>
      </c>
      <c r="R33" s="8">
        <v>43525</v>
      </c>
      <c r="S33" s="8">
        <v>44075</v>
      </c>
      <c r="T33" s="8">
        <v>43709</v>
      </c>
      <c r="U33" s="8"/>
      <c r="V33" s="9"/>
      <c r="W33" s="9"/>
      <c r="X33" s="9"/>
      <c r="Y33" s="9"/>
      <c r="Z33" s="9">
        <v>43678</v>
      </c>
      <c r="AA33" s="1" t="s">
        <v>32</v>
      </c>
      <c r="AE33" s="6" t="s">
        <v>32</v>
      </c>
    </row>
    <row r="34" spans="1:31" x14ac:dyDescent="0.2">
      <c r="A34" s="20">
        <f t="shared" si="1"/>
        <v>32</v>
      </c>
      <c r="B34" t="s">
        <v>22</v>
      </c>
      <c r="C34" t="s">
        <v>33</v>
      </c>
      <c r="D34" t="s">
        <v>34</v>
      </c>
      <c r="E34" t="s">
        <v>132</v>
      </c>
      <c r="F34" t="s">
        <v>11</v>
      </c>
      <c r="G34">
        <v>58</v>
      </c>
      <c r="H34">
        <v>42</v>
      </c>
      <c r="I34">
        <v>60</v>
      </c>
      <c r="J34">
        <v>170</v>
      </c>
      <c r="K34">
        <v>46</v>
      </c>
      <c r="L34" t="s">
        <v>30</v>
      </c>
      <c r="M34" t="s">
        <v>59</v>
      </c>
      <c r="N34" s="8"/>
      <c r="O34" s="8"/>
      <c r="P34" s="8"/>
      <c r="Q34" s="8"/>
      <c r="R34" s="8">
        <v>44682</v>
      </c>
      <c r="S34" s="8"/>
      <c r="T34" s="8"/>
      <c r="U34" s="8"/>
      <c r="V34" s="9"/>
      <c r="W34" s="9"/>
      <c r="X34" s="9"/>
      <c r="Y34" s="9"/>
      <c r="Z34" s="9"/>
      <c r="AA34" s="18"/>
      <c r="AD34" s="6" t="s">
        <v>32</v>
      </c>
    </row>
    <row r="35" spans="1:31" x14ac:dyDescent="0.2">
      <c r="A35" s="20">
        <f t="shared" si="1"/>
        <v>33</v>
      </c>
      <c r="B35" s="16" t="s">
        <v>23</v>
      </c>
      <c r="C35" t="s">
        <v>17</v>
      </c>
      <c r="D35" t="s">
        <v>18</v>
      </c>
      <c r="E35" t="s">
        <v>35</v>
      </c>
      <c r="F35" t="s">
        <v>11</v>
      </c>
      <c r="G35">
        <v>58</v>
      </c>
      <c r="H35">
        <v>46</v>
      </c>
      <c r="I35">
        <v>59</v>
      </c>
      <c r="J35">
        <v>190</v>
      </c>
      <c r="K35">
        <v>45</v>
      </c>
      <c r="L35" t="s">
        <v>30</v>
      </c>
      <c r="M35" t="s">
        <v>61</v>
      </c>
      <c r="N35" s="8">
        <v>44228</v>
      </c>
      <c r="O35" s="8"/>
      <c r="P35" s="8">
        <v>44593</v>
      </c>
      <c r="Q35" s="8">
        <v>44593</v>
      </c>
      <c r="R35" s="8">
        <v>44348</v>
      </c>
      <c r="S35" s="8"/>
      <c r="T35" s="8">
        <v>44228</v>
      </c>
      <c r="U35" s="8">
        <v>44228</v>
      </c>
      <c r="V35" s="9">
        <v>44348</v>
      </c>
      <c r="W35" s="9">
        <v>45047</v>
      </c>
      <c r="X35" s="9">
        <v>44593</v>
      </c>
      <c r="Y35" s="9" t="s">
        <v>32</v>
      </c>
      <c r="Z35" s="9"/>
      <c r="AA35" s="1" t="s">
        <v>32</v>
      </c>
      <c r="AC35" s="6" t="s">
        <v>32</v>
      </c>
    </row>
    <row r="36" spans="1:31" x14ac:dyDescent="0.2">
      <c r="A36" s="20">
        <f t="shared" si="1"/>
        <v>34</v>
      </c>
      <c r="B36" t="s">
        <v>22</v>
      </c>
      <c r="C36" t="s">
        <v>33</v>
      </c>
      <c r="D36" t="s">
        <v>34</v>
      </c>
      <c r="E36" t="s">
        <v>132</v>
      </c>
      <c r="F36" t="s">
        <v>11</v>
      </c>
      <c r="G36">
        <v>52</v>
      </c>
      <c r="H36">
        <v>42</v>
      </c>
      <c r="I36">
        <v>58</v>
      </c>
      <c r="J36">
        <v>173</v>
      </c>
      <c r="K36">
        <v>42</v>
      </c>
      <c r="L36" t="s">
        <v>29</v>
      </c>
      <c r="M36" t="s">
        <v>47</v>
      </c>
      <c r="N36" s="8"/>
      <c r="O36" s="8"/>
      <c r="P36" s="8"/>
      <c r="Q36" s="8"/>
      <c r="R36" s="8">
        <v>44713</v>
      </c>
      <c r="S36" s="8"/>
      <c r="T36" s="8"/>
      <c r="U36" s="8"/>
      <c r="V36" s="9"/>
      <c r="W36" s="9"/>
      <c r="X36" s="9"/>
      <c r="Y36" s="9"/>
      <c r="Z36" s="9"/>
      <c r="AA36" s="18"/>
      <c r="AD36" s="6" t="s">
        <v>32</v>
      </c>
    </row>
    <row r="37" spans="1:31" x14ac:dyDescent="0.2">
      <c r="A37" s="20">
        <f t="shared" si="1"/>
        <v>35</v>
      </c>
      <c r="B37" s="16" t="s">
        <v>23</v>
      </c>
      <c r="C37" t="s">
        <v>17</v>
      </c>
      <c r="D37" t="s">
        <v>18</v>
      </c>
      <c r="E37" t="s">
        <v>35</v>
      </c>
      <c r="F37" t="s">
        <v>11</v>
      </c>
      <c r="G37"/>
      <c r="H37"/>
      <c r="I37"/>
      <c r="J37"/>
      <c r="K37"/>
      <c r="L37"/>
      <c r="M37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9"/>
      <c r="AA37" s="1"/>
      <c r="AD37" s="6" t="s">
        <v>32</v>
      </c>
    </row>
    <row r="38" spans="1:31" x14ac:dyDescent="0.2">
      <c r="A38" s="20">
        <f t="shared" si="1"/>
        <v>36</v>
      </c>
      <c r="B38" t="s">
        <v>22</v>
      </c>
      <c r="C38" t="s">
        <v>33</v>
      </c>
      <c r="D38" t="s">
        <v>34</v>
      </c>
      <c r="E38" t="s">
        <v>132</v>
      </c>
      <c r="F38" t="s">
        <v>11</v>
      </c>
      <c r="G38">
        <v>48</v>
      </c>
      <c r="H38">
        <v>40</v>
      </c>
      <c r="I38">
        <v>57</v>
      </c>
      <c r="J38">
        <v>160</v>
      </c>
      <c r="K38">
        <v>40</v>
      </c>
      <c r="L38" t="s">
        <v>28</v>
      </c>
      <c r="M38" t="s">
        <v>58</v>
      </c>
      <c r="N38" s="8"/>
      <c r="O38" s="8"/>
      <c r="P38" s="8">
        <v>44013</v>
      </c>
      <c r="Q38" s="8">
        <v>44013</v>
      </c>
      <c r="R38" s="8">
        <v>44440</v>
      </c>
      <c r="S38" s="8">
        <v>44013</v>
      </c>
      <c r="T38" s="8">
        <v>44013</v>
      </c>
      <c r="U38" s="8">
        <v>43800</v>
      </c>
      <c r="V38" s="9">
        <v>43831</v>
      </c>
      <c r="W38" s="9">
        <v>44378</v>
      </c>
      <c r="X38" s="9">
        <v>43466</v>
      </c>
      <c r="Y38" s="9" t="s">
        <v>32</v>
      </c>
      <c r="Z38" s="9"/>
      <c r="AA38" s="1" t="s">
        <v>32</v>
      </c>
      <c r="AE38" s="6" t="s">
        <v>32</v>
      </c>
    </row>
    <row r="39" spans="1:31" x14ac:dyDescent="0.2">
      <c r="A39" s="20">
        <f t="shared" si="1"/>
        <v>37</v>
      </c>
      <c r="B39" s="16" t="s">
        <v>23</v>
      </c>
      <c r="C39" t="s">
        <v>17</v>
      </c>
      <c r="D39" t="s">
        <v>18</v>
      </c>
      <c r="E39" t="s">
        <v>35</v>
      </c>
      <c r="F39" t="s">
        <v>11</v>
      </c>
      <c r="G39">
        <v>52</v>
      </c>
      <c r="H39">
        <v>42</v>
      </c>
      <c r="I39">
        <v>56</v>
      </c>
      <c r="J39">
        <v>170</v>
      </c>
      <c r="K39">
        <v>42</v>
      </c>
      <c r="L39" t="s">
        <v>29</v>
      </c>
      <c r="M39" t="s">
        <v>62</v>
      </c>
      <c r="N39" s="8">
        <v>43922</v>
      </c>
      <c r="O39" s="8"/>
      <c r="P39" s="8">
        <v>43862</v>
      </c>
      <c r="Q39" s="8">
        <v>43862</v>
      </c>
      <c r="R39" s="8">
        <v>44713</v>
      </c>
      <c r="S39" s="8">
        <v>43922</v>
      </c>
      <c r="T39" s="8">
        <v>43922</v>
      </c>
      <c r="U39" s="8">
        <v>43739</v>
      </c>
      <c r="V39" s="9">
        <v>43739</v>
      </c>
      <c r="W39" s="9">
        <v>43466</v>
      </c>
      <c r="X39" s="9">
        <v>44166</v>
      </c>
      <c r="Y39" s="9" t="s">
        <v>32</v>
      </c>
      <c r="Z39" s="9"/>
      <c r="AA39" s="1" t="s">
        <v>32</v>
      </c>
      <c r="AE39" s="6" t="s">
        <v>32</v>
      </c>
    </row>
    <row r="40" spans="1:31" x14ac:dyDescent="0.2">
      <c r="A40" s="20">
        <f t="shared" si="1"/>
        <v>38</v>
      </c>
      <c r="B40" t="s">
        <v>22</v>
      </c>
      <c r="C40" t="s">
        <v>33</v>
      </c>
      <c r="D40" t="s">
        <v>34</v>
      </c>
      <c r="E40" t="s">
        <v>132</v>
      </c>
      <c r="F40" t="s">
        <v>11</v>
      </c>
      <c r="G40">
        <v>52</v>
      </c>
      <c r="H40">
        <v>43</v>
      </c>
      <c r="I40">
        <v>58</v>
      </c>
      <c r="J40">
        <v>170</v>
      </c>
      <c r="K40">
        <v>42</v>
      </c>
      <c r="L40" t="s">
        <v>29</v>
      </c>
      <c r="M40" t="s">
        <v>62</v>
      </c>
      <c r="N40" s="8">
        <v>43952</v>
      </c>
      <c r="O40" s="8"/>
      <c r="P40" s="8">
        <v>43862</v>
      </c>
      <c r="Q40" s="8">
        <v>43862</v>
      </c>
      <c r="R40" s="8">
        <v>44682</v>
      </c>
      <c r="S40" s="8"/>
      <c r="T40" s="8"/>
      <c r="U40" s="8"/>
      <c r="V40" s="9"/>
      <c r="W40" s="9"/>
      <c r="X40" s="9"/>
      <c r="Y40" s="9" t="s">
        <v>32</v>
      </c>
      <c r="Z40" s="9"/>
      <c r="AA40" s="1" t="s">
        <v>32</v>
      </c>
      <c r="AE40" s="6" t="s">
        <v>32</v>
      </c>
    </row>
    <row r="41" spans="1:31" x14ac:dyDescent="0.2">
      <c r="A41" s="20">
        <f t="shared" si="1"/>
        <v>39</v>
      </c>
      <c r="B41" s="16" t="s">
        <v>23</v>
      </c>
      <c r="C41" t="s">
        <v>17</v>
      </c>
      <c r="D41" t="s">
        <v>18</v>
      </c>
      <c r="E41" t="s">
        <v>35</v>
      </c>
      <c r="F41" t="s">
        <v>11</v>
      </c>
      <c r="G41">
        <v>50</v>
      </c>
      <c r="H41">
        <v>46</v>
      </c>
      <c r="I41">
        <v>58</v>
      </c>
      <c r="J41">
        <v>183</v>
      </c>
      <c r="K41">
        <v>41</v>
      </c>
      <c r="L41" t="s">
        <v>28</v>
      </c>
      <c r="M41" t="s">
        <v>63</v>
      </c>
      <c r="N41" s="8"/>
      <c r="O41" s="8"/>
      <c r="P41" s="8"/>
      <c r="Q41" s="8"/>
      <c r="R41" s="8">
        <v>44440</v>
      </c>
      <c r="S41" s="8"/>
      <c r="T41" s="8">
        <v>44440</v>
      </c>
      <c r="U41" s="8"/>
      <c r="V41" s="9"/>
      <c r="W41" s="9"/>
      <c r="X41" s="9"/>
      <c r="Y41" s="9" t="s">
        <v>32</v>
      </c>
      <c r="Z41" s="9"/>
      <c r="AA41" s="1" t="s">
        <v>32</v>
      </c>
      <c r="AD41" s="6" t="s">
        <v>32</v>
      </c>
    </row>
    <row r="42" spans="1:31" x14ac:dyDescent="0.2">
      <c r="A42" s="20">
        <f t="shared" si="1"/>
        <v>40</v>
      </c>
      <c r="B42" t="s">
        <v>22</v>
      </c>
      <c r="C42" t="s">
        <v>33</v>
      </c>
      <c r="D42" t="s">
        <v>34</v>
      </c>
      <c r="E42" t="s">
        <v>132</v>
      </c>
      <c r="F42" t="s">
        <v>11</v>
      </c>
      <c r="G42">
        <v>54</v>
      </c>
      <c r="H42">
        <v>46</v>
      </c>
      <c r="I42">
        <v>58</v>
      </c>
      <c r="J42">
        <v>190</v>
      </c>
      <c r="K42">
        <v>43</v>
      </c>
      <c r="L42" t="s">
        <v>29</v>
      </c>
      <c r="M42" t="s">
        <v>53</v>
      </c>
      <c r="N42" s="8"/>
      <c r="O42" s="8"/>
      <c r="P42" s="8"/>
      <c r="Q42" s="8"/>
      <c r="R42" s="8">
        <v>44470</v>
      </c>
      <c r="S42" s="8"/>
      <c r="T42" s="8"/>
      <c r="U42" s="8"/>
      <c r="V42" s="9"/>
      <c r="W42" s="9"/>
      <c r="X42" s="9"/>
      <c r="Y42" s="9"/>
      <c r="Z42" s="9"/>
      <c r="AA42" s="18"/>
      <c r="AD42" s="6" t="s">
        <v>32</v>
      </c>
    </row>
    <row r="43" spans="1:31" x14ac:dyDescent="0.2">
      <c r="A43" s="20">
        <f t="shared" si="1"/>
        <v>41</v>
      </c>
      <c r="B43" s="16" t="s">
        <v>23</v>
      </c>
      <c r="C43" t="s">
        <v>17</v>
      </c>
      <c r="D43" t="s">
        <v>18</v>
      </c>
      <c r="E43" t="s">
        <v>35</v>
      </c>
      <c r="F43" t="s">
        <v>11</v>
      </c>
      <c r="G43">
        <v>50</v>
      </c>
      <c r="H43">
        <v>43</v>
      </c>
      <c r="I43">
        <v>55</v>
      </c>
      <c r="J43">
        <v>189</v>
      </c>
      <c r="K43">
        <v>41</v>
      </c>
      <c r="L43" t="s">
        <v>28</v>
      </c>
      <c r="M43" t="s">
        <v>45</v>
      </c>
      <c r="N43" s="8"/>
      <c r="O43" s="8"/>
      <c r="P43" s="8"/>
      <c r="Q43" s="8"/>
      <c r="R43" s="8">
        <v>44713</v>
      </c>
      <c r="S43" s="8"/>
      <c r="T43" s="8"/>
      <c r="U43" s="8"/>
      <c r="V43" s="9"/>
      <c r="W43" s="9"/>
      <c r="X43" s="9"/>
      <c r="Y43" s="9"/>
      <c r="Z43" s="9"/>
      <c r="AA43" s="18"/>
      <c r="AD43" s="6" t="s">
        <v>32</v>
      </c>
    </row>
    <row r="44" spans="1:31" x14ac:dyDescent="0.2">
      <c r="A44" s="20">
        <f t="shared" si="1"/>
        <v>42</v>
      </c>
      <c r="B44" t="s">
        <v>22</v>
      </c>
      <c r="C44" t="s">
        <v>33</v>
      </c>
      <c r="D44" t="s">
        <v>34</v>
      </c>
      <c r="E44" t="s">
        <v>132</v>
      </c>
      <c r="F44" t="s">
        <v>11</v>
      </c>
      <c r="G44">
        <v>58</v>
      </c>
      <c r="H44">
        <v>44</v>
      </c>
      <c r="I44">
        <v>56</v>
      </c>
      <c r="J44">
        <v>176</v>
      </c>
      <c r="K44">
        <v>45</v>
      </c>
      <c r="L44" t="s">
        <v>30</v>
      </c>
      <c r="M44" t="s">
        <v>52</v>
      </c>
      <c r="N44" s="8">
        <v>44593</v>
      </c>
      <c r="O44" s="8"/>
      <c r="P44" s="8"/>
      <c r="Q44" s="8">
        <v>43466</v>
      </c>
      <c r="R44" s="8">
        <v>44013</v>
      </c>
      <c r="S44" s="8">
        <v>43466</v>
      </c>
      <c r="T44" s="8">
        <v>44621</v>
      </c>
      <c r="U44" s="8">
        <v>44593</v>
      </c>
      <c r="V44" s="9">
        <v>44348</v>
      </c>
      <c r="W44" s="9">
        <v>44409</v>
      </c>
      <c r="X44" s="9"/>
      <c r="Y44" s="9" t="s">
        <v>32</v>
      </c>
      <c r="Z44" s="9"/>
      <c r="AA44" s="18" t="s">
        <v>32</v>
      </c>
      <c r="AE44" s="6" t="s">
        <v>32</v>
      </c>
    </row>
    <row r="45" spans="1:31" x14ac:dyDescent="0.2">
      <c r="A45" s="20">
        <f t="shared" si="1"/>
        <v>43</v>
      </c>
      <c r="B45" s="16" t="s">
        <v>23</v>
      </c>
      <c r="C45" t="s">
        <v>17</v>
      </c>
      <c r="D45" t="s">
        <v>18</v>
      </c>
      <c r="E45" t="s">
        <v>35</v>
      </c>
      <c r="F45" t="s">
        <v>11</v>
      </c>
      <c r="G45">
        <v>54</v>
      </c>
      <c r="H45">
        <v>43</v>
      </c>
      <c r="I45">
        <v>58</v>
      </c>
      <c r="J45">
        <v>176</v>
      </c>
      <c r="K45">
        <v>43</v>
      </c>
      <c r="L45" t="s">
        <v>29</v>
      </c>
      <c r="M45" t="s">
        <v>54</v>
      </c>
      <c r="N45" s="8"/>
      <c r="O45" s="8"/>
      <c r="P45" s="8"/>
      <c r="Q45" s="8">
        <v>44652</v>
      </c>
      <c r="R45" s="8">
        <v>44743</v>
      </c>
      <c r="S45" s="8">
        <v>43922</v>
      </c>
      <c r="T45" s="8">
        <v>43922</v>
      </c>
      <c r="U45" s="8">
        <v>44348</v>
      </c>
      <c r="V45" s="9">
        <v>44348</v>
      </c>
      <c r="W45" s="9">
        <v>43466</v>
      </c>
      <c r="X45" s="9"/>
      <c r="Y45" s="9" t="s">
        <v>32</v>
      </c>
      <c r="Z45" s="9"/>
      <c r="AA45" s="18" t="s">
        <v>32</v>
      </c>
      <c r="AC45" s="6" t="s">
        <v>32</v>
      </c>
    </row>
    <row r="46" spans="1:31" x14ac:dyDescent="0.2">
      <c r="A46" s="20">
        <f t="shared" si="1"/>
        <v>44</v>
      </c>
      <c r="B46" t="s">
        <v>22</v>
      </c>
      <c r="C46" t="s">
        <v>33</v>
      </c>
      <c r="D46" t="s">
        <v>34</v>
      </c>
      <c r="E46" t="s">
        <v>132</v>
      </c>
      <c r="F46" t="s">
        <v>11</v>
      </c>
      <c r="G46">
        <v>54</v>
      </c>
      <c r="H46">
        <v>43</v>
      </c>
      <c r="I46">
        <v>60</v>
      </c>
      <c r="J46">
        <v>178</v>
      </c>
      <c r="K46">
        <v>43</v>
      </c>
      <c r="L46" t="s">
        <v>29</v>
      </c>
      <c r="M46" t="s">
        <v>54</v>
      </c>
      <c r="N46" s="8">
        <v>43922</v>
      </c>
      <c r="O46" s="8"/>
      <c r="P46" s="8"/>
      <c r="Q46" s="8"/>
      <c r="R46" s="8">
        <v>43922</v>
      </c>
      <c r="S46" s="8">
        <v>43952</v>
      </c>
      <c r="T46" s="8">
        <v>43952</v>
      </c>
      <c r="U46" s="8">
        <v>43952</v>
      </c>
      <c r="V46" s="9">
        <v>43831</v>
      </c>
      <c r="W46" s="9">
        <v>44317</v>
      </c>
      <c r="X46" s="9"/>
      <c r="Y46" s="9" t="s">
        <v>32</v>
      </c>
      <c r="Z46" s="9"/>
      <c r="AA46" s="1" t="s">
        <v>32</v>
      </c>
      <c r="AE46" s="6" t="s">
        <v>32</v>
      </c>
    </row>
    <row r="47" spans="1:31" x14ac:dyDescent="0.2">
      <c r="A47" s="20">
        <f t="shared" si="1"/>
        <v>45</v>
      </c>
      <c r="B47" s="16" t="s">
        <v>23</v>
      </c>
      <c r="C47" t="s">
        <v>17</v>
      </c>
      <c r="D47" t="s">
        <v>18</v>
      </c>
      <c r="E47" t="s">
        <v>35</v>
      </c>
      <c r="F47" t="s">
        <v>11</v>
      </c>
      <c r="G47">
        <v>54</v>
      </c>
      <c r="H47">
        <v>43</v>
      </c>
      <c r="I47">
        <v>58</v>
      </c>
      <c r="J47">
        <v>180</v>
      </c>
      <c r="K47">
        <v>43</v>
      </c>
      <c r="L47" t="s">
        <v>29</v>
      </c>
      <c r="M47" t="s">
        <v>43</v>
      </c>
      <c r="N47" s="8">
        <v>44621</v>
      </c>
      <c r="O47" s="8"/>
      <c r="P47" s="8"/>
      <c r="Q47" s="8">
        <v>44986</v>
      </c>
      <c r="R47" s="8">
        <v>44682</v>
      </c>
      <c r="S47" s="8"/>
      <c r="T47" s="8">
        <v>44621</v>
      </c>
      <c r="U47" s="8"/>
      <c r="V47" s="9"/>
      <c r="W47" s="9"/>
      <c r="X47" s="9"/>
      <c r="Y47" s="9" t="s">
        <v>32</v>
      </c>
      <c r="Z47" s="9"/>
      <c r="AA47" s="1" t="s">
        <v>32</v>
      </c>
      <c r="AC47" s="6" t="s">
        <v>32</v>
      </c>
    </row>
    <row r="48" spans="1:31" x14ac:dyDescent="0.2">
      <c r="A48" s="20">
        <f t="shared" si="1"/>
        <v>46</v>
      </c>
      <c r="B48" t="s">
        <v>22</v>
      </c>
      <c r="C48" t="s">
        <v>33</v>
      </c>
      <c r="D48" t="s">
        <v>34</v>
      </c>
      <c r="E48" t="s">
        <v>132</v>
      </c>
      <c r="F48" t="s">
        <v>11</v>
      </c>
      <c r="G48">
        <v>50</v>
      </c>
      <c r="H48">
        <v>43</v>
      </c>
      <c r="I48">
        <v>58</v>
      </c>
      <c r="J48">
        <v>175</v>
      </c>
      <c r="K48">
        <v>41</v>
      </c>
      <c r="L48" t="s">
        <v>28</v>
      </c>
      <c r="M48" t="s">
        <v>44</v>
      </c>
      <c r="N48" s="8"/>
      <c r="O48" s="8"/>
      <c r="P48" s="8"/>
      <c r="Q48" s="8"/>
      <c r="R48" s="8">
        <v>44713</v>
      </c>
      <c r="S48" s="8"/>
      <c r="T48" s="8"/>
      <c r="U48" s="8"/>
      <c r="V48" s="9"/>
      <c r="W48" s="9"/>
      <c r="X48" s="9"/>
      <c r="Y48" s="9"/>
      <c r="Z48" s="9"/>
      <c r="AA48" s="18"/>
      <c r="AD48" s="6" t="s">
        <v>32</v>
      </c>
    </row>
    <row r="49" spans="1:31" x14ac:dyDescent="0.2">
      <c r="A49" s="20">
        <f t="shared" si="1"/>
        <v>47</v>
      </c>
      <c r="B49" s="16" t="s">
        <v>23</v>
      </c>
      <c r="C49" t="s">
        <v>17</v>
      </c>
      <c r="D49" t="s">
        <v>18</v>
      </c>
      <c r="E49" t="s">
        <v>35</v>
      </c>
      <c r="F49" t="s">
        <v>11</v>
      </c>
      <c r="G49">
        <v>52</v>
      </c>
      <c r="H49">
        <v>43</v>
      </c>
      <c r="I49">
        <v>60</v>
      </c>
      <c r="J49">
        <v>188</v>
      </c>
      <c r="K49">
        <v>41</v>
      </c>
      <c r="L49" t="s">
        <v>29</v>
      </c>
      <c r="M49" t="s">
        <v>56</v>
      </c>
      <c r="N49" s="8">
        <v>44228</v>
      </c>
      <c r="O49" s="8"/>
      <c r="P49" s="8"/>
      <c r="Q49" s="8"/>
      <c r="R49" s="8">
        <v>44105</v>
      </c>
      <c r="S49" s="8">
        <v>44105</v>
      </c>
      <c r="T49" s="8">
        <v>44105</v>
      </c>
      <c r="U49" s="8">
        <v>44105</v>
      </c>
      <c r="V49" s="9"/>
      <c r="W49" s="9"/>
      <c r="X49" s="9"/>
      <c r="Y49" s="9" t="s">
        <v>32</v>
      </c>
      <c r="Z49" s="9"/>
      <c r="AA49" s="1" t="s">
        <v>32</v>
      </c>
    </row>
    <row r="50" spans="1:31" x14ac:dyDescent="0.2">
      <c r="A50" s="20">
        <f t="shared" si="1"/>
        <v>48</v>
      </c>
      <c r="B50" t="s">
        <v>22</v>
      </c>
      <c r="C50" t="s">
        <v>33</v>
      </c>
      <c r="D50" t="s">
        <v>34</v>
      </c>
      <c r="E50" t="s">
        <v>132</v>
      </c>
      <c r="F50" t="s">
        <v>11</v>
      </c>
      <c r="G50">
        <v>52</v>
      </c>
      <c r="H50">
        <v>43</v>
      </c>
      <c r="I50">
        <v>58</v>
      </c>
      <c r="J50">
        <v>185</v>
      </c>
      <c r="K50">
        <v>42</v>
      </c>
      <c r="L50" t="s">
        <v>29</v>
      </c>
      <c r="M50" t="s">
        <v>56</v>
      </c>
      <c r="N50" s="8">
        <v>44652</v>
      </c>
      <c r="O50" s="8"/>
      <c r="P50" s="8"/>
      <c r="Q50" s="8">
        <v>44136</v>
      </c>
      <c r="R50" s="8">
        <v>44440</v>
      </c>
      <c r="S50" s="8">
        <v>43770</v>
      </c>
      <c r="T50" s="8">
        <v>44317</v>
      </c>
      <c r="U50" s="8">
        <v>44440</v>
      </c>
      <c r="V50" s="9">
        <v>44440</v>
      </c>
      <c r="W50" s="9">
        <v>44317</v>
      </c>
      <c r="X50" s="9">
        <v>44136</v>
      </c>
      <c r="Y50" s="9" t="s">
        <v>32</v>
      </c>
      <c r="Z50" s="9"/>
      <c r="AA50" s="1" t="s">
        <v>32</v>
      </c>
      <c r="AE50" s="6" t="s">
        <v>32</v>
      </c>
    </row>
    <row r="51" spans="1:31" x14ac:dyDescent="0.2">
      <c r="A51" s="20">
        <f t="shared" si="1"/>
        <v>49</v>
      </c>
      <c r="B51" s="16" t="s">
        <v>23</v>
      </c>
      <c r="C51" t="s">
        <v>17</v>
      </c>
      <c r="D51" t="s">
        <v>18</v>
      </c>
      <c r="E51" t="s">
        <v>35</v>
      </c>
      <c r="F51" t="s">
        <v>11</v>
      </c>
      <c r="G51">
        <v>48</v>
      </c>
      <c r="H51">
        <v>42</v>
      </c>
      <c r="I51">
        <v>60</v>
      </c>
      <c r="J51">
        <v>168</v>
      </c>
      <c r="K51">
        <v>40</v>
      </c>
      <c r="L51" t="s">
        <v>28</v>
      </c>
      <c r="M51" t="s">
        <v>55</v>
      </c>
      <c r="N51" s="8">
        <v>44228</v>
      </c>
      <c r="O51" s="8"/>
      <c r="P51" s="8">
        <v>44075</v>
      </c>
      <c r="Q51" s="8">
        <v>44075</v>
      </c>
      <c r="R51" s="8">
        <v>44713</v>
      </c>
      <c r="S51" s="8">
        <v>43466</v>
      </c>
      <c r="T51" s="8">
        <v>44378</v>
      </c>
      <c r="U51" s="8">
        <v>43709</v>
      </c>
      <c r="V51" s="9">
        <v>44044</v>
      </c>
      <c r="W51" s="9">
        <v>44287</v>
      </c>
      <c r="X51" s="9">
        <v>44166</v>
      </c>
      <c r="Y51" s="9" t="s">
        <v>32</v>
      </c>
      <c r="Z51" s="9"/>
      <c r="AA51" s="1" t="s">
        <v>32</v>
      </c>
      <c r="AE51" s="6" t="s">
        <v>32</v>
      </c>
    </row>
    <row r="52" spans="1:31" x14ac:dyDescent="0.2">
      <c r="A52" s="20">
        <f t="shared" si="1"/>
        <v>50</v>
      </c>
      <c r="B52" t="s">
        <v>22</v>
      </c>
      <c r="C52" t="s">
        <v>33</v>
      </c>
      <c r="D52" t="s">
        <v>34</v>
      </c>
      <c r="E52" t="s">
        <v>132</v>
      </c>
      <c r="F52" t="s">
        <v>11</v>
      </c>
      <c r="G52">
        <v>48</v>
      </c>
      <c r="H52">
        <v>42</v>
      </c>
      <c r="I52">
        <v>55</v>
      </c>
      <c r="J52">
        <v>175</v>
      </c>
      <c r="K52">
        <v>40</v>
      </c>
      <c r="L52" t="s">
        <v>28</v>
      </c>
      <c r="M52" t="s">
        <v>50</v>
      </c>
      <c r="N52" s="8">
        <v>44228</v>
      </c>
      <c r="O52" s="8"/>
      <c r="P52" s="8">
        <v>44136</v>
      </c>
      <c r="Q52" s="8">
        <v>44136</v>
      </c>
      <c r="R52" s="8">
        <v>44713</v>
      </c>
      <c r="S52" s="8">
        <v>43831</v>
      </c>
      <c r="T52" s="8">
        <v>43831</v>
      </c>
      <c r="U52" s="8">
        <v>44228</v>
      </c>
      <c r="V52" s="9">
        <v>43831</v>
      </c>
      <c r="W52" s="9">
        <v>44409</v>
      </c>
      <c r="X52" s="9">
        <v>44136</v>
      </c>
      <c r="Y52" s="9" t="s">
        <v>32</v>
      </c>
      <c r="Z52" s="9"/>
      <c r="AA52" s="1" t="s">
        <v>32</v>
      </c>
      <c r="AE52" s="6" t="s">
        <v>32</v>
      </c>
    </row>
    <row r="53" spans="1:31" x14ac:dyDescent="0.2">
      <c r="A53" s="20">
        <f t="shared" si="1"/>
        <v>51</v>
      </c>
      <c r="B53" s="16" t="s">
        <v>23</v>
      </c>
      <c r="C53" t="s">
        <v>17</v>
      </c>
      <c r="D53" t="s">
        <v>18</v>
      </c>
      <c r="E53" t="s">
        <v>35</v>
      </c>
      <c r="F53" t="s">
        <v>11</v>
      </c>
      <c r="G53">
        <v>48</v>
      </c>
      <c r="H53">
        <v>42</v>
      </c>
      <c r="I53">
        <v>59</v>
      </c>
      <c r="J53">
        <v>175</v>
      </c>
      <c r="K53">
        <v>40</v>
      </c>
      <c r="L53" t="s">
        <v>28</v>
      </c>
      <c r="M53" t="s">
        <v>50</v>
      </c>
      <c r="N53" s="8">
        <v>44593</v>
      </c>
      <c r="O53" s="8"/>
      <c r="P53" s="8"/>
      <c r="Q53" s="8"/>
      <c r="R53" s="8">
        <v>44713</v>
      </c>
      <c r="S53" s="8">
        <v>44105</v>
      </c>
      <c r="T53" s="8">
        <v>44105</v>
      </c>
      <c r="U53" s="8">
        <v>43891</v>
      </c>
      <c r="V53" s="9"/>
      <c r="W53" s="9">
        <v>44835</v>
      </c>
      <c r="X53" s="9"/>
      <c r="Y53" s="9" t="s">
        <v>32</v>
      </c>
      <c r="Z53" s="9"/>
      <c r="AA53" s="1" t="s">
        <v>32</v>
      </c>
      <c r="AE53" s="6" t="s">
        <v>32</v>
      </c>
    </row>
    <row r="54" spans="1:31" x14ac:dyDescent="0.2">
      <c r="A54" s="20">
        <f t="shared" si="1"/>
        <v>52</v>
      </c>
      <c r="B54" t="s">
        <v>22</v>
      </c>
      <c r="C54" t="s">
        <v>33</v>
      </c>
      <c r="D54" t="s">
        <v>34</v>
      </c>
      <c r="E54" t="s">
        <v>132</v>
      </c>
      <c r="F54" t="s">
        <v>11</v>
      </c>
      <c r="G54">
        <v>56</v>
      </c>
      <c r="H54">
        <v>45</v>
      </c>
      <c r="I54">
        <v>58</v>
      </c>
      <c r="J54">
        <v>188</v>
      </c>
      <c r="K54">
        <v>44</v>
      </c>
      <c r="L54" t="s">
        <v>30</v>
      </c>
      <c r="M54" t="s">
        <v>64</v>
      </c>
      <c r="N54" s="8">
        <v>44197</v>
      </c>
      <c r="O54" s="13"/>
      <c r="P54" s="17"/>
      <c r="Q54" s="8">
        <v>44562</v>
      </c>
      <c r="R54" s="8">
        <v>44378</v>
      </c>
      <c r="S54" s="8">
        <v>44197</v>
      </c>
      <c r="T54" s="8">
        <v>44197</v>
      </c>
      <c r="U54" s="8">
        <v>44197</v>
      </c>
      <c r="V54" s="14"/>
      <c r="W54" s="14"/>
      <c r="X54" s="1" t="s">
        <v>32</v>
      </c>
      <c r="Y54" s="1" t="s">
        <v>32</v>
      </c>
      <c r="Z54" s="14"/>
      <c r="AA54" s="1" t="s">
        <v>32</v>
      </c>
      <c r="AE54" s="6" t="s">
        <v>32</v>
      </c>
    </row>
    <row r="55" spans="1:31" x14ac:dyDescent="0.2">
      <c r="A55" s="20">
        <f t="shared" si="1"/>
        <v>53</v>
      </c>
      <c r="B55" s="16" t="s">
        <v>23</v>
      </c>
      <c r="C55" t="s">
        <v>17</v>
      </c>
      <c r="D55" t="s">
        <v>18</v>
      </c>
      <c r="E55" t="s">
        <v>35</v>
      </c>
      <c r="F55" t="s">
        <v>11</v>
      </c>
      <c r="G55"/>
      <c r="H55"/>
      <c r="I55"/>
      <c r="J55"/>
      <c r="K55"/>
      <c r="L55"/>
      <c r="M55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9"/>
      <c r="AA55" s="18"/>
      <c r="AD55" s="6" t="s">
        <v>32</v>
      </c>
    </row>
    <row r="56" spans="1:31" x14ac:dyDescent="0.2">
      <c r="A56" s="20">
        <f t="shared" si="1"/>
        <v>54</v>
      </c>
      <c r="B56" t="s">
        <v>22</v>
      </c>
      <c r="C56" t="s">
        <v>33</v>
      </c>
      <c r="D56" t="s">
        <v>34</v>
      </c>
      <c r="E56" t="s">
        <v>132</v>
      </c>
      <c r="F56" t="s">
        <v>11</v>
      </c>
      <c r="G56">
        <v>50</v>
      </c>
      <c r="H56">
        <v>42</v>
      </c>
      <c r="I56">
        <v>57</v>
      </c>
      <c r="J56">
        <v>180</v>
      </c>
      <c r="K56">
        <v>41</v>
      </c>
      <c r="L56" t="s">
        <v>28</v>
      </c>
      <c r="M56" t="s">
        <v>63</v>
      </c>
      <c r="N56" s="8">
        <v>44228</v>
      </c>
      <c r="O56" s="8"/>
      <c r="P56" s="8">
        <v>44166</v>
      </c>
      <c r="Q56" s="8">
        <v>44166</v>
      </c>
      <c r="R56" s="8">
        <v>43800</v>
      </c>
      <c r="S56" s="8">
        <v>44501</v>
      </c>
      <c r="T56" s="8">
        <v>44501</v>
      </c>
      <c r="U56" s="8">
        <v>44228</v>
      </c>
      <c r="V56" s="9">
        <v>43709</v>
      </c>
      <c r="W56" s="9">
        <v>44317</v>
      </c>
      <c r="X56" s="9">
        <v>44166</v>
      </c>
      <c r="Y56" s="9" t="s">
        <v>32</v>
      </c>
      <c r="Z56" s="9"/>
      <c r="AA56" s="1" t="s">
        <v>32</v>
      </c>
      <c r="AE56" s="6" t="s">
        <v>32</v>
      </c>
    </row>
    <row r="57" spans="1:31" x14ac:dyDescent="0.2">
      <c r="A57" s="20">
        <f t="shared" si="1"/>
        <v>55</v>
      </c>
      <c r="B57" s="16" t="s">
        <v>23</v>
      </c>
      <c r="C57" t="s">
        <v>17</v>
      </c>
      <c r="D57" t="s">
        <v>18</v>
      </c>
      <c r="E57" t="s">
        <v>35</v>
      </c>
      <c r="F57" t="s">
        <v>11</v>
      </c>
      <c r="G57">
        <v>52</v>
      </c>
      <c r="H57">
        <v>43</v>
      </c>
      <c r="I57">
        <v>58</v>
      </c>
      <c r="J57">
        <v>176</v>
      </c>
      <c r="K57">
        <v>42</v>
      </c>
      <c r="L57" t="s">
        <v>29</v>
      </c>
      <c r="M57" t="s">
        <v>47</v>
      </c>
      <c r="N57" s="8"/>
      <c r="O57" s="8"/>
      <c r="P57" s="8"/>
      <c r="Q57" s="8"/>
      <c r="R57" s="8">
        <v>44713</v>
      </c>
      <c r="S57" s="8"/>
      <c r="T57" s="8"/>
      <c r="U57" s="8"/>
      <c r="V57" s="9"/>
      <c r="W57" s="9"/>
      <c r="X57" s="9"/>
      <c r="Y57" s="9"/>
      <c r="Z57" s="9"/>
      <c r="AA57" s="18"/>
      <c r="AD57" s="6" t="s">
        <v>32</v>
      </c>
    </row>
    <row r="58" spans="1:31" x14ac:dyDescent="0.2">
      <c r="A58" s="20">
        <f t="shared" si="1"/>
        <v>56</v>
      </c>
      <c r="B58" t="s">
        <v>22</v>
      </c>
      <c r="C58" t="s">
        <v>33</v>
      </c>
      <c r="D58" t="s">
        <v>34</v>
      </c>
      <c r="E58" t="s">
        <v>132</v>
      </c>
      <c r="F58" t="s">
        <v>11</v>
      </c>
      <c r="G58">
        <v>56</v>
      </c>
      <c r="H58">
        <v>42</v>
      </c>
      <c r="I58">
        <v>58</v>
      </c>
      <c r="J58">
        <v>178</v>
      </c>
      <c r="K58">
        <v>44</v>
      </c>
      <c r="L58" t="s">
        <v>30</v>
      </c>
      <c r="M58" t="s">
        <v>51</v>
      </c>
      <c r="N58" s="8"/>
      <c r="O58" s="8"/>
      <c r="P58" s="8"/>
      <c r="Q58" s="8"/>
      <c r="R58" s="8">
        <v>44652</v>
      </c>
      <c r="S58" s="8">
        <v>44652</v>
      </c>
      <c r="T58" s="8">
        <v>44652</v>
      </c>
      <c r="U58" s="8">
        <v>44652</v>
      </c>
      <c r="V58" s="9">
        <v>44652</v>
      </c>
      <c r="W58" s="9"/>
      <c r="X58" s="9"/>
      <c r="Y58" s="9" t="s">
        <v>32</v>
      </c>
      <c r="Z58" s="9"/>
      <c r="AA58" s="1" t="s">
        <v>32</v>
      </c>
      <c r="AC58" s="6" t="s">
        <v>32</v>
      </c>
    </row>
    <row r="59" spans="1:31" x14ac:dyDescent="0.2">
      <c r="A59" s="20">
        <f t="shared" si="1"/>
        <v>57</v>
      </c>
      <c r="B59" s="16" t="s">
        <v>23</v>
      </c>
      <c r="C59" t="s">
        <v>17</v>
      </c>
      <c r="D59" t="s">
        <v>18</v>
      </c>
      <c r="E59" t="s">
        <v>35</v>
      </c>
      <c r="F59" t="s">
        <v>11</v>
      </c>
      <c r="G59">
        <v>48</v>
      </c>
      <c r="H59">
        <v>43</v>
      </c>
      <c r="I59">
        <v>58</v>
      </c>
      <c r="J59">
        <v>170</v>
      </c>
      <c r="K59">
        <v>40</v>
      </c>
      <c r="L59" t="s">
        <v>28</v>
      </c>
      <c r="M59" t="s">
        <v>55</v>
      </c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9"/>
      <c r="AA59" s="1"/>
      <c r="AD59" s="6" t="s">
        <v>32</v>
      </c>
    </row>
    <row r="60" spans="1:31" x14ac:dyDescent="0.2">
      <c r="A60" s="20">
        <f t="shared" si="1"/>
        <v>58</v>
      </c>
      <c r="B60" t="s">
        <v>22</v>
      </c>
      <c r="C60" t="s">
        <v>33</v>
      </c>
      <c r="D60" t="s">
        <v>34</v>
      </c>
      <c r="E60" t="s">
        <v>132</v>
      </c>
      <c r="F60" t="s">
        <v>11</v>
      </c>
      <c r="G60">
        <v>56</v>
      </c>
      <c r="H60">
        <v>42</v>
      </c>
      <c r="I60">
        <v>58</v>
      </c>
      <c r="J60">
        <v>172</v>
      </c>
      <c r="K60">
        <v>44</v>
      </c>
      <c r="L60" t="s">
        <v>30</v>
      </c>
      <c r="M60" t="s">
        <v>60</v>
      </c>
      <c r="N60" s="8">
        <v>43891</v>
      </c>
      <c r="O60" s="8"/>
      <c r="P60" s="8">
        <v>43831</v>
      </c>
      <c r="Q60" s="8">
        <v>43831</v>
      </c>
      <c r="R60" s="8">
        <v>44713</v>
      </c>
      <c r="S60" s="8">
        <v>43891</v>
      </c>
      <c r="T60" s="8">
        <v>44287</v>
      </c>
      <c r="U60" s="8"/>
      <c r="V60" s="9">
        <v>44682</v>
      </c>
      <c r="W60" s="9">
        <v>44256</v>
      </c>
      <c r="X60" s="9"/>
      <c r="Y60" s="9" t="s">
        <v>32</v>
      </c>
      <c r="Z60" s="9">
        <v>44562</v>
      </c>
      <c r="AA60" s="1" t="s">
        <v>32</v>
      </c>
      <c r="AE60" s="6" t="s">
        <v>32</v>
      </c>
    </row>
    <row r="61" spans="1:31" x14ac:dyDescent="0.2">
      <c r="A61" s="20">
        <f t="shared" si="1"/>
        <v>59</v>
      </c>
      <c r="B61" s="16" t="s">
        <v>23</v>
      </c>
      <c r="C61" t="s">
        <v>17</v>
      </c>
      <c r="D61" t="s">
        <v>18</v>
      </c>
      <c r="E61" t="s">
        <v>35</v>
      </c>
      <c r="F61" t="s">
        <v>11</v>
      </c>
      <c r="G61">
        <v>52</v>
      </c>
      <c r="H61">
        <v>41</v>
      </c>
      <c r="I61">
        <v>58</v>
      </c>
      <c r="J61">
        <v>170</v>
      </c>
      <c r="K61">
        <v>42</v>
      </c>
      <c r="L61" t="s">
        <v>29</v>
      </c>
      <c r="M61" t="s">
        <v>62</v>
      </c>
      <c r="N61" s="8">
        <v>44531</v>
      </c>
      <c r="O61" s="8"/>
      <c r="P61" s="8">
        <v>43862</v>
      </c>
      <c r="Q61" s="8">
        <v>43862</v>
      </c>
      <c r="R61" s="8">
        <v>44713</v>
      </c>
      <c r="S61" s="8"/>
      <c r="T61" s="8"/>
      <c r="U61" s="8"/>
      <c r="V61" s="9"/>
      <c r="W61" s="9">
        <v>43862</v>
      </c>
      <c r="X61" s="9"/>
      <c r="Y61" s="9" t="s">
        <v>32</v>
      </c>
      <c r="Z61" s="9"/>
      <c r="AA61" s="1" t="s">
        <v>32</v>
      </c>
      <c r="AE61" s="6" t="s">
        <v>32</v>
      </c>
    </row>
    <row r="62" spans="1:31" x14ac:dyDescent="0.2">
      <c r="A62" s="20">
        <f t="shared" si="1"/>
        <v>60</v>
      </c>
      <c r="B62" t="s">
        <v>22</v>
      </c>
      <c r="C62" t="s">
        <v>33</v>
      </c>
      <c r="D62" t="s">
        <v>34</v>
      </c>
      <c r="E62" t="s">
        <v>132</v>
      </c>
      <c r="F62" t="s">
        <v>11</v>
      </c>
      <c r="G62">
        <v>60</v>
      </c>
      <c r="H62">
        <v>43</v>
      </c>
      <c r="I62">
        <v>60</v>
      </c>
      <c r="J62">
        <v>182</v>
      </c>
      <c r="K62">
        <v>46</v>
      </c>
      <c r="L62" t="s">
        <v>41</v>
      </c>
      <c r="M62" t="s">
        <v>65</v>
      </c>
      <c r="N62" s="8">
        <v>44228</v>
      </c>
      <c r="O62" s="8"/>
      <c r="P62" s="8"/>
      <c r="Q62" s="8">
        <v>44927</v>
      </c>
      <c r="R62" s="8">
        <v>44713</v>
      </c>
      <c r="S62" s="8">
        <v>44013</v>
      </c>
      <c r="T62" s="8">
        <v>44013</v>
      </c>
      <c r="U62" s="8">
        <v>43831</v>
      </c>
      <c r="V62" s="9">
        <v>43831</v>
      </c>
      <c r="W62" s="9"/>
      <c r="X62" s="9"/>
      <c r="Y62" s="9" t="s">
        <v>32</v>
      </c>
      <c r="Z62" s="9"/>
      <c r="AA62" s="1" t="s">
        <v>32</v>
      </c>
      <c r="AE62" s="6" t="s">
        <v>32</v>
      </c>
    </row>
    <row r="63" spans="1:31" x14ac:dyDescent="0.2">
      <c r="A63" s="20">
        <f t="shared" si="1"/>
        <v>61</v>
      </c>
      <c r="B63" s="16" t="s">
        <v>23</v>
      </c>
      <c r="C63" t="s">
        <v>17</v>
      </c>
      <c r="D63" t="s">
        <v>18</v>
      </c>
      <c r="E63" t="s">
        <v>35</v>
      </c>
      <c r="F63" t="s">
        <v>11</v>
      </c>
      <c r="G63">
        <v>52</v>
      </c>
      <c r="H63">
        <v>43</v>
      </c>
      <c r="I63">
        <v>58</v>
      </c>
      <c r="J63">
        <v>182</v>
      </c>
      <c r="K63">
        <v>42</v>
      </c>
      <c r="L63" t="s">
        <v>29</v>
      </c>
      <c r="M63" t="s">
        <v>42</v>
      </c>
      <c r="N63" s="8">
        <v>44531</v>
      </c>
      <c r="O63" s="8"/>
      <c r="P63" s="8"/>
      <c r="Q63" s="8">
        <v>43862</v>
      </c>
      <c r="R63" s="8">
        <v>44713</v>
      </c>
      <c r="S63" s="8">
        <v>43952</v>
      </c>
      <c r="T63" s="8">
        <v>44409</v>
      </c>
      <c r="U63" s="8">
        <v>43709</v>
      </c>
      <c r="V63" s="9">
        <v>43709</v>
      </c>
      <c r="W63" s="9">
        <v>44317</v>
      </c>
      <c r="X63" s="9"/>
      <c r="Y63" s="9" t="s">
        <v>32</v>
      </c>
      <c r="Z63" s="9"/>
      <c r="AA63" s="1" t="s">
        <v>32</v>
      </c>
      <c r="AE63" s="6" t="s">
        <v>32</v>
      </c>
    </row>
    <row r="64" spans="1:31" x14ac:dyDescent="0.2">
      <c r="A64" s="20">
        <f t="shared" si="1"/>
        <v>62</v>
      </c>
      <c r="B64" t="s">
        <v>22</v>
      </c>
      <c r="C64" t="s">
        <v>33</v>
      </c>
      <c r="D64" t="s">
        <v>34</v>
      </c>
      <c r="E64" t="s">
        <v>132</v>
      </c>
      <c r="F64" t="s">
        <v>11</v>
      </c>
      <c r="G64">
        <v>54</v>
      </c>
      <c r="H64">
        <v>43</v>
      </c>
      <c r="I64">
        <v>58</v>
      </c>
      <c r="J64">
        <v>182</v>
      </c>
      <c r="K64">
        <v>43</v>
      </c>
      <c r="L64" t="s">
        <v>29</v>
      </c>
      <c r="M64" t="s">
        <v>43</v>
      </c>
      <c r="N64" s="8">
        <v>44531</v>
      </c>
      <c r="O64" s="8"/>
      <c r="P64" s="8"/>
      <c r="Q64" s="8">
        <v>44256</v>
      </c>
      <c r="R64" s="8">
        <v>44713</v>
      </c>
      <c r="S64" s="8">
        <v>44197</v>
      </c>
      <c r="T64" s="8">
        <v>44409</v>
      </c>
      <c r="U64" s="8">
        <v>43466</v>
      </c>
      <c r="V64" s="9">
        <v>43770</v>
      </c>
      <c r="W64" s="9">
        <v>43466</v>
      </c>
      <c r="X64" s="9"/>
      <c r="Y64" s="9" t="s">
        <v>32</v>
      </c>
      <c r="Z64" s="9"/>
      <c r="AA64" s="1" t="s">
        <v>32</v>
      </c>
      <c r="AE64" s="6" t="s">
        <v>32</v>
      </c>
    </row>
    <row r="65" spans="1:32" x14ac:dyDescent="0.2">
      <c r="A65" s="20">
        <f t="shared" si="1"/>
        <v>63</v>
      </c>
      <c r="B65" s="16" t="s">
        <v>23</v>
      </c>
      <c r="C65" t="s">
        <v>17</v>
      </c>
      <c r="D65" t="s">
        <v>18</v>
      </c>
      <c r="E65" t="s">
        <v>35</v>
      </c>
      <c r="F65" t="s">
        <v>11</v>
      </c>
      <c r="G65">
        <v>50</v>
      </c>
      <c r="H65">
        <v>42</v>
      </c>
      <c r="I65">
        <v>58</v>
      </c>
      <c r="J65">
        <v>170</v>
      </c>
      <c r="K65">
        <v>41</v>
      </c>
      <c r="L65" t="s">
        <v>28</v>
      </c>
      <c r="M65" t="s">
        <v>49</v>
      </c>
      <c r="N65" s="8"/>
      <c r="O65" s="8"/>
      <c r="P65" s="8"/>
      <c r="Q65" s="8"/>
      <c r="R65" s="8">
        <v>44713</v>
      </c>
      <c r="S65" s="8">
        <v>44713</v>
      </c>
      <c r="T65" s="8">
        <v>44713</v>
      </c>
      <c r="U65" s="8">
        <v>44713</v>
      </c>
      <c r="V65" s="9"/>
      <c r="W65" s="9">
        <v>45078</v>
      </c>
      <c r="X65" s="9"/>
      <c r="Y65" s="9" t="s">
        <v>32</v>
      </c>
      <c r="Z65" s="9"/>
      <c r="AA65" s="1" t="s">
        <v>32</v>
      </c>
      <c r="AC65" s="6" t="s">
        <v>32</v>
      </c>
    </row>
    <row r="66" spans="1:32" x14ac:dyDescent="0.2">
      <c r="A66" s="20">
        <f t="shared" si="1"/>
        <v>64</v>
      </c>
      <c r="B66" t="s">
        <v>22</v>
      </c>
      <c r="C66" t="s">
        <v>33</v>
      </c>
      <c r="D66" t="s">
        <v>34</v>
      </c>
      <c r="E66" t="s">
        <v>132</v>
      </c>
      <c r="F66" t="s">
        <v>11</v>
      </c>
      <c r="G66">
        <v>52</v>
      </c>
      <c r="H66">
        <v>41</v>
      </c>
      <c r="I66">
        <v>58</v>
      </c>
      <c r="J66">
        <v>170</v>
      </c>
      <c r="K66">
        <v>42</v>
      </c>
      <c r="L66" t="s">
        <v>29</v>
      </c>
      <c r="M66" t="s">
        <v>62</v>
      </c>
      <c r="N66" s="8">
        <v>43800</v>
      </c>
      <c r="O66" s="8"/>
      <c r="P66" s="8"/>
      <c r="Q66" s="8"/>
      <c r="R66" s="8">
        <v>44713</v>
      </c>
      <c r="S66" s="8">
        <v>43983</v>
      </c>
      <c r="T66" s="8">
        <v>43983</v>
      </c>
      <c r="U66" s="8">
        <v>43800</v>
      </c>
      <c r="V66" s="9"/>
      <c r="W66" s="9"/>
      <c r="X66" s="9"/>
      <c r="Y66" s="9" t="s">
        <v>32</v>
      </c>
      <c r="Z66" s="9"/>
      <c r="AA66" s="1" t="s">
        <v>32</v>
      </c>
      <c r="AE66" s="6" t="s">
        <v>32</v>
      </c>
    </row>
    <row r="67" spans="1:32" x14ac:dyDescent="0.2">
      <c r="A67" s="20">
        <f t="shared" si="1"/>
        <v>65</v>
      </c>
      <c r="B67" s="16" t="s">
        <v>23</v>
      </c>
      <c r="C67" t="s">
        <v>17</v>
      </c>
      <c r="D67" t="s">
        <v>18</v>
      </c>
      <c r="E67" t="s">
        <v>35</v>
      </c>
      <c r="F67" t="s">
        <v>11</v>
      </c>
      <c r="G67">
        <v>56</v>
      </c>
      <c r="H67">
        <v>42</v>
      </c>
      <c r="I67">
        <v>58</v>
      </c>
      <c r="J67">
        <v>172</v>
      </c>
      <c r="K67">
        <v>44</v>
      </c>
      <c r="L67" t="s">
        <v>30</v>
      </c>
      <c r="M67" t="s">
        <v>60</v>
      </c>
      <c r="N67" s="8">
        <v>44197</v>
      </c>
      <c r="O67" s="8"/>
      <c r="P67" s="8"/>
      <c r="Q67" s="8"/>
      <c r="R67" s="8">
        <v>44713</v>
      </c>
      <c r="S67" s="8">
        <v>44013</v>
      </c>
      <c r="T67" s="8">
        <v>44013</v>
      </c>
      <c r="U67" s="8">
        <v>43800</v>
      </c>
      <c r="V67" s="9">
        <v>43831</v>
      </c>
      <c r="W67" s="9">
        <v>44378</v>
      </c>
      <c r="X67" s="9"/>
      <c r="Y67" s="9" t="s">
        <v>32</v>
      </c>
      <c r="Z67" s="9">
        <v>44013</v>
      </c>
      <c r="AA67" s="1" t="s">
        <v>32</v>
      </c>
      <c r="AE67" s="6" t="s">
        <v>32</v>
      </c>
    </row>
    <row r="68" spans="1:32" x14ac:dyDescent="0.2">
      <c r="A68" s="20">
        <f t="shared" si="1"/>
        <v>66</v>
      </c>
      <c r="B68" t="s">
        <v>22</v>
      </c>
      <c r="C68" t="s">
        <v>33</v>
      </c>
      <c r="D68" t="s">
        <v>34</v>
      </c>
      <c r="E68" t="s">
        <v>132</v>
      </c>
      <c r="F68" t="s">
        <v>11</v>
      </c>
      <c r="G68">
        <v>54</v>
      </c>
      <c r="H68">
        <v>42</v>
      </c>
      <c r="I68">
        <v>58</v>
      </c>
      <c r="J68">
        <v>168</v>
      </c>
      <c r="K68">
        <v>43</v>
      </c>
      <c r="L68" t="s">
        <v>29</v>
      </c>
      <c r="M68" t="s">
        <v>48</v>
      </c>
      <c r="N68" s="8">
        <v>43922</v>
      </c>
      <c r="O68" s="8"/>
      <c r="P68" s="8">
        <v>44075</v>
      </c>
      <c r="Q68" s="8">
        <v>44075</v>
      </c>
      <c r="R68" s="8">
        <v>44713</v>
      </c>
      <c r="S68" s="8"/>
      <c r="T68" s="8">
        <v>43922</v>
      </c>
      <c r="U68" s="8">
        <v>44378</v>
      </c>
      <c r="V68" s="9">
        <v>44378</v>
      </c>
      <c r="W68" s="9">
        <v>44287</v>
      </c>
      <c r="X68" s="9"/>
      <c r="Y68" s="9" t="s">
        <v>32</v>
      </c>
      <c r="Z68" s="9"/>
      <c r="AA68" s="1" t="s">
        <v>32</v>
      </c>
      <c r="AE68" s="6" t="s">
        <v>32</v>
      </c>
    </row>
    <row r="69" spans="1:32" x14ac:dyDescent="0.2">
      <c r="A69" s="20">
        <f t="shared" si="1"/>
        <v>67</v>
      </c>
      <c r="B69" s="16" t="s">
        <v>23</v>
      </c>
      <c r="C69" t="s">
        <v>17</v>
      </c>
      <c r="D69" t="s">
        <v>18</v>
      </c>
      <c r="E69" t="s">
        <v>35</v>
      </c>
      <c r="F69" t="s">
        <v>11</v>
      </c>
      <c r="G69">
        <v>54</v>
      </c>
      <c r="H69">
        <v>44</v>
      </c>
      <c r="I69">
        <v>58</v>
      </c>
      <c r="J69">
        <v>184</v>
      </c>
      <c r="K69">
        <v>43</v>
      </c>
      <c r="L69" t="s">
        <v>29</v>
      </c>
      <c r="M69" t="s">
        <v>43</v>
      </c>
      <c r="N69" s="8">
        <v>44228</v>
      </c>
      <c r="O69" s="8"/>
      <c r="P69" s="8"/>
      <c r="Q69" s="8">
        <v>44287</v>
      </c>
      <c r="R69" s="8">
        <v>43922</v>
      </c>
      <c r="S69" s="8">
        <v>43922</v>
      </c>
      <c r="T69" s="8">
        <v>43922</v>
      </c>
      <c r="U69" s="8">
        <v>43709</v>
      </c>
      <c r="V69" s="9">
        <v>43709</v>
      </c>
      <c r="W69" s="9">
        <v>44287</v>
      </c>
      <c r="X69" s="9">
        <v>44287</v>
      </c>
      <c r="Y69" s="9" t="s">
        <v>32</v>
      </c>
      <c r="Z69" s="9"/>
      <c r="AA69" s="1" t="s">
        <v>32</v>
      </c>
      <c r="AE69" s="6" t="s">
        <v>32</v>
      </c>
    </row>
    <row r="70" spans="1:32" x14ac:dyDescent="0.2">
      <c r="A70" s="20">
        <f t="shared" si="1"/>
        <v>68</v>
      </c>
      <c r="B70" t="s">
        <v>22</v>
      </c>
      <c r="C70" t="s">
        <v>33</v>
      </c>
      <c r="D70" t="s">
        <v>34</v>
      </c>
      <c r="E70" t="s">
        <v>132</v>
      </c>
      <c r="F70" t="s">
        <v>11</v>
      </c>
      <c r="G70">
        <v>50</v>
      </c>
      <c r="H70">
        <v>42</v>
      </c>
      <c r="I70">
        <v>58</v>
      </c>
      <c r="J70">
        <v>172</v>
      </c>
      <c r="K70">
        <v>41</v>
      </c>
      <c r="L70" t="s">
        <v>28</v>
      </c>
      <c r="M70" t="s">
        <v>49</v>
      </c>
      <c r="N70" s="8">
        <v>44228</v>
      </c>
      <c r="O70" s="8"/>
      <c r="P70" s="8"/>
      <c r="Q70" s="8"/>
      <c r="R70" s="8">
        <v>44713</v>
      </c>
      <c r="S70" s="8">
        <v>43922</v>
      </c>
      <c r="T70" s="8">
        <v>44531</v>
      </c>
      <c r="U70" s="8">
        <v>44652</v>
      </c>
      <c r="V70" s="9">
        <v>43831</v>
      </c>
      <c r="W70" s="9">
        <v>44287</v>
      </c>
      <c r="X70" s="9"/>
      <c r="Y70" s="9" t="s">
        <v>32</v>
      </c>
      <c r="Z70" s="9"/>
      <c r="AA70" s="1" t="s">
        <v>32</v>
      </c>
      <c r="AE70" s="6" t="s">
        <v>32</v>
      </c>
    </row>
    <row r="71" spans="1:32" x14ac:dyDescent="0.2">
      <c r="A71" s="20">
        <f t="shared" si="1"/>
        <v>69</v>
      </c>
      <c r="B71" s="16" t="s">
        <v>23</v>
      </c>
      <c r="C71" t="s">
        <v>17</v>
      </c>
      <c r="D71" t="s">
        <v>18</v>
      </c>
      <c r="E71" t="s">
        <v>35</v>
      </c>
      <c r="F71" t="s">
        <v>11</v>
      </c>
      <c r="G71">
        <v>50</v>
      </c>
      <c r="H71">
        <v>40</v>
      </c>
      <c r="I71">
        <v>57</v>
      </c>
      <c r="J71">
        <v>170</v>
      </c>
      <c r="K71">
        <v>40</v>
      </c>
      <c r="L71" t="s">
        <v>28</v>
      </c>
      <c r="M71" t="s">
        <v>49</v>
      </c>
      <c r="N71" s="8">
        <v>44562</v>
      </c>
      <c r="O71" s="8"/>
      <c r="P71" s="8">
        <v>43831</v>
      </c>
      <c r="Q71" s="8">
        <v>43831</v>
      </c>
      <c r="R71" s="8">
        <v>44440</v>
      </c>
      <c r="S71" s="8">
        <v>43831</v>
      </c>
      <c r="T71" s="8">
        <v>43831</v>
      </c>
      <c r="U71" s="8">
        <v>44440</v>
      </c>
      <c r="V71" s="9">
        <v>44440</v>
      </c>
      <c r="W71" s="9">
        <v>45047</v>
      </c>
      <c r="X71" s="9"/>
      <c r="Y71" s="9" t="s">
        <v>32</v>
      </c>
      <c r="Z71" s="9"/>
      <c r="AA71" s="1" t="s">
        <v>32</v>
      </c>
      <c r="AE71" s="6" t="s">
        <v>32</v>
      </c>
    </row>
    <row r="72" spans="1:32" customFormat="1" x14ac:dyDescent="0.2">
      <c r="B72" s="20"/>
      <c r="AC72">
        <v>0</v>
      </c>
      <c r="AD72">
        <v>1</v>
      </c>
      <c r="AE72">
        <v>3</v>
      </c>
      <c r="AF72" s="24">
        <v>44307</v>
      </c>
    </row>
    <row r="73" spans="1:32" x14ac:dyDescent="0.2">
      <c r="C73" s="15"/>
    </row>
    <row r="74" spans="1:32" x14ac:dyDescent="0.2">
      <c r="B74" s="26"/>
    </row>
  </sheetData>
  <conditionalFormatting sqref="N3:AA6">
    <cfRule type="cellIs" dxfId="215" priority="148" stopIfTrue="1" operator="equal">
      <formula>0</formula>
    </cfRule>
    <cfRule type="cellIs" dxfId="214" priority="149" stopIfTrue="1" operator="greaterThan">
      <formula>$A$2</formula>
    </cfRule>
    <cfRule type="cellIs" dxfId="213" priority="150" stopIfTrue="1" operator="lessThanOrEqual">
      <formula>$A$2</formula>
    </cfRule>
  </conditionalFormatting>
  <conditionalFormatting sqref="X7:AA7">
    <cfRule type="cellIs" dxfId="212" priority="49" stopIfTrue="1" operator="equal">
      <formula>0</formula>
    </cfRule>
    <cfRule type="cellIs" dxfId="211" priority="50" stopIfTrue="1" operator="greaterThan">
      <formula>$A$2</formula>
    </cfRule>
    <cfRule type="cellIs" dxfId="210" priority="51" stopIfTrue="1" operator="lessThanOrEqual">
      <formula>$A$2</formula>
    </cfRule>
  </conditionalFormatting>
  <conditionalFormatting sqref="N56:AA58 N17:AA19 N8:AA15 N38:AA53 N21:AA36 N60:AA64 N66:AA70">
    <cfRule type="cellIs" dxfId="209" priority="46" stopIfTrue="1" operator="equal">
      <formula>0</formula>
    </cfRule>
    <cfRule type="cellIs" dxfId="208" priority="47" stopIfTrue="1" operator="greaterThan">
      <formula>$A$2</formula>
    </cfRule>
    <cfRule type="cellIs" dxfId="207" priority="48" stopIfTrue="1" operator="lessThanOrEqual">
      <formula>$A$2</formula>
    </cfRule>
  </conditionalFormatting>
  <conditionalFormatting sqref="N71:AA71">
    <cfRule type="cellIs" dxfId="206" priority="43" stopIfTrue="1" operator="equal">
      <formula>0</formula>
    </cfRule>
    <cfRule type="cellIs" dxfId="205" priority="44" stopIfTrue="1" operator="greaterThan">
      <formula>$A$2</formula>
    </cfRule>
    <cfRule type="cellIs" dxfId="204" priority="45" stopIfTrue="1" operator="lessThanOrEqual">
      <formula>$A$2</formula>
    </cfRule>
  </conditionalFormatting>
  <conditionalFormatting sqref="N16:AA16">
    <cfRule type="cellIs" dxfId="203" priority="37" stopIfTrue="1" operator="equal">
      <formula>0</formula>
    </cfRule>
    <cfRule type="cellIs" dxfId="202" priority="38" stopIfTrue="1" operator="greaterThan">
      <formula>$A$2</formula>
    </cfRule>
    <cfRule type="cellIs" dxfId="201" priority="39" stopIfTrue="1" operator="lessThanOrEqual">
      <formula>$A$2</formula>
    </cfRule>
  </conditionalFormatting>
  <conditionalFormatting sqref="N55:P55 V55:AA55">
    <cfRule type="cellIs" dxfId="200" priority="34" stopIfTrue="1" operator="equal">
      <formula>0</formula>
    </cfRule>
    <cfRule type="cellIs" dxfId="199" priority="35" stopIfTrue="1" operator="greaterThan">
      <formula>$A$2</formula>
    </cfRule>
    <cfRule type="cellIs" dxfId="198" priority="36" stopIfTrue="1" operator="lessThanOrEqual">
      <formula>$A$2</formula>
    </cfRule>
  </conditionalFormatting>
  <conditionalFormatting sqref="N65:AA65">
    <cfRule type="cellIs" dxfId="197" priority="31" stopIfTrue="1" operator="equal">
      <formula>0</formula>
    </cfRule>
    <cfRule type="cellIs" dxfId="196" priority="32" stopIfTrue="1" operator="greaterThan">
      <formula>$A$2</formula>
    </cfRule>
    <cfRule type="cellIs" dxfId="195" priority="33" stopIfTrue="1" operator="lessThanOrEqual">
      <formula>$A$2</formula>
    </cfRule>
  </conditionalFormatting>
  <conditionalFormatting sqref="N59:AA59">
    <cfRule type="cellIs" dxfId="194" priority="28" stopIfTrue="1" operator="equal">
      <formula>0</formula>
    </cfRule>
    <cfRule type="cellIs" dxfId="193" priority="29" stopIfTrue="1" operator="greaterThan">
      <formula>$A$2</formula>
    </cfRule>
    <cfRule type="cellIs" dxfId="192" priority="30" stopIfTrue="1" operator="lessThanOrEqual">
      <formula>$A$2</formula>
    </cfRule>
  </conditionalFormatting>
  <conditionalFormatting sqref="N37:AA37">
    <cfRule type="cellIs" dxfId="191" priority="25" stopIfTrue="1" operator="equal">
      <formula>0</formula>
    </cfRule>
    <cfRule type="cellIs" dxfId="190" priority="26" stopIfTrue="1" operator="greaterThan">
      <formula>$A$2</formula>
    </cfRule>
    <cfRule type="cellIs" dxfId="189" priority="27" stopIfTrue="1" operator="lessThanOrEqual">
      <formula>$A$2</formula>
    </cfRule>
  </conditionalFormatting>
  <conditionalFormatting sqref="N20:AA20">
    <cfRule type="cellIs" dxfId="188" priority="22" stopIfTrue="1" operator="equal">
      <formula>0</formula>
    </cfRule>
    <cfRule type="cellIs" dxfId="187" priority="23" stopIfTrue="1" operator="greaterThan">
      <formula>$A$2</formula>
    </cfRule>
    <cfRule type="cellIs" dxfId="186" priority="24" stopIfTrue="1" operator="lessThanOrEqual">
      <formula>$A$2</formula>
    </cfRule>
  </conditionalFormatting>
  <conditionalFormatting sqref="O54:P54 V54:AA54">
    <cfRule type="cellIs" dxfId="185" priority="19" stopIfTrue="1" operator="equal">
      <formula>0</formula>
    </cfRule>
    <cfRule type="cellIs" dxfId="184" priority="20" stopIfTrue="1" operator="greaterThan">
      <formula>$A$2</formula>
    </cfRule>
    <cfRule type="cellIs" dxfId="183" priority="21" stopIfTrue="1" operator="lessThanOrEqual">
      <formula>$A$2</formula>
    </cfRule>
  </conditionalFormatting>
  <conditionalFormatting sqref="N54">
    <cfRule type="cellIs" dxfId="182" priority="16" stopIfTrue="1" operator="equal">
      <formula>0</formula>
    </cfRule>
    <cfRule type="cellIs" dxfId="181" priority="17" stopIfTrue="1" operator="greaterThan">
      <formula>$A$2</formula>
    </cfRule>
    <cfRule type="cellIs" dxfId="180" priority="18" stopIfTrue="1" operator="lessThanOrEqual">
      <formula>$A$2</formula>
    </cfRule>
  </conditionalFormatting>
  <conditionalFormatting sqref="Q54:U55">
    <cfRule type="cellIs" dxfId="179" priority="13" stopIfTrue="1" operator="equal">
      <formula>0</formula>
    </cfRule>
    <cfRule type="cellIs" dxfId="178" priority="14" stopIfTrue="1" operator="greaterThan">
      <formula>$A$2</formula>
    </cfRule>
    <cfRule type="cellIs" dxfId="177" priority="15" stopIfTrue="1" operator="lessThanOrEqual">
      <formula>$A$2</formula>
    </cfRule>
  </conditionalFormatting>
  <conditionalFormatting sqref="W7 Q7">
    <cfRule type="cellIs" dxfId="176" priority="7" stopIfTrue="1" operator="equal">
      <formula>0</formula>
    </cfRule>
    <cfRule type="cellIs" dxfId="175" priority="8" stopIfTrue="1" operator="greaterThan">
      <formula>$A$2</formula>
    </cfRule>
    <cfRule type="cellIs" dxfId="174" priority="9" stopIfTrue="1" operator="lessThanOrEqual">
      <formula>$A$2</formula>
    </cfRule>
  </conditionalFormatting>
  <conditionalFormatting sqref="R7">
    <cfRule type="cellIs" dxfId="173" priority="4" stopIfTrue="1" operator="equal">
      <formula>0</formula>
    </cfRule>
    <cfRule type="cellIs" dxfId="172" priority="5" stopIfTrue="1" operator="greaterThan">
      <formula>$A$2</formula>
    </cfRule>
    <cfRule type="cellIs" dxfId="171" priority="6" stopIfTrue="1" operator="lessThanOrEqual">
      <formula>$A$2</formula>
    </cfRule>
  </conditionalFormatting>
  <conditionalFormatting sqref="N7:P7">
    <cfRule type="cellIs" dxfId="170" priority="1" stopIfTrue="1" operator="equal">
      <formula>0</formula>
    </cfRule>
    <cfRule type="cellIs" dxfId="169" priority="2" stopIfTrue="1" operator="greaterThan">
      <formula>$A$2</formula>
    </cfRule>
    <cfRule type="cellIs" dxfId="168" priority="3" stopIfTrue="1" operator="lessThanOrEqual">
      <formula>$A$2</formula>
    </cfRule>
  </conditionalFormatting>
  <pageMargins left="0.7" right="0.7" top="0.75" bottom="0.75" header="0.3" footer="0.3"/>
  <pageSetup paperSize="9" scale="35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размер_рост!$A:$A</xm:f>
          </x14:formula1>
          <xm:sqref>M3:M71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O7" sqref="O7"/>
    </sheetView>
  </sheetViews>
  <sheetFormatPr defaultRowHeight="12.75" x14ac:dyDescent="0.2"/>
  <cols>
    <col min="1" max="1" width="8.7109375" style="7" bestFit="1" customWidth="1"/>
    <col min="2" max="3" width="8.42578125" style="6" customWidth="1"/>
    <col min="4" max="4" width="10.7109375" style="6" customWidth="1"/>
    <col min="5" max="5" width="8.42578125" style="6" customWidth="1"/>
    <col min="6" max="6" width="8.85546875" style="6" customWidth="1"/>
    <col min="7" max="11" width="8.42578125" style="6" customWidth="1"/>
    <col min="12" max="12" width="11" style="6" customWidth="1"/>
    <col min="13" max="15" width="8.42578125" style="6" customWidth="1"/>
    <col min="16" max="16384" width="9.140625" style="6"/>
  </cols>
  <sheetData>
    <row r="1" spans="1:17" s="5" customFormat="1" ht="31.5" x14ac:dyDescent="0.2">
      <c r="A1" t="s">
        <v>10</v>
      </c>
      <c r="B1" s="3" t="s">
        <v>134</v>
      </c>
      <c r="C1" s="3" t="s">
        <v>135</v>
      </c>
      <c r="D1" s="3" t="s">
        <v>136</v>
      </c>
      <c r="E1" s="3" t="s">
        <v>137</v>
      </c>
      <c r="F1" s="3" t="s">
        <v>138</v>
      </c>
      <c r="G1" s="3" t="s">
        <v>139</v>
      </c>
      <c r="H1" s="3" t="s">
        <v>25</v>
      </c>
      <c r="I1" s="3" t="s">
        <v>140</v>
      </c>
      <c r="J1" s="3" t="s">
        <v>141</v>
      </c>
      <c r="K1" s="3" t="s">
        <v>142</v>
      </c>
      <c r="L1" s="3" t="s">
        <v>26</v>
      </c>
      <c r="M1" s="3" t="s">
        <v>9</v>
      </c>
      <c r="N1" s="3" t="s">
        <v>1</v>
      </c>
      <c r="O1" s="19" t="s">
        <v>31</v>
      </c>
    </row>
    <row r="2" spans="1:17" s="5" customFormat="1" ht="11.25" x14ac:dyDescent="0.2">
      <c r="A2" s="21">
        <f ca="1">TODAY()</f>
        <v>44336</v>
      </c>
      <c r="B2" s="2">
        <v>365</v>
      </c>
      <c r="C2" s="2">
        <v>1095</v>
      </c>
      <c r="D2" s="2">
        <v>730</v>
      </c>
      <c r="E2" s="2">
        <v>730</v>
      </c>
      <c r="F2" s="4">
        <v>365</v>
      </c>
      <c r="G2" s="2">
        <v>365</v>
      </c>
      <c r="H2" s="2">
        <v>365</v>
      </c>
      <c r="I2" s="2">
        <v>365</v>
      </c>
      <c r="J2" s="2">
        <v>365</v>
      </c>
      <c r="K2" s="2">
        <v>730</v>
      </c>
      <c r="L2" s="2">
        <v>730</v>
      </c>
      <c r="M2" s="2">
        <v>365</v>
      </c>
      <c r="N2" s="2">
        <v>365</v>
      </c>
      <c r="O2" s="2">
        <v>365</v>
      </c>
    </row>
    <row r="3" spans="1:17" x14ac:dyDescent="0.2">
      <c r="A3" s="20">
        <v>1</v>
      </c>
      <c r="B3" s="8" t="str">
        <f ca="1">IF(Таблица1[[#This Row],[Ботинки, зима]]&lt;TODAY(),"1"," ")</f>
        <v>1</v>
      </c>
      <c r="C3" s="8" t="str">
        <f ca="1">IF(Таблица1[[#This Row],[Шапка, зима]]&lt;TODAY(),"1"," ")</f>
        <v>1</v>
      </c>
      <c r="D3" s="8" t="str">
        <f ca="1">IF(Таблица1[[#This Row],[Комбинезон, зима]]&lt;TODAY(),"1"," ")</f>
        <v>1</v>
      </c>
      <c r="E3" s="8" t="str">
        <f ca="1">IF(Таблица1[[#This Row],[Куртка, зима]]&lt;TODAY(),"1"," ")</f>
        <v>1</v>
      </c>
      <c r="F3" s="8" t="str">
        <f ca="1">IF(Таблица1[[#This Row],[Обувь, лето]]&lt;TODAY(),"1"," ")</f>
        <v xml:space="preserve"> </v>
      </c>
      <c r="G3" s="8" t="str">
        <f ca="1">IF(Таблица1[[#This Row],[Китель, лето]]&lt;TODAY(),"1"," ")</f>
        <v>1</v>
      </c>
      <c r="H3" s="8" t="str">
        <f ca="1">IF(Таблица1[[#This Row],[Брюки/ юбка]]&lt;TODAY(),"1"," ")</f>
        <v>1</v>
      </c>
      <c r="I3" s="8" t="str">
        <f ca="1">IF(Таблица1[[#This Row],[Рубашка ДР]]&lt;TODAY(),"1"," ")</f>
        <v>1</v>
      </c>
      <c r="J3" s="8" t="str">
        <f ca="1">IF(Таблица1[[#This Row],[Рубашка КР]]&lt;TODAY(),"1"," ")</f>
        <v>1</v>
      </c>
      <c r="K3" s="8" t="str">
        <f ca="1">IF(Таблица1[[#This Row],[Рубашка белая ДР]]&lt;TODAY(),"1"," ")</f>
        <v>1</v>
      </c>
      <c r="L3" s="8" t="str">
        <f ca="1">IF(Таблица1[[#This Row],[Свитер/ платье]]&lt;TODAY(),"1"," ")</f>
        <v>1</v>
      </c>
      <c r="M3" s="8" t="str">
        <f ca="1">IF(Таблица1[[#This Row],[Пилотка/ кепи/ фуражка]]&lt;TODAY(),"1"," ")</f>
        <v xml:space="preserve"> </v>
      </c>
      <c r="N3" s="8" t="str">
        <f ca="1">IF(Таблица1[[#This Row],[Футболка]]&lt;TODAY(),"1"," ")</f>
        <v>1</v>
      </c>
      <c r="O3" s="8" t="str">
        <f ca="1">IF(Таблица1[[#This Row],[Галстук +зажим]]&lt;TODAY(),"1"," ")</f>
        <v xml:space="preserve"> </v>
      </c>
    </row>
    <row r="4" spans="1:17" customFormat="1" ht="11.25" customHeight="1" x14ac:dyDescent="0.2">
      <c r="A4" s="20">
        <f t="shared" ref="A4:A67" si="0">A3+1</f>
        <v>2</v>
      </c>
      <c r="B4" s="8" t="str">
        <f ca="1">IF(Таблица1[[#This Row],[Ботинки, зима]]&lt;TODAY(),"1"," ")</f>
        <v xml:space="preserve"> </v>
      </c>
      <c r="C4" s="8" t="str">
        <f ca="1">IF(Таблица1[[#This Row],[Шапка, зима]]&lt;TODAY(),"1"," ")</f>
        <v>1</v>
      </c>
      <c r="D4" s="8" t="str">
        <f ca="1">IF(Таблица1[[#This Row],[Комбинезон, зима]]&lt;TODAY(),"1"," ")</f>
        <v xml:space="preserve"> </v>
      </c>
      <c r="E4" s="8" t="str">
        <f ca="1">IF(Таблица1[[#This Row],[Куртка, зима]]&lt;TODAY(),"1"," ")</f>
        <v xml:space="preserve"> </v>
      </c>
      <c r="F4" s="8" t="str">
        <f ca="1">IF(Таблица1[[#This Row],[Обувь, лето]]&lt;TODAY(),"1"," ")</f>
        <v xml:space="preserve"> </v>
      </c>
      <c r="G4" s="8" t="str">
        <f ca="1">IF(Таблица1[[#This Row],[Китель, лето]]&lt;TODAY(),"1"," ")</f>
        <v xml:space="preserve"> </v>
      </c>
      <c r="H4" s="8" t="str">
        <f ca="1">IF(Таблица1[[#This Row],[Брюки/ юбка]]&lt;TODAY(),"1"," ")</f>
        <v xml:space="preserve"> </v>
      </c>
      <c r="I4" s="8" t="str">
        <f ca="1">IF(Таблица1[[#This Row],[Рубашка ДР]]&lt;TODAY(),"1"," ")</f>
        <v xml:space="preserve"> </v>
      </c>
      <c r="J4" s="8" t="str">
        <f ca="1">IF(Таблица1[[#This Row],[Рубашка КР]]&lt;TODAY(),"1"," ")</f>
        <v xml:space="preserve"> </v>
      </c>
      <c r="K4" s="8" t="str">
        <f ca="1">IF(Таблица1[[#This Row],[Рубашка белая ДР]]&lt;TODAY(),"1"," ")</f>
        <v>1</v>
      </c>
      <c r="L4" s="8" t="str">
        <f ca="1">IF(Таблица1[[#This Row],[Свитер/ платье]]&lt;TODAY(),"1"," ")</f>
        <v>1</v>
      </c>
      <c r="M4" s="8" t="str">
        <f ca="1">IF(Таблица1[[#This Row],[Пилотка/ кепи/ фуражка]]&lt;TODAY(),"1"," ")</f>
        <v xml:space="preserve"> </v>
      </c>
      <c r="N4" s="8" t="str">
        <f ca="1">IF(Таблица1[[#This Row],[Футболка]]&lt;TODAY(),"1"," ")</f>
        <v>1</v>
      </c>
      <c r="O4" s="8" t="str">
        <f ca="1">IF(Таблица1[[#This Row],[Галстук +зажим]]&lt;TODAY(),"1"," ")</f>
        <v xml:space="preserve"> </v>
      </c>
      <c r="Q4" t="str">
        <f ca="1">TEXT(Таблица16[[#This Row],[Шапка, зима]],Таблица16[[#This Row],[Шапка, зима]]*1)</f>
        <v>1</v>
      </c>
    </row>
    <row r="5" spans="1:17" x14ac:dyDescent="0.2">
      <c r="A5" s="20">
        <f t="shared" si="0"/>
        <v>3</v>
      </c>
      <c r="B5" s="8" t="str">
        <f ca="1">IF(Таблица1[[#This Row],[Ботинки, зима]]&lt;TODAY(),"1"," ")</f>
        <v xml:space="preserve"> </v>
      </c>
      <c r="C5" s="8" t="str">
        <f ca="1">IF(Таблица1[[#This Row],[Шапка, зима]]&lt;TODAY(),"1"," ")</f>
        <v>1</v>
      </c>
      <c r="D5" s="8" t="str">
        <f ca="1">IF(Таблица1[[#This Row],[Комбинезон, зима]]&lt;TODAY(),"1"," ")</f>
        <v>1</v>
      </c>
      <c r="E5" s="8" t="str">
        <f ca="1">IF(Таблица1[[#This Row],[Куртка, зима]]&lt;TODAY(),"1"," ")</f>
        <v>1</v>
      </c>
      <c r="F5" s="8" t="str">
        <f ca="1">IF(Таблица1[[#This Row],[Обувь, лето]]&lt;TODAY(),"1"," ")</f>
        <v>1</v>
      </c>
      <c r="G5" s="8" t="str">
        <f ca="1">IF(Таблица1[[#This Row],[Китель, лето]]&lt;TODAY(),"1"," ")</f>
        <v>1</v>
      </c>
      <c r="H5" s="8" t="str">
        <f ca="1">IF(Таблица1[[#This Row],[Брюки/ юбка]]&lt;TODAY(),"1"," ")</f>
        <v xml:space="preserve"> </v>
      </c>
      <c r="I5" s="8" t="str">
        <f ca="1">IF(Таблица1[[#This Row],[Рубашка ДР]]&lt;TODAY(),"1"," ")</f>
        <v>1</v>
      </c>
      <c r="J5" s="8" t="str">
        <f ca="1">IF(Таблица1[[#This Row],[Рубашка КР]]&lt;TODAY(),"1"," ")</f>
        <v xml:space="preserve"> </v>
      </c>
      <c r="K5" s="8" t="str">
        <f ca="1">IF(Таблица1[[#This Row],[Рубашка белая ДР]]&lt;TODAY(),"1"," ")</f>
        <v xml:space="preserve"> </v>
      </c>
      <c r="L5" s="8" t="str">
        <f ca="1">IF(Таблица1[[#This Row],[Свитер/ платье]]&lt;TODAY(),"1"," ")</f>
        <v>1</v>
      </c>
      <c r="M5" s="8" t="str">
        <f ca="1">IF(Таблица1[[#This Row],[Пилотка/ кепи/ фуражка]]&lt;TODAY(),"1"," ")</f>
        <v xml:space="preserve"> </v>
      </c>
      <c r="N5" s="8" t="str">
        <f ca="1">IF(Таблица1[[#This Row],[Футболка]]&lt;TODAY(),"1"," ")</f>
        <v>1</v>
      </c>
      <c r="O5" s="8" t="str">
        <f ca="1">IF(Таблица1[[#This Row],[Галстук +зажим]]&lt;TODAY(),"1"," ")</f>
        <v xml:space="preserve"> </v>
      </c>
    </row>
    <row r="6" spans="1:17" x14ac:dyDescent="0.2">
      <c r="A6" s="20">
        <f t="shared" si="0"/>
        <v>4</v>
      </c>
      <c r="B6" s="8" t="str">
        <f ca="1">IF(Таблица1[[#This Row],[Ботинки, зима]]&lt;TODAY(),"1"," ")</f>
        <v xml:space="preserve"> </v>
      </c>
      <c r="C6" s="8" t="str">
        <f ca="1">IF(Таблица1[[#This Row],[Шапка, зима]]&lt;TODAY(),"1"," ")</f>
        <v>1</v>
      </c>
      <c r="D6" s="8" t="str">
        <f ca="1">IF(Таблица1[[#This Row],[Комбинезон, зима]]&lt;TODAY(),"1"," ")</f>
        <v>1</v>
      </c>
      <c r="E6" s="8" t="str">
        <f ca="1">IF(Таблица1[[#This Row],[Куртка, зима]]&lt;TODAY(),"1"," ")</f>
        <v>1</v>
      </c>
      <c r="F6" s="8" t="str">
        <f ca="1">IF(Таблица1[[#This Row],[Обувь, лето]]&lt;TODAY(),"1"," ")</f>
        <v xml:space="preserve"> </v>
      </c>
      <c r="G6" s="8" t="str">
        <f ca="1">IF(Таблица1[[#This Row],[Китель, лето]]&lt;TODAY(),"1"," ")</f>
        <v>1</v>
      </c>
      <c r="H6" s="8" t="str">
        <f ca="1">IF(Таблица1[[#This Row],[Брюки/ юбка]]&lt;TODAY(),"1"," ")</f>
        <v>1</v>
      </c>
      <c r="I6" s="8" t="str">
        <f ca="1">IF(Таблица1[[#This Row],[Рубашка ДР]]&lt;TODAY(),"1"," ")</f>
        <v>1</v>
      </c>
      <c r="J6" s="8" t="str">
        <f ca="1">IF(Таблица1[[#This Row],[Рубашка КР]]&lt;TODAY(),"1"," ")</f>
        <v>1</v>
      </c>
      <c r="K6" s="8" t="str">
        <f ca="1">IF(Таблица1[[#This Row],[Рубашка белая ДР]]&lt;TODAY(),"1"," ")</f>
        <v>1</v>
      </c>
      <c r="L6" s="8" t="str">
        <f ca="1">IF(Таблица1[[#This Row],[Свитер/ платье]]&lt;TODAY(),"1"," ")</f>
        <v>1</v>
      </c>
      <c r="M6" s="8" t="str">
        <f ca="1">IF(Таблица1[[#This Row],[Пилотка/ кепи/ фуражка]]&lt;TODAY(),"1"," ")</f>
        <v xml:space="preserve"> </v>
      </c>
      <c r="N6" s="8" t="str">
        <f ca="1">IF(Таблица1[[#This Row],[Футболка]]&lt;TODAY(),"1"," ")</f>
        <v>1</v>
      </c>
      <c r="O6" s="8" t="str">
        <f ca="1">IF(Таблица1[[#This Row],[Галстук +зажим]]&lt;TODAY(),"1"," ")</f>
        <v xml:space="preserve"> </v>
      </c>
    </row>
    <row r="7" spans="1:17" customFormat="1" x14ac:dyDescent="0.2">
      <c r="A7">
        <f t="shared" si="0"/>
        <v>5</v>
      </c>
      <c r="B7" s="8" t="str">
        <f ca="1">IF(Таблица1[[#This Row],[Ботинки, зима]]&lt;TODAY(),"1"," ")</f>
        <v>1</v>
      </c>
      <c r="C7" s="8" t="str">
        <f ca="1">IF(Таблица1[[#This Row],[Шапка, зима]]&lt;TODAY(),"1"," ")</f>
        <v>1</v>
      </c>
      <c r="D7" s="8" t="str">
        <f ca="1">IF(Таблица1[[#This Row],[Комбинезон, зима]]&lt;TODAY(),"1"," ")</f>
        <v>1</v>
      </c>
      <c r="E7" s="8" t="str">
        <f ca="1">IF(Таблица1[[#This Row],[Куртка, зима]]&lt;TODAY(),"1"," ")</f>
        <v>1</v>
      </c>
      <c r="F7" s="8" t="str">
        <f ca="1">IF(Таблица1[[#This Row],[Обувь, лето]]&lt;TODAY(),"1"," ")</f>
        <v xml:space="preserve"> </v>
      </c>
      <c r="G7" s="8" t="str">
        <f ca="1">IF(Таблица1[[#This Row],[Китель, лето]]&lt;TODAY(),"1"," ")</f>
        <v>1</v>
      </c>
      <c r="H7" s="8" t="str">
        <f ca="1">IF(Таблица1[[#This Row],[Брюки/ юбка]]&lt;TODAY(),"1"," ")</f>
        <v>1</v>
      </c>
      <c r="I7" s="8" t="str">
        <f ca="1">IF(Таблица1[[#This Row],[Рубашка ДР]]&lt;TODAY(),"1"," ")</f>
        <v>1</v>
      </c>
      <c r="J7" s="8" t="str">
        <f ca="1">IF(Таблица1[[#This Row],[Рубашка КР]]&lt;TODAY(),"1"," ")</f>
        <v>1</v>
      </c>
      <c r="K7" s="8" t="str">
        <f ca="1">IF(Таблица1[[#This Row],[Рубашка белая ДР]]&lt;TODAY(),"1"," ")</f>
        <v>1</v>
      </c>
      <c r="L7" s="8" t="str">
        <f ca="1">IF(Таблица1[[#This Row],[Свитер/ платье]]&lt;TODAY(),"1"," ")</f>
        <v>1</v>
      </c>
      <c r="M7" s="8" t="str">
        <f ca="1">IF(Таблица1[[#This Row],[Пилотка/ кепи/ фуражка]]&lt;TODAY(),"1"," ")</f>
        <v>1</v>
      </c>
      <c r="N7" s="8" t="str">
        <f ca="1">IF(Таблица1[[#This Row],[Футболка]]&lt;TODAY(),"1"," ")</f>
        <v>1</v>
      </c>
      <c r="O7" s="8" t="str">
        <f ca="1">IF(Таблица1[[#This Row],[Галстук +зажим]]&lt;TODAY(),"1"," ")</f>
        <v>1</v>
      </c>
    </row>
    <row r="8" spans="1:17" x14ac:dyDescent="0.2">
      <c r="A8" s="20">
        <f t="shared" si="0"/>
        <v>6</v>
      </c>
      <c r="B8" s="8" t="str">
        <f ca="1">IF(Таблица1[[#This Row],[Ботинки, зима]]&lt;TODAY(),"1"," ")</f>
        <v>1</v>
      </c>
      <c r="C8" s="8" t="str">
        <f ca="1">IF(Таблица1[[#This Row],[Шапка, зима]]&lt;TODAY(),"1"," ")</f>
        <v>1</v>
      </c>
      <c r="D8" s="8" t="str">
        <f ca="1">IF(Таблица1[[#This Row],[Комбинезон, зима]]&lt;TODAY(),"1"," ")</f>
        <v>1</v>
      </c>
      <c r="E8" s="8" t="str">
        <f ca="1">IF(Таблица1[[#This Row],[Куртка, зима]]&lt;TODAY(),"1"," ")</f>
        <v>1</v>
      </c>
      <c r="F8" s="8" t="str">
        <f ca="1">IF(Таблица1[[#This Row],[Обувь, лето]]&lt;TODAY(),"1"," ")</f>
        <v xml:space="preserve"> </v>
      </c>
      <c r="G8" s="8" t="str">
        <f ca="1">IF(Таблица1[[#This Row],[Китель, лето]]&lt;TODAY(),"1"," ")</f>
        <v xml:space="preserve"> </v>
      </c>
      <c r="H8" s="8" t="str">
        <f ca="1">IF(Таблица1[[#This Row],[Брюки/ юбка]]&lt;TODAY(),"1"," ")</f>
        <v xml:space="preserve"> </v>
      </c>
      <c r="I8" s="8" t="str">
        <f ca="1">IF(Таблица1[[#This Row],[Рубашка ДР]]&lt;TODAY(),"1"," ")</f>
        <v xml:space="preserve"> </v>
      </c>
      <c r="J8" s="8" t="str">
        <f ca="1">IF(Таблица1[[#This Row],[Рубашка КР]]&lt;TODAY(),"1"," ")</f>
        <v xml:space="preserve"> </v>
      </c>
      <c r="K8" s="8" t="str">
        <f ca="1">IF(Таблица1[[#This Row],[Рубашка белая ДР]]&lt;TODAY(),"1"," ")</f>
        <v xml:space="preserve"> </v>
      </c>
      <c r="L8" s="8" t="str">
        <f ca="1">IF(Таблица1[[#This Row],[Свитер/ платье]]&lt;TODAY(),"1"," ")</f>
        <v>1</v>
      </c>
      <c r="M8" s="8" t="str">
        <f ca="1">IF(Таблица1[[#This Row],[Пилотка/ кепи/ фуражка]]&lt;TODAY(),"1"," ")</f>
        <v xml:space="preserve"> </v>
      </c>
      <c r="N8" s="8" t="str">
        <f ca="1">IF(Таблица1[[#This Row],[Футболка]]&lt;TODAY(),"1"," ")</f>
        <v>1</v>
      </c>
      <c r="O8" s="8" t="str">
        <f ca="1">IF(Таблица1[[#This Row],[Галстук +зажим]]&lt;TODAY(),"1"," ")</f>
        <v xml:space="preserve"> </v>
      </c>
    </row>
    <row r="9" spans="1:17" x14ac:dyDescent="0.2">
      <c r="A9" s="20">
        <f t="shared" si="0"/>
        <v>7</v>
      </c>
      <c r="B9" s="8" t="str">
        <f ca="1">IF(Таблица1[[#This Row],[Ботинки, зима]]&lt;TODAY(),"1"," ")</f>
        <v>1</v>
      </c>
      <c r="C9" s="8" t="str">
        <f ca="1">IF(Таблица1[[#This Row],[Шапка, зима]]&lt;TODAY(),"1"," ")</f>
        <v>1</v>
      </c>
      <c r="D9" s="8" t="str">
        <f ca="1">IF(Таблица1[[#This Row],[Комбинезон, зима]]&lt;TODAY(),"1"," ")</f>
        <v>1</v>
      </c>
      <c r="E9" s="8" t="str">
        <f ca="1">IF(Таблица1[[#This Row],[Куртка, зима]]&lt;TODAY(),"1"," ")</f>
        <v>1</v>
      </c>
      <c r="F9" s="8" t="str">
        <f ca="1">IF(Таблица1[[#This Row],[Обувь, лето]]&lt;TODAY(),"1"," ")</f>
        <v xml:space="preserve"> </v>
      </c>
      <c r="G9" s="8" t="str">
        <f ca="1">IF(Таблица1[[#This Row],[Китель, лето]]&lt;TODAY(),"1"," ")</f>
        <v>1</v>
      </c>
      <c r="H9" s="8" t="str">
        <f ca="1">IF(Таблица1[[#This Row],[Брюки/ юбка]]&lt;TODAY(),"1"," ")</f>
        <v>1</v>
      </c>
      <c r="I9" s="8" t="str">
        <f ca="1">IF(Таблица1[[#This Row],[Рубашка ДР]]&lt;TODAY(),"1"," ")</f>
        <v>1</v>
      </c>
      <c r="J9" s="8" t="str">
        <f ca="1">IF(Таблица1[[#This Row],[Рубашка КР]]&lt;TODAY(),"1"," ")</f>
        <v>1</v>
      </c>
      <c r="K9" s="8" t="str">
        <f ca="1">IF(Таблица1[[#This Row],[Рубашка белая ДР]]&lt;TODAY(),"1"," ")</f>
        <v xml:space="preserve"> </v>
      </c>
      <c r="L9" s="8" t="str">
        <f ca="1">IF(Таблица1[[#This Row],[Свитер/ платье]]&lt;TODAY(),"1"," ")</f>
        <v>1</v>
      </c>
      <c r="M9" s="8" t="str">
        <f ca="1">IF(Таблица1[[#This Row],[Пилотка/ кепи/ фуражка]]&lt;TODAY(),"1"," ")</f>
        <v xml:space="preserve"> </v>
      </c>
      <c r="N9" s="8" t="str">
        <f ca="1">IF(Таблица1[[#This Row],[Футболка]]&lt;TODAY(),"1"," ")</f>
        <v>1</v>
      </c>
      <c r="O9" s="8" t="str">
        <f ca="1">IF(Таблица1[[#This Row],[Галстук +зажим]]&lt;TODAY(),"1"," ")</f>
        <v xml:space="preserve"> </v>
      </c>
    </row>
    <row r="10" spans="1:17" x14ac:dyDescent="0.2">
      <c r="A10" s="20">
        <f t="shared" si="0"/>
        <v>8</v>
      </c>
      <c r="B10" s="8" t="str">
        <f ca="1">IF(Таблица1[[#This Row],[Ботинки, зима]]&lt;TODAY(),"1"," ")</f>
        <v>1</v>
      </c>
      <c r="C10" s="8" t="str">
        <f ca="1">IF(Таблица1[[#This Row],[Шапка, зима]]&lt;TODAY(),"1"," ")</f>
        <v>1</v>
      </c>
      <c r="D10" s="8" t="str">
        <f ca="1">IF(Таблица1[[#This Row],[Комбинезон, зима]]&lt;TODAY(),"1"," ")</f>
        <v>1</v>
      </c>
      <c r="E10" s="8" t="str">
        <f ca="1">IF(Таблица1[[#This Row],[Куртка, зима]]&lt;TODAY(),"1"," ")</f>
        <v xml:space="preserve"> </v>
      </c>
      <c r="F10" s="8" t="str">
        <f ca="1">IF(Таблица1[[#This Row],[Обувь, лето]]&lt;TODAY(),"1"," ")</f>
        <v>1</v>
      </c>
      <c r="G10" s="8" t="str">
        <f ca="1">IF(Таблица1[[#This Row],[Китель, лето]]&lt;TODAY(),"1"," ")</f>
        <v>1</v>
      </c>
      <c r="H10" s="8" t="str">
        <f ca="1">IF(Таблица1[[#This Row],[Брюки/ юбка]]&lt;TODAY(),"1"," ")</f>
        <v>1</v>
      </c>
      <c r="I10" s="8" t="str">
        <f ca="1">IF(Таблица1[[#This Row],[Рубашка ДР]]&lt;TODAY(),"1"," ")</f>
        <v>1</v>
      </c>
      <c r="J10" s="8" t="str">
        <f ca="1">IF(Таблица1[[#This Row],[Рубашка КР]]&lt;TODAY(),"1"," ")</f>
        <v>1</v>
      </c>
      <c r="K10" s="8" t="str">
        <f ca="1">IF(Таблица1[[#This Row],[Рубашка белая ДР]]&lt;TODAY(),"1"," ")</f>
        <v>1</v>
      </c>
      <c r="L10" s="8" t="str">
        <f ca="1">IF(Таблица1[[#This Row],[Свитер/ платье]]&lt;TODAY(),"1"," ")</f>
        <v>1</v>
      </c>
      <c r="M10" s="8" t="str">
        <f ca="1">IF(Таблица1[[#This Row],[Пилотка/ кепи/ фуражка]]&lt;TODAY(),"1"," ")</f>
        <v xml:space="preserve"> </v>
      </c>
      <c r="N10" s="8" t="str">
        <f ca="1">IF(Таблица1[[#This Row],[Футболка]]&lt;TODAY(),"1"," ")</f>
        <v>1</v>
      </c>
      <c r="O10" s="8" t="str">
        <f ca="1">IF(Таблица1[[#This Row],[Галстук +зажим]]&lt;TODAY(),"1"," ")</f>
        <v xml:space="preserve"> </v>
      </c>
    </row>
    <row r="11" spans="1:17" x14ac:dyDescent="0.2">
      <c r="A11" s="20">
        <f t="shared" si="0"/>
        <v>9</v>
      </c>
      <c r="B11" s="8" t="str">
        <f ca="1">IF(Таблица1[[#This Row],[Ботинки, зима]]&lt;TODAY(),"1"," ")</f>
        <v>1</v>
      </c>
      <c r="C11" s="8" t="str">
        <f ca="1">IF(Таблица1[[#This Row],[Шапка, зима]]&lt;TODAY(),"1"," ")</f>
        <v>1</v>
      </c>
      <c r="D11" s="8" t="str">
        <f ca="1">IF(Таблица1[[#This Row],[Комбинезон, зима]]&lt;TODAY(),"1"," ")</f>
        <v>1</v>
      </c>
      <c r="E11" s="8" t="str">
        <f ca="1">IF(Таблица1[[#This Row],[Куртка, зима]]&lt;TODAY(),"1"," ")</f>
        <v xml:space="preserve"> </v>
      </c>
      <c r="F11" s="8" t="str">
        <f ca="1">IF(Таблица1[[#This Row],[Обувь, лето]]&lt;TODAY(),"1"," ")</f>
        <v>1</v>
      </c>
      <c r="G11" s="8" t="str">
        <f ca="1">IF(Таблица1[[#This Row],[Китель, лето]]&lt;TODAY(),"1"," ")</f>
        <v>1</v>
      </c>
      <c r="H11" s="8" t="str">
        <f ca="1">IF(Таблица1[[#This Row],[Брюки/ юбка]]&lt;TODAY(),"1"," ")</f>
        <v>1</v>
      </c>
      <c r="I11" s="8" t="str">
        <f ca="1">IF(Таблица1[[#This Row],[Рубашка ДР]]&lt;TODAY(),"1"," ")</f>
        <v>1</v>
      </c>
      <c r="J11" s="8" t="str">
        <f ca="1">IF(Таблица1[[#This Row],[Рубашка КР]]&lt;TODAY(),"1"," ")</f>
        <v>1</v>
      </c>
      <c r="K11" s="8" t="str">
        <f ca="1">IF(Таблица1[[#This Row],[Рубашка белая ДР]]&lt;TODAY(),"1"," ")</f>
        <v>1</v>
      </c>
      <c r="L11" s="8" t="str">
        <f ca="1">IF(Таблица1[[#This Row],[Свитер/ платье]]&lt;TODAY(),"1"," ")</f>
        <v>1</v>
      </c>
      <c r="M11" s="8" t="str">
        <f ca="1">IF(Таблица1[[#This Row],[Пилотка/ кепи/ фуражка]]&lt;TODAY(),"1"," ")</f>
        <v xml:space="preserve"> </v>
      </c>
      <c r="N11" s="8" t="str">
        <f ca="1">IF(Таблица1[[#This Row],[Футболка]]&lt;TODAY(),"1"," ")</f>
        <v>1</v>
      </c>
      <c r="O11" s="8" t="str">
        <f ca="1">IF(Таблица1[[#This Row],[Галстук +зажим]]&lt;TODAY(),"1"," ")</f>
        <v xml:space="preserve"> </v>
      </c>
    </row>
    <row r="12" spans="1:17" x14ac:dyDescent="0.2">
      <c r="A12" s="20">
        <f t="shared" si="0"/>
        <v>10</v>
      </c>
      <c r="B12" s="8" t="str">
        <f ca="1">IF(Таблица1[[#This Row],[Ботинки, зима]]&lt;TODAY(),"1"," ")</f>
        <v>1</v>
      </c>
      <c r="C12" s="8" t="str">
        <f ca="1">IF(Таблица1[[#This Row],[Шапка, зима]]&lt;TODAY(),"1"," ")</f>
        <v>1</v>
      </c>
      <c r="D12" s="8" t="str">
        <f ca="1">IF(Таблица1[[#This Row],[Комбинезон, зима]]&lt;TODAY(),"1"," ")</f>
        <v>1</v>
      </c>
      <c r="E12" s="8" t="str">
        <f ca="1">IF(Таблица1[[#This Row],[Куртка, зима]]&lt;TODAY(),"1"," ")</f>
        <v>1</v>
      </c>
      <c r="F12" s="8" t="str">
        <f ca="1">IF(Таблица1[[#This Row],[Обувь, лето]]&lt;TODAY(),"1"," ")</f>
        <v>1</v>
      </c>
      <c r="G12" s="8" t="str">
        <f ca="1">IF(Таблица1[[#This Row],[Китель, лето]]&lt;TODAY(),"1"," ")</f>
        <v>1</v>
      </c>
      <c r="H12" s="8" t="str">
        <f ca="1">IF(Таблица1[[#This Row],[Брюки/ юбка]]&lt;TODAY(),"1"," ")</f>
        <v>1</v>
      </c>
      <c r="I12" s="8" t="str">
        <f ca="1">IF(Таблица1[[#This Row],[Рубашка ДР]]&lt;TODAY(),"1"," ")</f>
        <v>1</v>
      </c>
      <c r="J12" s="8" t="str">
        <f ca="1">IF(Таблица1[[#This Row],[Рубашка КР]]&lt;TODAY(),"1"," ")</f>
        <v>1</v>
      </c>
      <c r="K12" s="8" t="str">
        <f ca="1">IF(Таблица1[[#This Row],[Рубашка белая ДР]]&lt;TODAY(),"1"," ")</f>
        <v>1</v>
      </c>
      <c r="L12" s="8" t="str">
        <f ca="1">IF(Таблица1[[#This Row],[Свитер/ платье]]&lt;TODAY(),"1"," ")</f>
        <v>1</v>
      </c>
      <c r="M12" s="8" t="str">
        <f ca="1">IF(Таблица1[[#This Row],[Пилотка/ кепи/ фуражка]]&lt;TODAY(),"1"," ")</f>
        <v xml:space="preserve"> </v>
      </c>
      <c r="N12" s="8" t="str">
        <f ca="1">IF(Таблица1[[#This Row],[Футболка]]&lt;TODAY(),"1"," ")</f>
        <v>1</v>
      </c>
      <c r="O12" s="8" t="str">
        <f ca="1">IF(Таблица1[[#This Row],[Галстук +зажим]]&lt;TODAY(),"1"," ")</f>
        <v xml:space="preserve"> </v>
      </c>
    </row>
    <row r="13" spans="1:17" x14ac:dyDescent="0.2">
      <c r="A13" s="20">
        <f t="shared" si="0"/>
        <v>11</v>
      </c>
      <c r="B13" s="8" t="str">
        <f ca="1">IF(Таблица1[[#This Row],[Ботинки, зима]]&lt;TODAY(),"1"," ")</f>
        <v>1</v>
      </c>
      <c r="C13" s="8" t="str">
        <f ca="1">IF(Таблица1[[#This Row],[Шапка, зима]]&lt;TODAY(),"1"," ")</f>
        <v>1</v>
      </c>
      <c r="D13" s="8" t="str">
        <f ca="1">IF(Таблица1[[#This Row],[Комбинезон, зима]]&lt;TODAY(),"1"," ")</f>
        <v>1</v>
      </c>
      <c r="E13" s="8" t="str">
        <f ca="1">IF(Таблица1[[#This Row],[Куртка, зима]]&lt;TODAY(),"1"," ")</f>
        <v>1</v>
      </c>
      <c r="F13" s="8" t="str">
        <f ca="1">IF(Таблица1[[#This Row],[Обувь, лето]]&lt;TODAY(),"1"," ")</f>
        <v>1</v>
      </c>
      <c r="G13" s="8" t="str">
        <f ca="1">IF(Таблица1[[#This Row],[Китель, лето]]&lt;TODAY(),"1"," ")</f>
        <v>1</v>
      </c>
      <c r="H13" s="8" t="str">
        <f ca="1">IF(Таблица1[[#This Row],[Брюки/ юбка]]&lt;TODAY(),"1"," ")</f>
        <v>1</v>
      </c>
      <c r="I13" s="8" t="str">
        <f ca="1">IF(Таблица1[[#This Row],[Рубашка ДР]]&lt;TODAY(),"1"," ")</f>
        <v>1</v>
      </c>
      <c r="J13" s="8" t="str">
        <f ca="1">IF(Таблица1[[#This Row],[Рубашка КР]]&lt;TODAY(),"1"," ")</f>
        <v>1</v>
      </c>
      <c r="K13" s="8" t="str">
        <f ca="1">IF(Таблица1[[#This Row],[Рубашка белая ДР]]&lt;TODAY(),"1"," ")</f>
        <v>1</v>
      </c>
      <c r="L13" s="8" t="str">
        <f ca="1">IF(Таблица1[[#This Row],[Свитер/ платье]]&lt;TODAY(),"1"," ")</f>
        <v>1</v>
      </c>
      <c r="M13" s="8" t="str">
        <f ca="1">IF(Таблица1[[#This Row],[Пилотка/ кепи/ фуражка]]&lt;TODAY(),"1"," ")</f>
        <v>1</v>
      </c>
      <c r="N13" s="8" t="str">
        <f ca="1">IF(Таблица1[[#This Row],[Футболка]]&lt;TODAY(),"1"," ")</f>
        <v>1</v>
      </c>
      <c r="O13" s="8" t="str">
        <f ca="1">IF(Таблица1[[#This Row],[Галстук +зажим]]&lt;TODAY(),"1"," ")</f>
        <v>1</v>
      </c>
    </row>
    <row r="14" spans="1:17" x14ac:dyDescent="0.2">
      <c r="A14" s="20">
        <f t="shared" si="0"/>
        <v>12</v>
      </c>
      <c r="B14" s="8" t="str">
        <f ca="1">IF(Таблица1[[#This Row],[Ботинки, зима]]&lt;TODAY(),"1"," ")</f>
        <v>1</v>
      </c>
      <c r="C14" s="8" t="str">
        <f ca="1">IF(Таблица1[[#This Row],[Шапка, зима]]&lt;TODAY(),"1"," ")</f>
        <v>1</v>
      </c>
      <c r="D14" s="8" t="str">
        <f ca="1">IF(Таблица1[[#This Row],[Комбинезон, зима]]&lt;TODAY(),"1"," ")</f>
        <v>1</v>
      </c>
      <c r="E14" s="8" t="str">
        <f ca="1">IF(Таблица1[[#This Row],[Куртка, зима]]&lt;TODAY(),"1"," ")</f>
        <v>1</v>
      </c>
      <c r="F14" s="8" t="str">
        <f ca="1">IF(Таблица1[[#This Row],[Обувь, лето]]&lt;TODAY(),"1"," ")</f>
        <v xml:space="preserve"> </v>
      </c>
      <c r="G14" s="8" t="str">
        <f ca="1">IF(Таблица1[[#This Row],[Китель, лето]]&lt;TODAY(),"1"," ")</f>
        <v xml:space="preserve"> </v>
      </c>
      <c r="H14" s="8" t="str">
        <f ca="1">IF(Таблица1[[#This Row],[Брюки/ юбка]]&lt;TODAY(),"1"," ")</f>
        <v xml:space="preserve"> </v>
      </c>
      <c r="I14" s="8" t="str">
        <f ca="1">IF(Таблица1[[#This Row],[Рубашка ДР]]&lt;TODAY(),"1"," ")</f>
        <v xml:space="preserve"> </v>
      </c>
      <c r="J14" s="8" t="str">
        <f ca="1">IF(Таблица1[[#This Row],[Рубашка КР]]&lt;TODAY(),"1"," ")</f>
        <v xml:space="preserve"> </v>
      </c>
      <c r="K14" s="8" t="str">
        <f ca="1">IF(Таблица1[[#This Row],[Рубашка белая ДР]]&lt;TODAY(),"1"," ")</f>
        <v>1</v>
      </c>
      <c r="L14" s="8" t="str">
        <f ca="1">IF(Таблица1[[#This Row],[Свитер/ платье]]&lt;TODAY(),"1"," ")</f>
        <v>1</v>
      </c>
      <c r="M14" s="8" t="str">
        <f ca="1">IF(Таблица1[[#This Row],[Пилотка/ кепи/ фуражка]]&lt;TODAY(),"1"," ")</f>
        <v xml:space="preserve"> </v>
      </c>
      <c r="N14" s="8" t="str">
        <f ca="1">IF(Таблица1[[#This Row],[Футболка]]&lt;TODAY(),"1"," ")</f>
        <v>1</v>
      </c>
      <c r="O14" s="8" t="str">
        <f ca="1">IF(Таблица1[[#This Row],[Галстук +зажим]]&lt;TODAY(),"1"," ")</f>
        <v xml:space="preserve"> </v>
      </c>
    </row>
    <row r="15" spans="1:17" x14ac:dyDescent="0.2">
      <c r="A15" s="20">
        <f t="shared" si="0"/>
        <v>13</v>
      </c>
      <c r="B15" s="8" t="str">
        <f ca="1">IF(Таблица1[[#This Row],[Ботинки, зима]]&lt;TODAY(),"1"," ")</f>
        <v>1</v>
      </c>
      <c r="C15" s="8" t="str">
        <f ca="1">IF(Таблица1[[#This Row],[Шапка, зима]]&lt;TODAY(),"1"," ")</f>
        <v>1</v>
      </c>
      <c r="D15" s="8" t="str">
        <f ca="1">IF(Таблица1[[#This Row],[Комбинезон, зима]]&lt;TODAY(),"1"," ")</f>
        <v>1</v>
      </c>
      <c r="E15" s="8" t="str">
        <f ca="1">IF(Таблица1[[#This Row],[Куртка, зима]]&lt;TODAY(),"1"," ")</f>
        <v>1</v>
      </c>
      <c r="F15" s="8" t="str">
        <f ca="1">IF(Таблица1[[#This Row],[Обувь, лето]]&lt;TODAY(),"1"," ")</f>
        <v>1</v>
      </c>
      <c r="G15" s="8" t="str">
        <f ca="1">IF(Таблица1[[#This Row],[Китель, лето]]&lt;TODAY(),"1"," ")</f>
        <v>1</v>
      </c>
      <c r="H15" s="8" t="str">
        <f ca="1">IF(Таблица1[[#This Row],[Брюки/ юбка]]&lt;TODAY(),"1"," ")</f>
        <v>1</v>
      </c>
      <c r="I15" s="8" t="str">
        <f ca="1">IF(Таблица1[[#This Row],[Рубашка ДР]]&lt;TODAY(),"1"," ")</f>
        <v>1</v>
      </c>
      <c r="J15" s="8" t="str">
        <f ca="1">IF(Таблица1[[#This Row],[Рубашка КР]]&lt;TODAY(),"1"," ")</f>
        <v>1</v>
      </c>
      <c r="K15" s="8" t="str">
        <f ca="1">IF(Таблица1[[#This Row],[Рубашка белая ДР]]&lt;TODAY(),"1"," ")</f>
        <v xml:space="preserve"> </v>
      </c>
      <c r="L15" s="8" t="str">
        <f ca="1">IF(Таблица1[[#This Row],[Свитер/ платье]]&lt;TODAY(),"1"," ")</f>
        <v>1</v>
      </c>
      <c r="M15" s="8" t="str">
        <f ca="1">IF(Таблица1[[#This Row],[Пилотка/ кепи/ фуражка]]&lt;TODAY(),"1"," ")</f>
        <v xml:space="preserve"> </v>
      </c>
      <c r="N15" s="8" t="str">
        <f ca="1">IF(Таблица1[[#This Row],[Футболка]]&lt;TODAY(),"1"," ")</f>
        <v>1</v>
      </c>
      <c r="O15" s="8" t="str">
        <f ca="1">IF(Таблица1[[#This Row],[Галстук +зажим]]&lt;TODAY(),"1"," ")</f>
        <v xml:space="preserve"> </v>
      </c>
    </row>
    <row r="16" spans="1:17" x14ac:dyDescent="0.2">
      <c r="A16" s="20">
        <f t="shared" si="0"/>
        <v>14</v>
      </c>
      <c r="B16" s="8" t="str">
        <f ca="1">IF(Таблица1[[#This Row],[Ботинки, зима]]&lt;TODAY(),"1"," ")</f>
        <v>1</v>
      </c>
      <c r="C16" s="8" t="str">
        <f ca="1">IF(Таблица1[[#This Row],[Шапка, зима]]&lt;TODAY(),"1"," ")</f>
        <v>1</v>
      </c>
      <c r="D16" s="8" t="str">
        <f ca="1">IF(Таблица1[[#This Row],[Комбинезон, зима]]&lt;TODAY(),"1"," ")</f>
        <v>1</v>
      </c>
      <c r="E16" s="8" t="str">
        <f ca="1">IF(Таблица1[[#This Row],[Куртка, зима]]&lt;TODAY(),"1"," ")</f>
        <v>1</v>
      </c>
      <c r="F16" s="8" t="str">
        <f ca="1">IF(Таблица1[[#This Row],[Обувь, лето]]&lt;TODAY(),"1"," ")</f>
        <v>1</v>
      </c>
      <c r="G16" s="8" t="str">
        <f ca="1">IF(Таблица1[[#This Row],[Китель, лето]]&lt;TODAY(),"1"," ")</f>
        <v>1</v>
      </c>
      <c r="H16" s="8" t="str">
        <f ca="1">IF(Таблица1[[#This Row],[Брюки/ юбка]]&lt;TODAY(),"1"," ")</f>
        <v>1</v>
      </c>
      <c r="I16" s="8" t="str">
        <f ca="1">IF(Таблица1[[#This Row],[Рубашка ДР]]&lt;TODAY(),"1"," ")</f>
        <v>1</v>
      </c>
      <c r="J16" s="8" t="str">
        <f ca="1">IF(Таблица1[[#This Row],[Рубашка КР]]&lt;TODAY(),"1"," ")</f>
        <v>1</v>
      </c>
      <c r="K16" s="8" t="str">
        <f ca="1">IF(Таблица1[[#This Row],[Рубашка белая ДР]]&lt;TODAY(),"1"," ")</f>
        <v>1</v>
      </c>
      <c r="L16" s="8" t="str">
        <f ca="1">IF(Таблица1[[#This Row],[Свитер/ платье]]&lt;TODAY(),"1"," ")</f>
        <v>1</v>
      </c>
      <c r="M16" s="8" t="str">
        <f ca="1">IF(Таблица1[[#This Row],[Пилотка/ кепи/ фуражка]]&lt;TODAY(),"1"," ")</f>
        <v>1</v>
      </c>
      <c r="N16" s="8" t="str">
        <f ca="1">IF(Таблица1[[#This Row],[Футболка]]&lt;TODAY(),"1"," ")</f>
        <v>1</v>
      </c>
      <c r="O16" s="8" t="str">
        <f ca="1">IF(Таблица1[[#This Row],[Галстук +зажим]]&lt;TODAY(),"1"," ")</f>
        <v>1</v>
      </c>
    </row>
    <row r="17" spans="1:15" x14ac:dyDescent="0.2">
      <c r="A17" s="20">
        <f t="shared" si="0"/>
        <v>15</v>
      </c>
      <c r="B17" s="8" t="str">
        <f ca="1">IF(Таблица1[[#This Row],[Ботинки, зима]]&lt;TODAY(),"1"," ")</f>
        <v>1</v>
      </c>
      <c r="C17" s="8" t="str">
        <f ca="1">IF(Таблица1[[#This Row],[Шапка, зима]]&lt;TODAY(),"1"," ")</f>
        <v>1</v>
      </c>
      <c r="D17" s="8" t="str">
        <f ca="1">IF(Таблица1[[#This Row],[Комбинезон, зима]]&lt;TODAY(),"1"," ")</f>
        <v>1</v>
      </c>
      <c r="E17" s="8" t="str">
        <f ca="1">IF(Таблица1[[#This Row],[Куртка, зима]]&lt;TODAY(),"1"," ")</f>
        <v>1</v>
      </c>
      <c r="F17" s="8" t="str">
        <f ca="1">IF(Таблица1[[#This Row],[Обувь, лето]]&lt;TODAY(),"1"," ")</f>
        <v xml:space="preserve"> </v>
      </c>
      <c r="G17" s="8" t="str">
        <f ca="1">IF(Таблица1[[#This Row],[Китель, лето]]&lt;TODAY(),"1"," ")</f>
        <v>1</v>
      </c>
      <c r="H17" s="8" t="str">
        <f ca="1">IF(Таблица1[[#This Row],[Брюки/ юбка]]&lt;TODAY(),"1"," ")</f>
        <v>1</v>
      </c>
      <c r="I17" s="8" t="str">
        <f ca="1">IF(Таблица1[[#This Row],[Рубашка ДР]]&lt;TODAY(),"1"," ")</f>
        <v>1</v>
      </c>
      <c r="J17" s="8" t="str">
        <f ca="1">IF(Таблица1[[#This Row],[Рубашка КР]]&lt;TODAY(),"1"," ")</f>
        <v>1</v>
      </c>
      <c r="K17" s="8" t="str">
        <f ca="1">IF(Таблица1[[#This Row],[Рубашка белая ДР]]&lt;TODAY(),"1"," ")</f>
        <v xml:space="preserve"> </v>
      </c>
      <c r="L17" s="8" t="str">
        <f ca="1">IF(Таблица1[[#This Row],[Свитер/ платье]]&lt;TODAY(),"1"," ")</f>
        <v>1</v>
      </c>
      <c r="M17" s="8" t="str">
        <f ca="1">IF(Таблица1[[#This Row],[Пилотка/ кепи/ фуражка]]&lt;TODAY(),"1"," ")</f>
        <v xml:space="preserve"> </v>
      </c>
      <c r="N17" s="8" t="str">
        <f ca="1">IF(Таблица1[[#This Row],[Футболка]]&lt;TODAY(),"1"," ")</f>
        <v>1</v>
      </c>
      <c r="O17" s="8" t="str">
        <f ca="1">IF(Таблица1[[#This Row],[Галстук +зажим]]&lt;TODAY(),"1"," ")</f>
        <v xml:space="preserve"> </v>
      </c>
    </row>
    <row r="18" spans="1:15" x14ac:dyDescent="0.2">
      <c r="A18" s="20">
        <f t="shared" si="0"/>
        <v>16</v>
      </c>
      <c r="B18" s="8" t="str">
        <f ca="1">IF(Таблица1[[#This Row],[Ботинки, зима]]&lt;TODAY(),"1"," ")</f>
        <v>1</v>
      </c>
      <c r="C18" s="8" t="str">
        <f ca="1">IF(Таблица1[[#This Row],[Шапка, зима]]&lt;TODAY(),"1"," ")</f>
        <v>1</v>
      </c>
      <c r="D18" s="8" t="str">
        <f ca="1">IF(Таблица1[[#This Row],[Комбинезон, зима]]&lt;TODAY(),"1"," ")</f>
        <v>1</v>
      </c>
      <c r="E18" s="8" t="str">
        <f ca="1">IF(Таблица1[[#This Row],[Куртка, зима]]&lt;TODAY(),"1"," ")</f>
        <v>1</v>
      </c>
      <c r="F18" s="8" t="str">
        <f ca="1">IF(Таблица1[[#This Row],[Обувь, лето]]&lt;TODAY(),"1"," ")</f>
        <v xml:space="preserve"> </v>
      </c>
      <c r="G18" s="8" t="str">
        <f ca="1">IF(Таблица1[[#This Row],[Китель, лето]]&lt;TODAY(),"1"," ")</f>
        <v>1</v>
      </c>
      <c r="H18" s="8" t="str">
        <f ca="1">IF(Таблица1[[#This Row],[Брюки/ юбка]]&lt;TODAY(),"1"," ")</f>
        <v>1</v>
      </c>
      <c r="I18" s="8" t="str">
        <f ca="1">IF(Таблица1[[#This Row],[Рубашка ДР]]&lt;TODAY(),"1"," ")</f>
        <v>1</v>
      </c>
      <c r="J18" s="8" t="str">
        <f ca="1">IF(Таблица1[[#This Row],[Рубашка КР]]&lt;TODAY(),"1"," ")</f>
        <v>1</v>
      </c>
      <c r="K18" s="8" t="str">
        <f ca="1">IF(Таблица1[[#This Row],[Рубашка белая ДР]]&lt;TODAY(),"1"," ")</f>
        <v>1</v>
      </c>
      <c r="L18" s="8" t="str">
        <f ca="1">IF(Таблица1[[#This Row],[Свитер/ платье]]&lt;TODAY(),"1"," ")</f>
        <v>1</v>
      </c>
      <c r="M18" s="8" t="str">
        <f ca="1">IF(Таблица1[[#This Row],[Пилотка/ кепи/ фуражка]]&lt;TODAY(),"1"," ")</f>
        <v xml:space="preserve"> </v>
      </c>
      <c r="N18" s="8" t="str">
        <f ca="1">IF(Таблица1[[#This Row],[Футболка]]&lt;TODAY(),"1"," ")</f>
        <v>1</v>
      </c>
      <c r="O18" s="8" t="str">
        <f ca="1">IF(Таблица1[[#This Row],[Галстук +зажим]]&lt;TODAY(),"1"," ")</f>
        <v xml:space="preserve"> </v>
      </c>
    </row>
    <row r="19" spans="1:15" x14ac:dyDescent="0.2">
      <c r="A19" s="20">
        <f t="shared" si="0"/>
        <v>17</v>
      </c>
      <c r="B19" s="8" t="str">
        <f ca="1">IF(Таблица1[[#This Row],[Ботинки, зима]]&lt;TODAY(),"1"," ")</f>
        <v>1</v>
      </c>
      <c r="C19" s="8" t="str">
        <f ca="1">IF(Таблица1[[#This Row],[Шапка, зима]]&lt;TODAY(),"1"," ")</f>
        <v>1</v>
      </c>
      <c r="D19" s="8" t="str">
        <f ca="1">IF(Таблица1[[#This Row],[Комбинезон, зима]]&lt;TODAY(),"1"," ")</f>
        <v>1</v>
      </c>
      <c r="E19" s="8" t="str">
        <f ca="1">IF(Таблица1[[#This Row],[Куртка, зима]]&lt;TODAY(),"1"," ")</f>
        <v>1</v>
      </c>
      <c r="F19" s="8" t="str">
        <f ca="1">IF(Таблица1[[#This Row],[Обувь, лето]]&lt;TODAY(),"1"," ")</f>
        <v>1</v>
      </c>
      <c r="G19" s="8" t="str">
        <f ca="1">IF(Таблица1[[#This Row],[Китель, лето]]&lt;TODAY(),"1"," ")</f>
        <v>1</v>
      </c>
      <c r="H19" s="8" t="str">
        <f ca="1">IF(Таблица1[[#This Row],[Брюки/ юбка]]&lt;TODAY(),"1"," ")</f>
        <v>1</v>
      </c>
      <c r="I19" s="8" t="str">
        <f ca="1">IF(Таблица1[[#This Row],[Рубашка ДР]]&lt;TODAY(),"1"," ")</f>
        <v>1</v>
      </c>
      <c r="J19" s="8" t="str">
        <f ca="1">IF(Таблица1[[#This Row],[Рубашка КР]]&lt;TODAY(),"1"," ")</f>
        <v>1</v>
      </c>
      <c r="K19" s="8" t="str">
        <f ca="1">IF(Таблица1[[#This Row],[Рубашка белая ДР]]&lt;TODAY(),"1"," ")</f>
        <v xml:space="preserve"> </v>
      </c>
      <c r="L19" s="8" t="str">
        <f ca="1">IF(Таблица1[[#This Row],[Свитер/ платье]]&lt;TODAY(),"1"," ")</f>
        <v>1</v>
      </c>
      <c r="M19" s="8" t="str">
        <f ca="1">IF(Таблица1[[#This Row],[Пилотка/ кепи/ фуражка]]&lt;TODAY(),"1"," ")</f>
        <v xml:space="preserve"> </v>
      </c>
      <c r="N19" s="8" t="str">
        <f ca="1">IF(Таблица1[[#This Row],[Футболка]]&lt;TODAY(),"1"," ")</f>
        <v>1</v>
      </c>
      <c r="O19" s="8" t="str">
        <f ca="1">IF(Таблица1[[#This Row],[Галстук +зажим]]&lt;TODAY(),"1"," ")</f>
        <v xml:space="preserve"> </v>
      </c>
    </row>
    <row r="20" spans="1:15" x14ac:dyDescent="0.2">
      <c r="A20" s="20">
        <f t="shared" si="0"/>
        <v>18</v>
      </c>
      <c r="B20" s="8" t="str">
        <f ca="1">IF(Таблица1[[#This Row],[Ботинки, зима]]&lt;TODAY(),"1"," ")</f>
        <v>1</v>
      </c>
      <c r="C20" s="8" t="str">
        <f ca="1">IF(Таблица1[[#This Row],[Шапка, зима]]&lt;TODAY(),"1"," ")</f>
        <v>1</v>
      </c>
      <c r="D20" s="8" t="str">
        <f ca="1">IF(Таблица1[[#This Row],[Комбинезон, зима]]&lt;TODAY(),"1"," ")</f>
        <v>1</v>
      </c>
      <c r="E20" s="8" t="str">
        <f ca="1">IF(Таблица1[[#This Row],[Куртка, зима]]&lt;TODAY(),"1"," ")</f>
        <v>1</v>
      </c>
      <c r="F20" s="8" t="str">
        <f ca="1">IF(Таблица1[[#This Row],[Обувь, лето]]&lt;TODAY(),"1"," ")</f>
        <v>1</v>
      </c>
      <c r="G20" s="8" t="str">
        <f ca="1">IF(Таблица1[[#This Row],[Китель, лето]]&lt;TODAY(),"1"," ")</f>
        <v>1</v>
      </c>
      <c r="H20" s="8" t="str">
        <f ca="1">IF(Таблица1[[#This Row],[Брюки/ юбка]]&lt;TODAY(),"1"," ")</f>
        <v>1</v>
      </c>
      <c r="I20" s="8" t="str">
        <f ca="1">IF(Таблица1[[#This Row],[Рубашка ДР]]&lt;TODAY(),"1"," ")</f>
        <v>1</v>
      </c>
      <c r="J20" s="8" t="str">
        <f ca="1">IF(Таблица1[[#This Row],[Рубашка КР]]&lt;TODAY(),"1"," ")</f>
        <v>1</v>
      </c>
      <c r="K20" s="8" t="str">
        <f ca="1">IF(Таблица1[[#This Row],[Рубашка белая ДР]]&lt;TODAY(),"1"," ")</f>
        <v>1</v>
      </c>
      <c r="L20" s="8" t="str">
        <f ca="1">IF(Таблица1[[#This Row],[Свитер/ платье]]&lt;TODAY(),"1"," ")</f>
        <v>1</v>
      </c>
      <c r="M20" s="8" t="str">
        <f ca="1">IF(Таблица1[[#This Row],[Пилотка/ кепи/ фуражка]]&lt;TODAY(),"1"," ")</f>
        <v>1</v>
      </c>
      <c r="N20" s="8" t="str">
        <f ca="1">IF(Таблица1[[#This Row],[Футболка]]&lt;TODAY(),"1"," ")</f>
        <v>1</v>
      </c>
      <c r="O20" s="8" t="str">
        <f ca="1">IF(Таблица1[[#This Row],[Галстук +зажим]]&lt;TODAY(),"1"," ")</f>
        <v>1</v>
      </c>
    </row>
    <row r="21" spans="1:15" x14ac:dyDescent="0.2">
      <c r="A21" s="20">
        <f t="shared" si="0"/>
        <v>19</v>
      </c>
      <c r="B21" s="8" t="str">
        <f ca="1">IF(Таблица1[[#This Row],[Ботинки, зима]]&lt;TODAY(),"1"," ")</f>
        <v>1</v>
      </c>
      <c r="C21" s="8" t="str">
        <f ca="1">IF(Таблица1[[#This Row],[Шапка, зима]]&lt;TODAY(),"1"," ")</f>
        <v>1</v>
      </c>
      <c r="D21" s="8" t="str">
        <f ca="1">IF(Таблица1[[#This Row],[Комбинезон, зима]]&lt;TODAY(),"1"," ")</f>
        <v>1</v>
      </c>
      <c r="E21" s="8" t="str">
        <f ca="1">IF(Таблица1[[#This Row],[Куртка, зима]]&lt;TODAY(),"1"," ")</f>
        <v>1</v>
      </c>
      <c r="F21" s="8" t="str">
        <f ca="1">IF(Таблица1[[#This Row],[Обувь, лето]]&lt;TODAY(),"1"," ")</f>
        <v xml:space="preserve"> </v>
      </c>
      <c r="G21" s="8" t="str">
        <f ca="1">IF(Таблица1[[#This Row],[Китель, лето]]&lt;TODAY(),"1"," ")</f>
        <v xml:space="preserve"> </v>
      </c>
      <c r="H21" s="8" t="str">
        <f ca="1">IF(Таблица1[[#This Row],[Брюки/ юбка]]&lt;TODAY(),"1"," ")</f>
        <v xml:space="preserve"> </v>
      </c>
      <c r="I21" s="8" t="str">
        <f ca="1">IF(Таблица1[[#This Row],[Рубашка ДР]]&lt;TODAY(),"1"," ")</f>
        <v xml:space="preserve"> </v>
      </c>
      <c r="J21" s="8" t="str">
        <f ca="1">IF(Таблица1[[#This Row],[Рубашка КР]]&lt;TODAY(),"1"," ")</f>
        <v xml:space="preserve"> </v>
      </c>
      <c r="K21" s="8" t="str">
        <f ca="1">IF(Таблица1[[#This Row],[Рубашка белая ДР]]&lt;TODAY(),"1"," ")</f>
        <v xml:space="preserve"> </v>
      </c>
      <c r="L21" s="8" t="str">
        <f ca="1">IF(Таблица1[[#This Row],[Свитер/ платье]]&lt;TODAY(),"1"," ")</f>
        <v>1</v>
      </c>
      <c r="M21" s="8" t="str">
        <f ca="1">IF(Таблица1[[#This Row],[Пилотка/ кепи/ фуражка]]&lt;TODAY(),"1"," ")</f>
        <v xml:space="preserve"> </v>
      </c>
      <c r="N21" s="8" t="str">
        <f ca="1">IF(Таблица1[[#This Row],[Футболка]]&lt;TODAY(),"1"," ")</f>
        <v>1</v>
      </c>
      <c r="O21" s="8" t="str">
        <f ca="1">IF(Таблица1[[#This Row],[Галстук +зажим]]&lt;TODAY(),"1"," ")</f>
        <v xml:space="preserve"> </v>
      </c>
    </row>
    <row r="22" spans="1:15" x14ac:dyDescent="0.2">
      <c r="A22" s="20">
        <f t="shared" si="0"/>
        <v>20</v>
      </c>
      <c r="B22" s="8" t="str">
        <f ca="1">IF(Таблица1[[#This Row],[Ботинки, зима]]&lt;TODAY(),"1"," ")</f>
        <v>1</v>
      </c>
      <c r="C22" s="8" t="str">
        <f ca="1">IF(Таблица1[[#This Row],[Шапка, зима]]&lt;TODAY(),"1"," ")</f>
        <v>1</v>
      </c>
      <c r="D22" s="8" t="str">
        <f ca="1">IF(Таблица1[[#This Row],[Комбинезон, зима]]&lt;TODAY(),"1"," ")</f>
        <v>1</v>
      </c>
      <c r="E22" s="8" t="str">
        <f ca="1">IF(Таблица1[[#This Row],[Куртка, зима]]&lt;TODAY(),"1"," ")</f>
        <v>1</v>
      </c>
      <c r="F22" s="8" t="str">
        <f ca="1">IF(Таблица1[[#This Row],[Обувь, лето]]&lt;TODAY(),"1"," ")</f>
        <v xml:space="preserve"> </v>
      </c>
      <c r="G22" s="8" t="str">
        <f ca="1">IF(Таблица1[[#This Row],[Китель, лето]]&lt;TODAY(),"1"," ")</f>
        <v>1</v>
      </c>
      <c r="H22" s="8" t="str">
        <f ca="1">IF(Таблица1[[#This Row],[Брюки/ юбка]]&lt;TODAY(),"1"," ")</f>
        <v>1</v>
      </c>
      <c r="I22" s="8" t="str">
        <f ca="1">IF(Таблица1[[#This Row],[Рубашка ДР]]&lt;TODAY(),"1"," ")</f>
        <v>1</v>
      </c>
      <c r="J22" s="8" t="str">
        <f ca="1">IF(Таблица1[[#This Row],[Рубашка КР]]&lt;TODAY(),"1"," ")</f>
        <v>1</v>
      </c>
      <c r="K22" s="8" t="str">
        <f ca="1">IF(Таблица1[[#This Row],[Рубашка белая ДР]]&lt;TODAY(),"1"," ")</f>
        <v>1</v>
      </c>
      <c r="L22" s="8" t="str">
        <f ca="1">IF(Таблица1[[#This Row],[Свитер/ платье]]&lt;TODAY(),"1"," ")</f>
        <v>1</v>
      </c>
      <c r="M22" s="8" t="str">
        <f ca="1">IF(Таблица1[[#This Row],[Пилотка/ кепи/ фуражка]]&lt;TODAY(),"1"," ")</f>
        <v>1</v>
      </c>
      <c r="N22" s="8" t="str">
        <f ca="1">IF(Таблица1[[#This Row],[Футболка]]&lt;TODAY(),"1"," ")</f>
        <v>1</v>
      </c>
      <c r="O22" s="8" t="str">
        <f ca="1">IF(Таблица1[[#This Row],[Галстук +зажим]]&lt;TODAY(),"1"," ")</f>
        <v>1</v>
      </c>
    </row>
    <row r="23" spans="1:15" x14ac:dyDescent="0.2">
      <c r="A23" s="20">
        <f t="shared" si="0"/>
        <v>21</v>
      </c>
      <c r="B23" s="8" t="str">
        <f ca="1">IF(Таблица1[[#This Row],[Ботинки, зима]]&lt;TODAY(),"1"," ")</f>
        <v>1</v>
      </c>
      <c r="C23" s="8" t="str">
        <f ca="1">IF(Таблица1[[#This Row],[Шапка, зима]]&lt;TODAY(),"1"," ")</f>
        <v>1</v>
      </c>
      <c r="D23" s="8" t="str">
        <f ca="1">IF(Таблица1[[#This Row],[Комбинезон, зима]]&lt;TODAY(),"1"," ")</f>
        <v>1</v>
      </c>
      <c r="E23" s="8" t="str">
        <f ca="1">IF(Таблица1[[#This Row],[Куртка, зима]]&lt;TODAY(),"1"," ")</f>
        <v>1</v>
      </c>
      <c r="F23" s="8" t="str">
        <f ca="1">IF(Таблица1[[#This Row],[Обувь, лето]]&lt;TODAY(),"1"," ")</f>
        <v>1</v>
      </c>
      <c r="G23" s="8" t="str">
        <f ca="1">IF(Таблица1[[#This Row],[Китель, лето]]&lt;TODAY(),"1"," ")</f>
        <v>1</v>
      </c>
      <c r="H23" s="8" t="str">
        <f ca="1">IF(Таблица1[[#This Row],[Брюки/ юбка]]&lt;TODAY(),"1"," ")</f>
        <v>1</v>
      </c>
      <c r="I23" s="8" t="str">
        <f ca="1">IF(Таблица1[[#This Row],[Рубашка ДР]]&lt;TODAY(),"1"," ")</f>
        <v>1</v>
      </c>
      <c r="J23" s="8" t="str">
        <f ca="1">IF(Таблица1[[#This Row],[Рубашка КР]]&lt;TODAY(),"1"," ")</f>
        <v>1</v>
      </c>
      <c r="K23" s="8" t="str">
        <f ca="1">IF(Таблица1[[#This Row],[Рубашка белая ДР]]&lt;TODAY(),"1"," ")</f>
        <v>1</v>
      </c>
      <c r="L23" s="8" t="str">
        <f ca="1">IF(Таблица1[[#This Row],[Свитер/ платье]]&lt;TODAY(),"1"," ")</f>
        <v>1</v>
      </c>
      <c r="M23" s="8" t="str">
        <f ca="1">IF(Таблица1[[#This Row],[Пилотка/ кепи/ фуражка]]&lt;TODAY(),"1"," ")</f>
        <v>1</v>
      </c>
      <c r="N23" s="8" t="str">
        <f ca="1">IF(Таблица1[[#This Row],[Футболка]]&lt;TODAY(),"1"," ")</f>
        <v>1</v>
      </c>
      <c r="O23" s="8" t="str">
        <f ca="1">IF(Таблица1[[#This Row],[Галстук +зажим]]&lt;TODAY(),"1"," ")</f>
        <v>1</v>
      </c>
    </row>
    <row r="24" spans="1:15" x14ac:dyDescent="0.2">
      <c r="A24" s="20">
        <f t="shared" si="0"/>
        <v>22</v>
      </c>
      <c r="B24" s="8" t="str">
        <f ca="1">IF(Таблица1[[#This Row],[Ботинки, зима]]&lt;TODAY(),"1"," ")</f>
        <v>1</v>
      </c>
      <c r="C24" s="8" t="str">
        <f ca="1">IF(Таблица1[[#This Row],[Шапка, зима]]&lt;TODAY(),"1"," ")</f>
        <v>1</v>
      </c>
      <c r="D24" s="8" t="str">
        <f ca="1">IF(Таблица1[[#This Row],[Комбинезон, зима]]&lt;TODAY(),"1"," ")</f>
        <v>1</v>
      </c>
      <c r="E24" s="8" t="str">
        <f ca="1">IF(Таблица1[[#This Row],[Куртка, зима]]&lt;TODAY(),"1"," ")</f>
        <v>1</v>
      </c>
      <c r="F24" s="8" t="str">
        <f ca="1">IF(Таблица1[[#This Row],[Обувь, лето]]&lt;TODAY(),"1"," ")</f>
        <v xml:space="preserve"> </v>
      </c>
      <c r="G24" s="8" t="str">
        <f ca="1">IF(Таблица1[[#This Row],[Китель, лето]]&lt;TODAY(),"1"," ")</f>
        <v>1</v>
      </c>
      <c r="H24" s="8" t="str">
        <f ca="1">IF(Таблица1[[#This Row],[Брюки/ юбка]]&lt;TODAY(),"1"," ")</f>
        <v>1</v>
      </c>
      <c r="I24" s="8" t="str">
        <f ca="1">IF(Таблица1[[#This Row],[Рубашка ДР]]&lt;TODAY(),"1"," ")</f>
        <v>1</v>
      </c>
      <c r="J24" s="8" t="str">
        <f ca="1">IF(Таблица1[[#This Row],[Рубашка КР]]&lt;TODAY(),"1"," ")</f>
        <v>1</v>
      </c>
      <c r="K24" s="8" t="str">
        <f ca="1">IF(Таблица1[[#This Row],[Рубашка белая ДР]]&lt;TODAY(),"1"," ")</f>
        <v xml:space="preserve"> </v>
      </c>
      <c r="L24" s="8" t="str">
        <f ca="1">IF(Таблица1[[#This Row],[Свитер/ платье]]&lt;TODAY(),"1"," ")</f>
        <v>1</v>
      </c>
      <c r="M24" s="8" t="str">
        <f ca="1">IF(Таблица1[[#This Row],[Пилотка/ кепи/ фуражка]]&lt;TODAY(),"1"," ")</f>
        <v xml:space="preserve"> </v>
      </c>
      <c r="N24" s="8" t="str">
        <f ca="1">IF(Таблица1[[#This Row],[Футболка]]&lt;TODAY(),"1"," ")</f>
        <v>1</v>
      </c>
      <c r="O24" s="8" t="str">
        <f ca="1">IF(Таблица1[[#This Row],[Галстук +зажим]]&lt;TODAY(),"1"," ")</f>
        <v xml:space="preserve"> </v>
      </c>
    </row>
    <row r="25" spans="1:15" x14ac:dyDescent="0.2">
      <c r="A25" s="20">
        <f t="shared" si="0"/>
        <v>23</v>
      </c>
      <c r="B25" s="8" t="str">
        <f ca="1">IF(Таблица1[[#This Row],[Ботинки, зима]]&lt;TODAY(),"1"," ")</f>
        <v>1</v>
      </c>
      <c r="C25" s="8" t="str">
        <f ca="1">IF(Таблица1[[#This Row],[Шапка, зима]]&lt;TODAY(),"1"," ")</f>
        <v>1</v>
      </c>
      <c r="D25" s="8" t="str">
        <f ca="1">IF(Таблица1[[#This Row],[Комбинезон, зима]]&lt;TODAY(),"1"," ")</f>
        <v>1</v>
      </c>
      <c r="E25" s="8" t="str">
        <f ca="1">IF(Таблица1[[#This Row],[Куртка, зима]]&lt;TODAY(),"1"," ")</f>
        <v>1</v>
      </c>
      <c r="F25" s="8" t="str">
        <f ca="1">IF(Таблица1[[#This Row],[Обувь, лето]]&lt;TODAY(),"1"," ")</f>
        <v xml:space="preserve"> </v>
      </c>
      <c r="G25" s="8" t="str">
        <f ca="1">IF(Таблица1[[#This Row],[Китель, лето]]&lt;TODAY(),"1"," ")</f>
        <v>1</v>
      </c>
      <c r="H25" s="8" t="str">
        <f ca="1">IF(Таблица1[[#This Row],[Брюки/ юбка]]&lt;TODAY(),"1"," ")</f>
        <v>1</v>
      </c>
      <c r="I25" s="8" t="str">
        <f ca="1">IF(Таблица1[[#This Row],[Рубашка ДР]]&lt;TODAY(),"1"," ")</f>
        <v>1</v>
      </c>
      <c r="J25" s="8" t="str">
        <f ca="1">IF(Таблица1[[#This Row],[Рубашка КР]]&lt;TODAY(),"1"," ")</f>
        <v>1</v>
      </c>
      <c r="K25" s="8" t="str">
        <f ca="1">IF(Таблица1[[#This Row],[Рубашка белая ДР]]&lt;TODAY(),"1"," ")</f>
        <v>1</v>
      </c>
      <c r="L25" s="8" t="str">
        <f ca="1">IF(Таблица1[[#This Row],[Свитер/ платье]]&lt;TODAY(),"1"," ")</f>
        <v>1</v>
      </c>
      <c r="M25" s="8" t="str">
        <f ca="1">IF(Таблица1[[#This Row],[Пилотка/ кепи/ фуражка]]&lt;TODAY(),"1"," ")</f>
        <v xml:space="preserve"> </v>
      </c>
      <c r="N25" s="8" t="str">
        <f ca="1">IF(Таблица1[[#This Row],[Футболка]]&lt;TODAY(),"1"," ")</f>
        <v>1</v>
      </c>
      <c r="O25" s="8" t="str">
        <f ca="1">IF(Таблица1[[#This Row],[Галстук +зажим]]&lt;TODAY(),"1"," ")</f>
        <v xml:space="preserve"> </v>
      </c>
    </row>
    <row r="26" spans="1:15" x14ac:dyDescent="0.2">
      <c r="A26" s="20">
        <f t="shared" si="0"/>
        <v>24</v>
      </c>
      <c r="B26" s="8" t="str">
        <f ca="1">IF(Таблица1[[#This Row],[Ботинки, зима]]&lt;TODAY(),"1"," ")</f>
        <v>1</v>
      </c>
      <c r="C26" s="8" t="str">
        <f ca="1">IF(Таблица1[[#This Row],[Шапка, зима]]&lt;TODAY(),"1"," ")</f>
        <v>1</v>
      </c>
      <c r="D26" s="8" t="str">
        <f ca="1">IF(Таблица1[[#This Row],[Комбинезон, зима]]&lt;TODAY(),"1"," ")</f>
        <v>1</v>
      </c>
      <c r="E26" s="8" t="str">
        <f ca="1">IF(Таблица1[[#This Row],[Куртка, зима]]&lt;TODAY(),"1"," ")</f>
        <v>1</v>
      </c>
      <c r="F26" s="8" t="str">
        <f ca="1">IF(Таблица1[[#This Row],[Обувь, лето]]&lt;TODAY(),"1"," ")</f>
        <v xml:space="preserve"> </v>
      </c>
      <c r="G26" s="8" t="str">
        <f ca="1">IF(Таблица1[[#This Row],[Китель, лето]]&lt;TODAY(),"1"," ")</f>
        <v>1</v>
      </c>
      <c r="H26" s="8" t="str">
        <f ca="1">IF(Таблица1[[#This Row],[Брюки/ юбка]]&lt;TODAY(),"1"," ")</f>
        <v>1</v>
      </c>
      <c r="I26" s="8" t="str">
        <f ca="1">IF(Таблица1[[#This Row],[Рубашка ДР]]&lt;TODAY(),"1"," ")</f>
        <v>1</v>
      </c>
      <c r="J26" s="8" t="str">
        <f ca="1">IF(Таблица1[[#This Row],[Рубашка КР]]&lt;TODAY(),"1"," ")</f>
        <v>1</v>
      </c>
      <c r="K26" s="8" t="str">
        <f ca="1">IF(Таблица1[[#This Row],[Рубашка белая ДР]]&lt;TODAY(),"1"," ")</f>
        <v>1</v>
      </c>
      <c r="L26" s="8" t="str">
        <f ca="1">IF(Таблица1[[#This Row],[Свитер/ платье]]&lt;TODAY(),"1"," ")</f>
        <v>1</v>
      </c>
      <c r="M26" s="8" t="str">
        <f ca="1">IF(Таблица1[[#This Row],[Пилотка/ кепи/ фуражка]]&lt;TODAY(),"1"," ")</f>
        <v xml:space="preserve"> </v>
      </c>
      <c r="N26" s="8" t="str">
        <f ca="1">IF(Таблица1[[#This Row],[Футболка]]&lt;TODAY(),"1"," ")</f>
        <v>1</v>
      </c>
      <c r="O26" s="8" t="str">
        <f ca="1">IF(Таблица1[[#This Row],[Галстук +зажим]]&lt;TODAY(),"1"," ")</f>
        <v xml:space="preserve"> </v>
      </c>
    </row>
    <row r="27" spans="1:15" x14ac:dyDescent="0.2">
      <c r="A27" s="20">
        <f t="shared" si="0"/>
        <v>25</v>
      </c>
      <c r="B27" s="8" t="str">
        <f ca="1">IF(Таблица1[[#This Row],[Ботинки, зима]]&lt;TODAY(),"1"," ")</f>
        <v>1</v>
      </c>
      <c r="C27" s="8" t="str">
        <f ca="1">IF(Таблица1[[#This Row],[Шапка, зима]]&lt;TODAY(),"1"," ")</f>
        <v>1</v>
      </c>
      <c r="D27" s="8" t="str">
        <f ca="1">IF(Таблица1[[#This Row],[Комбинезон, зима]]&lt;TODAY(),"1"," ")</f>
        <v>1</v>
      </c>
      <c r="E27" s="8" t="str">
        <f ca="1">IF(Таблица1[[#This Row],[Куртка, зима]]&lt;TODAY(),"1"," ")</f>
        <v>1</v>
      </c>
      <c r="F27" s="8" t="str">
        <f ca="1">IF(Таблица1[[#This Row],[Обувь, лето]]&lt;TODAY(),"1"," ")</f>
        <v xml:space="preserve"> </v>
      </c>
      <c r="G27" s="8" t="str">
        <f ca="1">IF(Таблица1[[#This Row],[Китель, лето]]&lt;TODAY(),"1"," ")</f>
        <v>1</v>
      </c>
      <c r="H27" s="8" t="str">
        <f ca="1">IF(Таблица1[[#This Row],[Брюки/ юбка]]&lt;TODAY(),"1"," ")</f>
        <v xml:space="preserve"> </v>
      </c>
      <c r="I27" s="8" t="str">
        <f ca="1">IF(Таблица1[[#This Row],[Рубашка ДР]]&lt;TODAY(),"1"," ")</f>
        <v xml:space="preserve"> </v>
      </c>
      <c r="J27" s="8" t="str">
        <f ca="1">IF(Таблица1[[#This Row],[Рубашка КР]]&lt;TODAY(),"1"," ")</f>
        <v>1</v>
      </c>
      <c r="K27" s="8" t="str">
        <f ca="1">IF(Таблица1[[#This Row],[Рубашка белая ДР]]&lt;TODAY(),"1"," ")</f>
        <v xml:space="preserve"> </v>
      </c>
      <c r="L27" s="8" t="str">
        <f ca="1">IF(Таблица1[[#This Row],[Свитер/ платье]]&lt;TODAY(),"1"," ")</f>
        <v>1</v>
      </c>
      <c r="M27" s="8" t="str">
        <f ca="1">IF(Таблица1[[#This Row],[Пилотка/ кепи/ фуражка]]&lt;TODAY(),"1"," ")</f>
        <v xml:space="preserve"> </v>
      </c>
      <c r="N27" s="8" t="str">
        <f ca="1">IF(Таблица1[[#This Row],[Футболка]]&lt;TODAY(),"1"," ")</f>
        <v>1</v>
      </c>
      <c r="O27" s="8" t="str">
        <f ca="1">IF(Таблица1[[#This Row],[Галстук +зажим]]&lt;TODAY(),"1"," ")</f>
        <v xml:space="preserve"> </v>
      </c>
    </row>
    <row r="28" spans="1:15" x14ac:dyDescent="0.2">
      <c r="A28" s="20">
        <f t="shared" si="0"/>
        <v>26</v>
      </c>
      <c r="B28" s="8" t="str">
        <f ca="1">IF(Таблица1[[#This Row],[Ботинки, зима]]&lt;TODAY(),"1"," ")</f>
        <v>1</v>
      </c>
      <c r="C28" s="8" t="str">
        <f ca="1">IF(Таблица1[[#This Row],[Шапка, зима]]&lt;TODAY(),"1"," ")</f>
        <v>1</v>
      </c>
      <c r="D28" s="8" t="str">
        <f ca="1">IF(Таблица1[[#This Row],[Комбинезон, зима]]&lt;TODAY(),"1"," ")</f>
        <v>1</v>
      </c>
      <c r="E28" s="8" t="str">
        <f ca="1">IF(Таблица1[[#This Row],[Куртка, зима]]&lt;TODAY(),"1"," ")</f>
        <v>1</v>
      </c>
      <c r="F28" s="8" t="str">
        <f ca="1">IF(Таблица1[[#This Row],[Обувь, лето]]&lt;TODAY(),"1"," ")</f>
        <v xml:space="preserve"> </v>
      </c>
      <c r="G28" s="8" t="str">
        <f ca="1">IF(Таблица1[[#This Row],[Китель, лето]]&lt;TODAY(),"1"," ")</f>
        <v>1</v>
      </c>
      <c r="H28" s="8" t="str">
        <f ca="1">IF(Таблица1[[#This Row],[Брюки/ юбка]]&lt;TODAY(),"1"," ")</f>
        <v>1</v>
      </c>
      <c r="I28" s="8" t="str">
        <f ca="1">IF(Таблица1[[#This Row],[Рубашка ДР]]&lt;TODAY(),"1"," ")</f>
        <v>1</v>
      </c>
      <c r="J28" s="8" t="str">
        <f ca="1">IF(Таблица1[[#This Row],[Рубашка КР]]&lt;TODAY(),"1"," ")</f>
        <v xml:space="preserve"> </v>
      </c>
      <c r="K28" s="8" t="str">
        <f ca="1">IF(Таблица1[[#This Row],[Рубашка белая ДР]]&lt;TODAY(),"1"," ")</f>
        <v xml:space="preserve"> </v>
      </c>
      <c r="L28" s="8" t="str">
        <f ca="1">IF(Таблица1[[#This Row],[Свитер/ платье]]&lt;TODAY(),"1"," ")</f>
        <v>1</v>
      </c>
      <c r="M28" s="8" t="str">
        <f ca="1">IF(Таблица1[[#This Row],[Пилотка/ кепи/ фуражка]]&lt;TODAY(),"1"," ")</f>
        <v xml:space="preserve"> </v>
      </c>
      <c r="N28" s="8" t="str">
        <f ca="1">IF(Таблица1[[#This Row],[Футболка]]&lt;TODAY(),"1"," ")</f>
        <v>1</v>
      </c>
      <c r="O28" s="8" t="str">
        <f ca="1">IF(Таблица1[[#This Row],[Галстук +зажим]]&lt;TODAY(),"1"," ")</f>
        <v xml:space="preserve"> </v>
      </c>
    </row>
    <row r="29" spans="1:15" x14ac:dyDescent="0.2">
      <c r="A29" s="20">
        <f t="shared" si="0"/>
        <v>27</v>
      </c>
      <c r="B29" s="8" t="str">
        <f ca="1">IF(Таблица1[[#This Row],[Ботинки, зима]]&lt;TODAY(),"1"," ")</f>
        <v>1</v>
      </c>
      <c r="C29" s="8" t="str">
        <f ca="1">IF(Таблица1[[#This Row],[Шапка, зима]]&lt;TODAY(),"1"," ")</f>
        <v>1</v>
      </c>
      <c r="D29" s="8" t="str">
        <f ca="1">IF(Таблица1[[#This Row],[Комбинезон, зима]]&lt;TODAY(),"1"," ")</f>
        <v>1</v>
      </c>
      <c r="E29" s="8" t="str">
        <f ca="1">IF(Таблица1[[#This Row],[Куртка, зима]]&lt;TODAY(),"1"," ")</f>
        <v>1</v>
      </c>
      <c r="F29" s="8" t="str">
        <f ca="1">IF(Таблица1[[#This Row],[Обувь, лето]]&lt;TODAY(),"1"," ")</f>
        <v>1</v>
      </c>
      <c r="G29" s="8" t="str">
        <f ca="1">IF(Таблица1[[#This Row],[Китель, лето]]&lt;TODAY(),"1"," ")</f>
        <v>1</v>
      </c>
      <c r="H29" s="8" t="str">
        <f ca="1">IF(Таблица1[[#This Row],[Брюки/ юбка]]&lt;TODAY(),"1"," ")</f>
        <v>1</v>
      </c>
      <c r="I29" s="8" t="str">
        <f ca="1">IF(Таблица1[[#This Row],[Рубашка ДР]]&lt;TODAY(),"1"," ")</f>
        <v>1</v>
      </c>
      <c r="J29" s="8" t="str">
        <f ca="1">IF(Таблица1[[#This Row],[Рубашка КР]]&lt;TODAY(),"1"," ")</f>
        <v>1</v>
      </c>
      <c r="K29" s="8" t="str">
        <f ca="1">IF(Таблица1[[#This Row],[Рубашка белая ДР]]&lt;TODAY(),"1"," ")</f>
        <v>1</v>
      </c>
      <c r="L29" s="8" t="str">
        <f ca="1">IF(Таблица1[[#This Row],[Свитер/ платье]]&lt;TODAY(),"1"," ")</f>
        <v>1</v>
      </c>
      <c r="M29" s="8" t="str">
        <f ca="1">IF(Таблица1[[#This Row],[Пилотка/ кепи/ фуражка]]&lt;TODAY(),"1"," ")</f>
        <v>1</v>
      </c>
      <c r="N29" s="8" t="str">
        <f ca="1">IF(Таблица1[[#This Row],[Футболка]]&lt;TODAY(),"1"," ")</f>
        <v>1</v>
      </c>
      <c r="O29" s="8" t="str">
        <f ca="1">IF(Таблица1[[#This Row],[Галстук +зажим]]&lt;TODAY(),"1"," ")</f>
        <v>1</v>
      </c>
    </row>
    <row r="30" spans="1:15" x14ac:dyDescent="0.2">
      <c r="A30" s="20">
        <f t="shared" si="0"/>
        <v>28</v>
      </c>
      <c r="B30" s="8" t="str">
        <f ca="1">IF(Таблица1[[#This Row],[Ботинки, зима]]&lt;TODAY(),"1"," ")</f>
        <v>1</v>
      </c>
      <c r="C30" s="8" t="str">
        <f ca="1">IF(Таблица1[[#This Row],[Шапка, зима]]&lt;TODAY(),"1"," ")</f>
        <v>1</v>
      </c>
      <c r="D30" s="8" t="str">
        <f ca="1">IF(Таблица1[[#This Row],[Комбинезон, зима]]&lt;TODAY(),"1"," ")</f>
        <v>1</v>
      </c>
      <c r="E30" s="8" t="str">
        <f ca="1">IF(Таблица1[[#This Row],[Куртка, зима]]&lt;TODAY(),"1"," ")</f>
        <v>1</v>
      </c>
      <c r="F30" s="8" t="str">
        <f ca="1">IF(Таблица1[[#This Row],[Обувь, лето]]&lt;TODAY(),"1"," ")</f>
        <v xml:space="preserve"> </v>
      </c>
      <c r="G30" s="8" t="str">
        <f ca="1">IF(Таблица1[[#This Row],[Китель, лето]]&lt;TODAY(),"1"," ")</f>
        <v>1</v>
      </c>
      <c r="H30" s="8" t="str">
        <f ca="1">IF(Таблица1[[#This Row],[Брюки/ юбка]]&lt;TODAY(),"1"," ")</f>
        <v>1</v>
      </c>
      <c r="I30" s="8" t="str">
        <f ca="1">IF(Таблица1[[#This Row],[Рубашка ДР]]&lt;TODAY(),"1"," ")</f>
        <v>1</v>
      </c>
      <c r="J30" s="8" t="str">
        <f ca="1">IF(Таблица1[[#This Row],[Рубашка КР]]&lt;TODAY(),"1"," ")</f>
        <v>1</v>
      </c>
      <c r="K30" s="8" t="str">
        <f ca="1">IF(Таблица1[[#This Row],[Рубашка белая ДР]]&lt;TODAY(),"1"," ")</f>
        <v xml:space="preserve"> </v>
      </c>
      <c r="L30" s="8" t="str">
        <f ca="1">IF(Таблица1[[#This Row],[Свитер/ платье]]&lt;TODAY(),"1"," ")</f>
        <v>1</v>
      </c>
      <c r="M30" s="8" t="str">
        <f ca="1">IF(Таблица1[[#This Row],[Пилотка/ кепи/ фуражка]]&lt;TODAY(),"1"," ")</f>
        <v xml:space="preserve"> </v>
      </c>
      <c r="N30" s="8" t="str">
        <f ca="1">IF(Таблица1[[#This Row],[Футболка]]&lt;TODAY(),"1"," ")</f>
        <v>1</v>
      </c>
      <c r="O30" s="8" t="str">
        <f ca="1">IF(Таблица1[[#This Row],[Галстук +зажим]]&lt;TODAY(),"1"," ")</f>
        <v xml:space="preserve"> </v>
      </c>
    </row>
    <row r="31" spans="1:15" x14ac:dyDescent="0.2">
      <c r="A31" s="20">
        <f t="shared" si="0"/>
        <v>29</v>
      </c>
      <c r="B31" s="8" t="str">
        <f ca="1">IF(Таблица1[[#This Row],[Ботинки, зима]]&lt;TODAY(),"1"," ")</f>
        <v>1</v>
      </c>
      <c r="C31" s="8" t="str">
        <f ca="1">IF(Таблица1[[#This Row],[Шапка, зима]]&lt;TODAY(),"1"," ")</f>
        <v>1</v>
      </c>
      <c r="D31" s="8" t="str">
        <f ca="1">IF(Таблица1[[#This Row],[Комбинезон, зима]]&lt;TODAY(),"1"," ")</f>
        <v>1</v>
      </c>
      <c r="E31" s="8" t="str">
        <f ca="1">IF(Таблица1[[#This Row],[Куртка, зима]]&lt;TODAY(),"1"," ")</f>
        <v>1</v>
      </c>
      <c r="F31" s="8" t="str">
        <f ca="1">IF(Таблица1[[#This Row],[Обувь, лето]]&lt;TODAY(),"1"," ")</f>
        <v xml:space="preserve"> </v>
      </c>
      <c r="G31" s="8" t="str">
        <f ca="1">IF(Таблица1[[#This Row],[Китель, лето]]&lt;TODAY(),"1"," ")</f>
        <v xml:space="preserve"> </v>
      </c>
      <c r="H31" s="8" t="str">
        <f ca="1">IF(Таблица1[[#This Row],[Брюки/ юбка]]&lt;TODAY(),"1"," ")</f>
        <v xml:space="preserve"> </v>
      </c>
      <c r="I31" s="8" t="str">
        <f ca="1">IF(Таблица1[[#This Row],[Рубашка ДР]]&lt;TODAY(),"1"," ")</f>
        <v xml:space="preserve"> </v>
      </c>
      <c r="J31" s="8" t="str">
        <f ca="1">IF(Таблица1[[#This Row],[Рубашка КР]]&lt;TODAY(),"1"," ")</f>
        <v xml:space="preserve"> </v>
      </c>
      <c r="K31" s="8" t="str">
        <f ca="1">IF(Таблица1[[#This Row],[Рубашка белая ДР]]&lt;TODAY(),"1"," ")</f>
        <v>1</v>
      </c>
      <c r="L31" s="8" t="str">
        <f ca="1">IF(Таблица1[[#This Row],[Свитер/ платье]]&lt;TODAY(),"1"," ")</f>
        <v>1</v>
      </c>
      <c r="M31" s="8" t="str">
        <f ca="1">IF(Таблица1[[#This Row],[Пилотка/ кепи/ фуражка]]&lt;TODAY(),"1"," ")</f>
        <v xml:space="preserve"> </v>
      </c>
      <c r="N31" s="8" t="str">
        <f ca="1">IF(Таблица1[[#This Row],[Футболка]]&lt;TODAY(),"1"," ")</f>
        <v>1</v>
      </c>
      <c r="O31" s="8" t="str">
        <f ca="1">IF(Таблица1[[#This Row],[Галстук +зажим]]&lt;TODAY(),"1"," ")</f>
        <v xml:space="preserve"> </v>
      </c>
    </row>
    <row r="32" spans="1:15" x14ac:dyDescent="0.2">
      <c r="A32" s="20">
        <f t="shared" si="0"/>
        <v>30</v>
      </c>
      <c r="B32" s="8" t="str">
        <f ca="1">IF(Таблица1[[#This Row],[Ботинки, зима]]&lt;TODAY(),"1"," ")</f>
        <v xml:space="preserve"> </v>
      </c>
      <c r="C32" s="8" t="str">
        <f ca="1">IF(Таблица1[[#This Row],[Шапка, зима]]&lt;TODAY(),"1"," ")</f>
        <v>1</v>
      </c>
      <c r="D32" s="8" t="str">
        <f ca="1">IF(Таблица1[[#This Row],[Комбинезон, зима]]&lt;TODAY(),"1"," ")</f>
        <v>1</v>
      </c>
      <c r="E32" s="8" t="str">
        <f ca="1">IF(Таблица1[[#This Row],[Куртка, зима]]&lt;TODAY(),"1"," ")</f>
        <v>1</v>
      </c>
      <c r="F32" s="8" t="str">
        <f ca="1">IF(Таблица1[[#This Row],[Обувь, лето]]&lt;TODAY(),"1"," ")</f>
        <v xml:space="preserve"> </v>
      </c>
      <c r="G32" s="8" t="str">
        <f ca="1">IF(Таблица1[[#This Row],[Китель, лето]]&lt;TODAY(),"1"," ")</f>
        <v xml:space="preserve"> </v>
      </c>
      <c r="H32" s="8" t="str">
        <f ca="1">IF(Таблица1[[#This Row],[Брюки/ юбка]]&lt;TODAY(),"1"," ")</f>
        <v xml:space="preserve"> </v>
      </c>
      <c r="I32" s="8" t="str">
        <f ca="1">IF(Таблица1[[#This Row],[Рубашка ДР]]&lt;TODAY(),"1"," ")</f>
        <v xml:space="preserve"> </v>
      </c>
      <c r="J32" s="8" t="str">
        <f ca="1">IF(Таблица1[[#This Row],[Рубашка КР]]&lt;TODAY(),"1"," ")</f>
        <v xml:space="preserve"> </v>
      </c>
      <c r="K32" s="8" t="str">
        <f ca="1">IF(Таблица1[[#This Row],[Рубашка белая ДР]]&lt;TODAY(),"1"," ")</f>
        <v>1</v>
      </c>
      <c r="L32" s="8" t="str">
        <f ca="1">IF(Таблица1[[#This Row],[Свитер/ платье]]&lt;TODAY(),"1"," ")</f>
        <v>1</v>
      </c>
      <c r="M32" s="8" t="str">
        <f ca="1">IF(Таблица1[[#This Row],[Пилотка/ кепи/ фуражка]]&lt;TODAY(),"1"," ")</f>
        <v xml:space="preserve"> </v>
      </c>
      <c r="N32" s="8" t="str">
        <f ca="1">IF(Таблица1[[#This Row],[Футболка]]&lt;TODAY(),"1"," ")</f>
        <v>1</v>
      </c>
      <c r="O32" s="8" t="str">
        <f ca="1">IF(Таблица1[[#This Row],[Галстук +зажим]]&lt;TODAY(),"1"," ")</f>
        <v xml:space="preserve"> </v>
      </c>
    </row>
    <row r="33" spans="1:15" x14ac:dyDescent="0.2">
      <c r="A33" s="20">
        <f t="shared" si="0"/>
        <v>31</v>
      </c>
      <c r="B33" s="8" t="str">
        <f ca="1">IF(Таблица1[[#This Row],[Ботинки, зима]]&lt;TODAY(),"1"," ")</f>
        <v>1</v>
      </c>
      <c r="C33" s="8" t="str">
        <f ca="1">IF(Таблица1[[#This Row],[Шапка, зима]]&lt;TODAY(),"1"," ")</f>
        <v>1</v>
      </c>
      <c r="D33" s="8" t="str">
        <f ca="1">IF(Таблица1[[#This Row],[Комбинезон, зима]]&lt;TODAY(),"1"," ")</f>
        <v>1</v>
      </c>
      <c r="E33" s="8" t="str">
        <f ca="1">IF(Таблица1[[#This Row],[Куртка, зима]]&lt;TODAY(),"1"," ")</f>
        <v xml:space="preserve"> </v>
      </c>
      <c r="F33" s="8" t="str">
        <f ca="1">IF(Таблица1[[#This Row],[Обувь, лето]]&lt;TODAY(),"1"," ")</f>
        <v>1</v>
      </c>
      <c r="G33" s="8" t="str">
        <f ca="1">IF(Таблица1[[#This Row],[Китель, лето]]&lt;TODAY(),"1"," ")</f>
        <v>1</v>
      </c>
      <c r="H33" s="8" t="str">
        <f ca="1">IF(Таблица1[[#This Row],[Брюки/ юбка]]&lt;TODAY(),"1"," ")</f>
        <v>1</v>
      </c>
      <c r="I33" s="8" t="str">
        <f ca="1">IF(Таблица1[[#This Row],[Рубашка ДР]]&lt;TODAY(),"1"," ")</f>
        <v>1</v>
      </c>
      <c r="J33" s="8" t="str">
        <f ca="1">IF(Таблица1[[#This Row],[Рубашка КР]]&lt;TODAY(),"1"," ")</f>
        <v>1</v>
      </c>
      <c r="K33" s="8" t="str">
        <f ca="1">IF(Таблица1[[#This Row],[Рубашка белая ДР]]&lt;TODAY(),"1"," ")</f>
        <v>1</v>
      </c>
      <c r="L33" s="8" t="str">
        <f ca="1">IF(Таблица1[[#This Row],[Свитер/ платье]]&lt;TODAY(),"1"," ")</f>
        <v>1</v>
      </c>
      <c r="M33" s="8" t="str">
        <f ca="1">IF(Таблица1[[#This Row],[Пилотка/ кепи/ фуражка]]&lt;TODAY(),"1"," ")</f>
        <v>1</v>
      </c>
      <c r="N33" s="8" t="str">
        <f ca="1">IF(Таблица1[[#This Row],[Футболка]]&lt;TODAY(),"1"," ")</f>
        <v>1</v>
      </c>
      <c r="O33" s="8" t="str">
        <f ca="1">IF(Таблица1[[#This Row],[Галстук +зажим]]&lt;TODAY(),"1"," ")</f>
        <v xml:space="preserve"> </v>
      </c>
    </row>
    <row r="34" spans="1:15" x14ac:dyDescent="0.2">
      <c r="A34" s="20">
        <f t="shared" si="0"/>
        <v>32</v>
      </c>
      <c r="B34" s="8" t="str">
        <f ca="1">IF(Таблица1[[#This Row],[Ботинки, зима]]&lt;TODAY(),"1"," ")</f>
        <v>1</v>
      </c>
      <c r="C34" s="8" t="str">
        <f ca="1">IF(Таблица1[[#This Row],[Шапка, зима]]&lt;TODAY(),"1"," ")</f>
        <v>1</v>
      </c>
      <c r="D34" s="8" t="str">
        <f ca="1">IF(Таблица1[[#This Row],[Комбинезон, зима]]&lt;TODAY(),"1"," ")</f>
        <v>1</v>
      </c>
      <c r="E34" s="8" t="str">
        <f ca="1">IF(Таблица1[[#This Row],[Куртка, зима]]&lt;TODAY(),"1"," ")</f>
        <v>1</v>
      </c>
      <c r="F34" s="8" t="str">
        <f ca="1">IF(Таблица1[[#This Row],[Обувь, лето]]&lt;TODAY(),"1"," ")</f>
        <v xml:space="preserve"> </v>
      </c>
      <c r="G34" s="8" t="str">
        <f ca="1">IF(Таблица1[[#This Row],[Китель, лето]]&lt;TODAY(),"1"," ")</f>
        <v>1</v>
      </c>
      <c r="H34" s="8" t="str">
        <f ca="1">IF(Таблица1[[#This Row],[Брюки/ юбка]]&lt;TODAY(),"1"," ")</f>
        <v>1</v>
      </c>
      <c r="I34" s="8" t="str">
        <f ca="1">IF(Таблица1[[#This Row],[Рубашка ДР]]&lt;TODAY(),"1"," ")</f>
        <v>1</v>
      </c>
      <c r="J34" s="8" t="str">
        <f ca="1">IF(Таблица1[[#This Row],[Рубашка КР]]&lt;TODAY(),"1"," ")</f>
        <v>1</v>
      </c>
      <c r="K34" s="8" t="str">
        <f ca="1">IF(Таблица1[[#This Row],[Рубашка белая ДР]]&lt;TODAY(),"1"," ")</f>
        <v>1</v>
      </c>
      <c r="L34" s="8" t="str">
        <f ca="1">IF(Таблица1[[#This Row],[Свитер/ платье]]&lt;TODAY(),"1"," ")</f>
        <v>1</v>
      </c>
      <c r="M34" s="8" t="str">
        <f ca="1">IF(Таблица1[[#This Row],[Пилотка/ кепи/ фуражка]]&lt;TODAY(),"1"," ")</f>
        <v>1</v>
      </c>
      <c r="N34" s="8" t="str">
        <f ca="1">IF(Таблица1[[#This Row],[Футболка]]&lt;TODAY(),"1"," ")</f>
        <v>1</v>
      </c>
      <c r="O34" s="8" t="str">
        <f ca="1">IF(Таблица1[[#This Row],[Галстук +зажим]]&lt;TODAY(),"1"," ")</f>
        <v>1</v>
      </c>
    </row>
    <row r="35" spans="1:15" x14ac:dyDescent="0.2">
      <c r="A35" s="20">
        <f t="shared" si="0"/>
        <v>33</v>
      </c>
      <c r="B35" s="8" t="str">
        <f ca="1">IF(Таблица1[[#This Row],[Ботинки, зима]]&lt;TODAY(),"1"," ")</f>
        <v>1</v>
      </c>
      <c r="C35" s="8" t="str">
        <f ca="1">IF(Таблица1[[#This Row],[Шапка, зима]]&lt;TODAY(),"1"," ")</f>
        <v>1</v>
      </c>
      <c r="D35" s="8" t="str">
        <f ca="1">IF(Таблица1[[#This Row],[Комбинезон, зима]]&lt;TODAY(),"1"," ")</f>
        <v xml:space="preserve"> </v>
      </c>
      <c r="E35" s="8" t="str">
        <f ca="1">IF(Таблица1[[#This Row],[Куртка, зима]]&lt;TODAY(),"1"," ")</f>
        <v xml:space="preserve"> </v>
      </c>
      <c r="F35" s="8" t="str">
        <f ca="1">IF(Таблица1[[#This Row],[Обувь, лето]]&lt;TODAY(),"1"," ")</f>
        <v xml:space="preserve"> </v>
      </c>
      <c r="G35" s="8" t="str">
        <f ca="1">IF(Таблица1[[#This Row],[Китель, лето]]&lt;TODAY(),"1"," ")</f>
        <v>1</v>
      </c>
      <c r="H35" s="8" t="str">
        <f ca="1">IF(Таблица1[[#This Row],[Брюки/ юбка]]&lt;TODAY(),"1"," ")</f>
        <v>1</v>
      </c>
      <c r="I35" s="8" t="str">
        <f ca="1">IF(Таблица1[[#This Row],[Рубашка ДР]]&lt;TODAY(),"1"," ")</f>
        <v>1</v>
      </c>
      <c r="J35" s="8" t="str">
        <f ca="1">IF(Таблица1[[#This Row],[Рубашка КР]]&lt;TODAY(),"1"," ")</f>
        <v xml:space="preserve"> </v>
      </c>
      <c r="K35" s="8" t="str">
        <f ca="1">IF(Таблица1[[#This Row],[Рубашка белая ДР]]&lt;TODAY(),"1"," ")</f>
        <v xml:space="preserve"> </v>
      </c>
      <c r="L35" s="8" t="str">
        <f ca="1">IF(Таблица1[[#This Row],[Свитер/ платье]]&lt;TODAY(),"1"," ")</f>
        <v xml:space="preserve"> </v>
      </c>
      <c r="M35" s="8" t="str">
        <f ca="1">IF(Таблица1[[#This Row],[Пилотка/ кепи/ фуражка]]&lt;TODAY(),"1"," ")</f>
        <v xml:space="preserve"> </v>
      </c>
      <c r="N35" s="8" t="str">
        <f ca="1">IF(Таблица1[[#This Row],[Футболка]]&lt;TODAY(),"1"," ")</f>
        <v>1</v>
      </c>
      <c r="O35" s="8" t="str">
        <f ca="1">IF(Таблица1[[#This Row],[Галстук +зажим]]&lt;TODAY(),"1"," ")</f>
        <v xml:space="preserve"> </v>
      </c>
    </row>
    <row r="36" spans="1:15" x14ac:dyDescent="0.2">
      <c r="A36" s="20">
        <f t="shared" si="0"/>
        <v>34</v>
      </c>
      <c r="B36" s="8" t="str">
        <f ca="1">IF(Таблица1[[#This Row],[Ботинки, зима]]&lt;TODAY(),"1"," ")</f>
        <v>1</v>
      </c>
      <c r="C36" s="8" t="str">
        <f ca="1">IF(Таблица1[[#This Row],[Шапка, зима]]&lt;TODAY(),"1"," ")</f>
        <v>1</v>
      </c>
      <c r="D36" s="8" t="str">
        <f ca="1">IF(Таблица1[[#This Row],[Комбинезон, зима]]&lt;TODAY(),"1"," ")</f>
        <v>1</v>
      </c>
      <c r="E36" s="8" t="str">
        <f ca="1">IF(Таблица1[[#This Row],[Куртка, зима]]&lt;TODAY(),"1"," ")</f>
        <v>1</v>
      </c>
      <c r="F36" s="8" t="str">
        <f ca="1">IF(Таблица1[[#This Row],[Обувь, лето]]&lt;TODAY(),"1"," ")</f>
        <v xml:space="preserve"> </v>
      </c>
      <c r="G36" s="8" t="str">
        <f ca="1">IF(Таблица1[[#This Row],[Китель, лето]]&lt;TODAY(),"1"," ")</f>
        <v>1</v>
      </c>
      <c r="H36" s="8" t="str">
        <f ca="1">IF(Таблица1[[#This Row],[Брюки/ юбка]]&lt;TODAY(),"1"," ")</f>
        <v>1</v>
      </c>
      <c r="I36" s="8" t="str">
        <f ca="1">IF(Таблица1[[#This Row],[Рубашка ДР]]&lt;TODAY(),"1"," ")</f>
        <v>1</v>
      </c>
      <c r="J36" s="8" t="str">
        <f ca="1">IF(Таблица1[[#This Row],[Рубашка КР]]&lt;TODAY(),"1"," ")</f>
        <v>1</v>
      </c>
      <c r="K36" s="8" t="str">
        <f ca="1">IF(Таблица1[[#This Row],[Рубашка белая ДР]]&lt;TODAY(),"1"," ")</f>
        <v>1</v>
      </c>
      <c r="L36" s="8" t="str">
        <f ca="1">IF(Таблица1[[#This Row],[Свитер/ платье]]&lt;TODAY(),"1"," ")</f>
        <v>1</v>
      </c>
      <c r="M36" s="8" t="str">
        <f ca="1">IF(Таблица1[[#This Row],[Пилотка/ кепи/ фуражка]]&lt;TODAY(),"1"," ")</f>
        <v>1</v>
      </c>
      <c r="N36" s="8" t="str">
        <f ca="1">IF(Таблица1[[#This Row],[Футболка]]&lt;TODAY(),"1"," ")</f>
        <v>1</v>
      </c>
      <c r="O36" s="8" t="str">
        <f ca="1">IF(Таблица1[[#This Row],[Галстук +зажим]]&lt;TODAY(),"1"," ")</f>
        <v>1</v>
      </c>
    </row>
    <row r="37" spans="1:15" x14ac:dyDescent="0.2">
      <c r="A37" s="20">
        <f t="shared" si="0"/>
        <v>35</v>
      </c>
      <c r="B37" s="8" t="str">
        <f ca="1">IF(Таблица1[[#This Row],[Ботинки, зима]]&lt;TODAY(),"1"," ")</f>
        <v>1</v>
      </c>
      <c r="C37" s="8" t="str">
        <f ca="1">IF(Таблица1[[#This Row],[Шапка, зима]]&lt;TODAY(),"1"," ")</f>
        <v>1</v>
      </c>
      <c r="D37" s="8" t="str">
        <f ca="1">IF(Таблица1[[#This Row],[Комбинезон, зима]]&lt;TODAY(),"1"," ")</f>
        <v>1</v>
      </c>
      <c r="E37" s="8" t="str">
        <f ca="1">IF(Таблица1[[#This Row],[Куртка, зима]]&lt;TODAY(),"1"," ")</f>
        <v>1</v>
      </c>
      <c r="F37" s="8" t="str">
        <f ca="1">IF(Таблица1[[#This Row],[Обувь, лето]]&lt;TODAY(),"1"," ")</f>
        <v>1</v>
      </c>
      <c r="G37" s="8" t="str">
        <f ca="1">IF(Таблица1[[#This Row],[Китель, лето]]&lt;TODAY(),"1"," ")</f>
        <v>1</v>
      </c>
      <c r="H37" s="8" t="str">
        <f ca="1">IF(Таблица1[[#This Row],[Брюки/ юбка]]&lt;TODAY(),"1"," ")</f>
        <v>1</v>
      </c>
      <c r="I37" s="8" t="str">
        <f ca="1">IF(Таблица1[[#This Row],[Рубашка ДР]]&lt;TODAY(),"1"," ")</f>
        <v>1</v>
      </c>
      <c r="J37" s="8" t="str">
        <f ca="1">IF(Таблица1[[#This Row],[Рубашка КР]]&lt;TODAY(),"1"," ")</f>
        <v>1</v>
      </c>
      <c r="K37" s="8" t="str">
        <f ca="1">IF(Таблица1[[#This Row],[Рубашка белая ДР]]&lt;TODAY(),"1"," ")</f>
        <v>1</v>
      </c>
      <c r="L37" s="8" t="str">
        <f ca="1">IF(Таблица1[[#This Row],[Свитер/ платье]]&lt;TODAY(),"1"," ")</f>
        <v>1</v>
      </c>
      <c r="M37" s="8" t="str">
        <f ca="1">IF(Таблица1[[#This Row],[Пилотка/ кепи/ фуражка]]&lt;TODAY(),"1"," ")</f>
        <v>1</v>
      </c>
      <c r="N37" s="8" t="str">
        <f ca="1">IF(Таблица1[[#This Row],[Футболка]]&lt;TODAY(),"1"," ")</f>
        <v>1</v>
      </c>
      <c r="O37" s="8" t="str">
        <f ca="1">IF(Таблица1[[#This Row],[Галстук +зажим]]&lt;TODAY(),"1"," ")</f>
        <v>1</v>
      </c>
    </row>
    <row r="38" spans="1:15" x14ac:dyDescent="0.2">
      <c r="A38" s="20">
        <f t="shared" si="0"/>
        <v>36</v>
      </c>
      <c r="B38" s="8" t="str">
        <f ca="1">IF(Таблица1[[#This Row],[Ботинки, зима]]&lt;TODAY(),"1"," ")</f>
        <v>1</v>
      </c>
      <c r="C38" s="8" t="str">
        <f ca="1">IF(Таблица1[[#This Row],[Шапка, зима]]&lt;TODAY(),"1"," ")</f>
        <v>1</v>
      </c>
      <c r="D38" s="8" t="str">
        <f ca="1">IF(Таблица1[[#This Row],[Комбинезон, зима]]&lt;TODAY(),"1"," ")</f>
        <v>1</v>
      </c>
      <c r="E38" s="8" t="str">
        <f ca="1">IF(Таблица1[[#This Row],[Куртка, зима]]&lt;TODAY(),"1"," ")</f>
        <v>1</v>
      </c>
      <c r="F38" s="8" t="str">
        <f ca="1">IF(Таблица1[[#This Row],[Обувь, лето]]&lt;TODAY(),"1"," ")</f>
        <v xml:space="preserve"> </v>
      </c>
      <c r="G38" s="8" t="str">
        <f ca="1">IF(Таблица1[[#This Row],[Китель, лето]]&lt;TODAY(),"1"," ")</f>
        <v>1</v>
      </c>
      <c r="H38" s="8" t="str">
        <f ca="1">IF(Таблица1[[#This Row],[Брюки/ юбка]]&lt;TODAY(),"1"," ")</f>
        <v>1</v>
      </c>
      <c r="I38" s="8" t="str">
        <f ca="1">IF(Таблица1[[#This Row],[Рубашка ДР]]&lt;TODAY(),"1"," ")</f>
        <v>1</v>
      </c>
      <c r="J38" s="8" t="str">
        <f ca="1">IF(Таблица1[[#This Row],[Рубашка КР]]&lt;TODAY(),"1"," ")</f>
        <v>1</v>
      </c>
      <c r="K38" s="8" t="str">
        <f ca="1">IF(Таблица1[[#This Row],[Рубашка белая ДР]]&lt;TODAY(),"1"," ")</f>
        <v xml:space="preserve"> </v>
      </c>
      <c r="L38" s="8" t="str">
        <f ca="1">IF(Таблица1[[#This Row],[Свитер/ платье]]&lt;TODAY(),"1"," ")</f>
        <v>1</v>
      </c>
      <c r="M38" s="8" t="str">
        <f ca="1">IF(Таблица1[[#This Row],[Пилотка/ кепи/ фуражка]]&lt;TODAY(),"1"," ")</f>
        <v xml:space="preserve"> </v>
      </c>
      <c r="N38" s="8" t="str">
        <f ca="1">IF(Таблица1[[#This Row],[Футболка]]&lt;TODAY(),"1"," ")</f>
        <v>1</v>
      </c>
      <c r="O38" s="8" t="str">
        <f ca="1">IF(Таблица1[[#This Row],[Галстук +зажим]]&lt;TODAY(),"1"," ")</f>
        <v xml:space="preserve"> </v>
      </c>
    </row>
    <row r="39" spans="1:15" x14ac:dyDescent="0.2">
      <c r="A39" s="20">
        <f t="shared" si="0"/>
        <v>37</v>
      </c>
      <c r="B39" s="8" t="str">
        <f ca="1">IF(Таблица1[[#This Row],[Ботинки, зима]]&lt;TODAY(),"1"," ")</f>
        <v>1</v>
      </c>
      <c r="C39" s="8" t="str">
        <f ca="1">IF(Таблица1[[#This Row],[Шапка, зима]]&lt;TODAY(),"1"," ")</f>
        <v>1</v>
      </c>
      <c r="D39" s="8" t="str">
        <f ca="1">IF(Таблица1[[#This Row],[Комбинезон, зима]]&lt;TODAY(),"1"," ")</f>
        <v>1</v>
      </c>
      <c r="E39" s="8" t="str">
        <f ca="1">IF(Таблица1[[#This Row],[Куртка, зима]]&lt;TODAY(),"1"," ")</f>
        <v>1</v>
      </c>
      <c r="F39" s="8" t="str">
        <f ca="1">IF(Таблица1[[#This Row],[Обувь, лето]]&lt;TODAY(),"1"," ")</f>
        <v xml:space="preserve"> </v>
      </c>
      <c r="G39" s="8" t="str">
        <f ca="1">IF(Таблица1[[#This Row],[Китель, лето]]&lt;TODAY(),"1"," ")</f>
        <v>1</v>
      </c>
      <c r="H39" s="8" t="str">
        <f ca="1">IF(Таблица1[[#This Row],[Брюки/ юбка]]&lt;TODAY(),"1"," ")</f>
        <v>1</v>
      </c>
      <c r="I39" s="8" t="str">
        <f ca="1">IF(Таблица1[[#This Row],[Рубашка ДР]]&lt;TODAY(),"1"," ")</f>
        <v>1</v>
      </c>
      <c r="J39" s="8" t="str">
        <f ca="1">IF(Таблица1[[#This Row],[Рубашка КР]]&lt;TODAY(),"1"," ")</f>
        <v>1</v>
      </c>
      <c r="K39" s="8" t="str">
        <f ca="1">IF(Таблица1[[#This Row],[Рубашка белая ДР]]&lt;TODAY(),"1"," ")</f>
        <v>1</v>
      </c>
      <c r="L39" s="8" t="str">
        <f ca="1">IF(Таблица1[[#This Row],[Свитер/ платье]]&lt;TODAY(),"1"," ")</f>
        <v>1</v>
      </c>
      <c r="M39" s="8" t="str">
        <f ca="1">IF(Таблица1[[#This Row],[Пилотка/ кепи/ фуражка]]&lt;TODAY(),"1"," ")</f>
        <v xml:space="preserve"> </v>
      </c>
      <c r="N39" s="8" t="str">
        <f ca="1">IF(Таблица1[[#This Row],[Футболка]]&lt;TODAY(),"1"," ")</f>
        <v>1</v>
      </c>
      <c r="O39" s="8" t="str">
        <f ca="1">IF(Таблица1[[#This Row],[Галстук +зажим]]&lt;TODAY(),"1"," ")</f>
        <v xml:space="preserve"> </v>
      </c>
    </row>
    <row r="40" spans="1:15" x14ac:dyDescent="0.2">
      <c r="A40" s="20">
        <f t="shared" si="0"/>
        <v>38</v>
      </c>
      <c r="B40" s="8" t="str">
        <f ca="1">IF(Таблица1[[#This Row],[Ботинки, зима]]&lt;TODAY(),"1"," ")</f>
        <v>1</v>
      </c>
      <c r="C40" s="8" t="str">
        <f ca="1">IF(Таблица1[[#This Row],[Шапка, зима]]&lt;TODAY(),"1"," ")</f>
        <v>1</v>
      </c>
      <c r="D40" s="8" t="str">
        <f ca="1">IF(Таблица1[[#This Row],[Комбинезон, зима]]&lt;TODAY(),"1"," ")</f>
        <v>1</v>
      </c>
      <c r="E40" s="8" t="str">
        <f ca="1">IF(Таблица1[[#This Row],[Куртка, зима]]&lt;TODAY(),"1"," ")</f>
        <v>1</v>
      </c>
      <c r="F40" s="8" t="str">
        <f ca="1">IF(Таблица1[[#This Row],[Обувь, лето]]&lt;TODAY(),"1"," ")</f>
        <v xml:space="preserve"> </v>
      </c>
      <c r="G40" s="8" t="str">
        <f ca="1">IF(Таблица1[[#This Row],[Китель, лето]]&lt;TODAY(),"1"," ")</f>
        <v>1</v>
      </c>
      <c r="H40" s="8" t="str">
        <f ca="1">IF(Таблица1[[#This Row],[Брюки/ юбка]]&lt;TODAY(),"1"," ")</f>
        <v>1</v>
      </c>
      <c r="I40" s="8" t="str">
        <f ca="1">IF(Таблица1[[#This Row],[Рубашка ДР]]&lt;TODAY(),"1"," ")</f>
        <v>1</v>
      </c>
      <c r="J40" s="8" t="str">
        <f ca="1">IF(Таблица1[[#This Row],[Рубашка КР]]&lt;TODAY(),"1"," ")</f>
        <v>1</v>
      </c>
      <c r="K40" s="8" t="str">
        <f ca="1">IF(Таблица1[[#This Row],[Рубашка белая ДР]]&lt;TODAY(),"1"," ")</f>
        <v>1</v>
      </c>
      <c r="L40" s="8" t="str">
        <f ca="1">IF(Таблица1[[#This Row],[Свитер/ платье]]&lt;TODAY(),"1"," ")</f>
        <v>1</v>
      </c>
      <c r="M40" s="8" t="str">
        <f ca="1">IF(Таблица1[[#This Row],[Пилотка/ кепи/ фуражка]]&lt;TODAY(),"1"," ")</f>
        <v xml:space="preserve"> </v>
      </c>
      <c r="N40" s="8" t="str">
        <f ca="1">IF(Таблица1[[#This Row],[Футболка]]&lt;TODAY(),"1"," ")</f>
        <v>1</v>
      </c>
      <c r="O40" s="8" t="str">
        <f ca="1">IF(Таблица1[[#This Row],[Галстук +зажим]]&lt;TODAY(),"1"," ")</f>
        <v xml:space="preserve"> </v>
      </c>
    </row>
    <row r="41" spans="1:15" x14ac:dyDescent="0.2">
      <c r="A41" s="20">
        <f t="shared" si="0"/>
        <v>39</v>
      </c>
      <c r="B41" s="8" t="str">
        <f ca="1">IF(Таблица1[[#This Row],[Ботинки, зима]]&lt;TODAY(),"1"," ")</f>
        <v>1</v>
      </c>
      <c r="C41" s="8" t="str">
        <f ca="1">IF(Таблица1[[#This Row],[Шапка, зима]]&lt;TODAY(),"1"," ")</f>
        <v>1</v>
      </c>
      <c r="D41" s="8" t="str">
        <f ca="1">IF(Таблица1[[#This Row],[Комбинезон, зима]]&lt;TODAY(),"1"," ")</f>
        <v>1</v>
      </c>
      <c r="E41" s="8" t="str">
        <f ca="1">IF(Таблица1[[#This Row],[Куртка, зима]]&lt;TODAY(),"1"," ")</f>
        <v>1</v>
      </c>
      <c r="F41" s="8" t="str">
        <f ca="1">IF(Таблица1[[#This Row],[Обувь, лето]]&lt;TODAY(),"1"," ")</f>
        <v xml:space="preserve"> </v>
      </c>
      <c r="G41" s="8" t="str">
        <f ca="1">IF(Таблица1[[#This Row],[Китель, лето]]&lt;TODAY(),"1"," ")</f>
        <v>1</v>
      </c>
      <c r="H41" s="8" t="str">
        <f ca="1">IF(Таблица1[[#This Row],[Брюки/ юбка]]&lt;TODAY(),"1"," ")</f>
        <v xml:space="preserve"> </v>
      </c>
      <c r="I41" s="8" t="str">
        <f ca="1">IF(Таблица1[[#This Row],[Рубашка ДР]]&lt;TODAY(),"1"," ")</f>
        <v>1</v>
      </c>
      <c r="J41" s="8" t="str">
        <f ca="1">IF(Таблица1[[#This Row],[Рубашка КР]]&lt;TODAY(),"1"," ")</f>
        <v>1</v>
      </c>
      <c r="K41" s="8" t="str">
        <f ca="1">IF(Таблица1[[#This Row],[Рубашка белая ДР]]&lt;TODAY(),"1"," ")</f>
        <v>1</v>
      </c>
      <c r="L41" s="8" t="str">
        <f ca="1">IF(Таблица1[[#This Row],[Свитер/ платье]]&lt;TODAY(),"1"," ")</f>
        <v>1</v>
      </c>
      <c r="M41" s="8" t="str">
        <f ca="1">IF(Таблица1[[#This Row],[Пилотка/ кепи/ фуражка]]&lt;TODAY(),"1"," ")</f>
        <v xml:space="preserve"> </v>
      </c>
      <c r="N41" s="8" t="str">
        <f ca="1">IF(Таблица1[[#This Row],[Футболка]]&lt;TODAY(),"1"," ")</f>
        <v>1</v>
      </c>
      <c r="O41" s="8" t="str">
        <f ca="1">IF(Таблица1[[#This Row],[Галстук +зажим]]&lt;TODAY(),"1"," ")</f>
        <v xml:space="preserve"> </v>
      </c>
    </row>
    <row r="42" spans="1:15" x14ac:dyDescent="0.2">
      <c r="A42" s="20">
        <f t="shared" si="0"/>
        <v>40</v>
      </c>
      <c r="B42" s="8" t="str">
        <f ca="1">IF(Таблица1[[#This Row],[Ботинки, зима]]&lt;TODAY(),"1"," ")</f>
        <v>1</v>
      </c>
      <c r="C42" s="8" t="str">
        <f ca="1">IF(Таблица1[[#This Row],[Шапка, зима]]&lt;TODAY(),"1"," ")</f>
        <v>1</v>
      </c>
      <c r="D42" s="8" t="str">
        <f ca="1">IF(Таблица1[[#This Row],[Комбинезон, зима]]&lt;TODAY(),"1"," ")</f>
        <v>1</v>
      </c>
      <c r="E42" s="8" t="str">
        <f ca="1">IF(Таблица1[[#This Row],[Куртка, зима]]&lt;TODAY(),"1"," ")</f>
        <v>1</v>
      </c>
      <c r="F42" s="8" t="str">
        <f ca="1">IF(Таблица1[[#This Row],[Обувь, лето]]&lt;TODAY(),"1"," ")</f>
        <v xml:space="preserve"> </v>
      </c>
      <c r="G42" s="8" t="str">
        <f ca="1">IF(Таблица1[[#This Row],[Китель, лето]]&lt;TODAY(),"1"," ")</f>
        <v>1</v>
      </c>
      <c r="H42" s="8" t="str">
        <f ca="1">IF(Таблица1[[#This Row],[Брюки/ юбка]]&lt;TODAY(),"1"," ")</f>
        <v>1</v>
      </c>
      <c r="I42" s="8" t="str">
        <f ca="1">IF(Таблица1[[#This Row],[Рубашка ДР]]&lt;TODAY(),"1"," ")</f>
        <v>1</v>
      </c>
      <c r="J42" s="8" t="str">
        <f ca="1">IF(Таблица1[[#This Row],[Рубашка КР]]&lt;TODAY(),"1"," ")</f>
        <v>1</v>
      </c>
      <c r="K42" s="8" t="str">
        <f ca="1">IF(Таблица1[[#This Row],[Рубашка белая ДР]]&lt;TODAY(),"1"," ")</f>
        <v>1</v>
      </c>
      <c r="L42" s="8" t="str">
        <f ca="1">IF(Таблица1[[#This Row],[Свитер/ платье]]&lt;TODAY(),"1"," ")</f>
        <v>1</v>
      </c>
      <c r="M42" s="8" t="str">
        <f ca="1">IF(Таблица1[[#This Row],[Пилотка/ кепи/ фуражка]]&lt;TODAY(),"1"," ")</f>
        <v>1</v>
      </c>
      <c r="N42" s="8" t="str">
        <f ca="1">IF(Таблица1[[#This Row],[Футболка]]&lt;TODAY(),"1"," ")</f>
        <v>1</v>
      </c>
      <c r="O42" s="8" t="str">
        <f ca="1">IF(Таблица1[[#This Row],[Галстук +зажим]]&lt;TODAY(),"1"," ")</f>
        <v>1</v>
      </c>
    </row>
    <row r="43" spans="1:15" x14ac:dyDescent="0.2">
      <c r="A43" s="20">
        <f t="shared" si="0"/>
        <v>41</v>
      </c>
      <c r="B43" s="8" t="str">
        <f ca="1">IF(Таблица1[[#This Row],[Ботинки, зима]]&lt;TODAY(),"1"," ")</f>
        <v>1</v>
      </c>
      <c r="C43" s="8" t="str">
        <f ca="1">IF(Таблица1[[#This Row],[Шапка, зима]]&lt;TODAY(),"1"," ")</f>
        <v>1</v>
      </c>
      <c r="D43" s="8" t="str">
        <f ca="1">IF(Таблица1[[#This Row],[Комбинезон, зима]]&lt;TODAY(),"1"," ")</f>
        <v>1</v>
      </c>
      <c r="E43" s="8" t="str">
        <f ca="1">IF(Таблица1[[#This Row],[Куртка, зима]]&lt;TODAY(),"1"," ")</f>
        <v>1</v>
      </c>
      <c r="F43" s="8" t="str">
        <f ca="1">IF(Таблица1[[#This Row],[Обувь, лето]]&lt;TODAY(),"1"," ")</f>
        <v xml:space="preserve"> </v>
      </c>
      <c r="G43" s="8" t="str">
        <f ca="1">IF(Таблица1[[#This Row],[Китель, лето]]&lt;TODAY(),"1"," ")</f>
        <v>1</v>
      </c>
      <c r="H43" s="8" t="str">
        <f ca="1">IF(Таблица1[[#This Row],[Брюки/ юбка]]&lt;TODAY(),"1"," ")</f>
        <v>1</v>
      </c>
      <c r="I43" s="8" t="str">
        <f ca="1">IF(Таблица1[[#This Row],[Рубашка ДР]]&lt;TODAY(),"1"," ")</f>
        <v>1</v>
      </c>
      <c r="J43" s="8" t="str">
        <f ca="1">IF(Таблица1[[#This Row],[Рубашка КР]]&lt;TODAY(),"1"," ")</f>
        <v>1</v>
      </c>
      <c r="K43" s="8" t="str">
        <f ca="1">IF(Таблица1[[#This Row],[Рубашка белая ДР]]&lt;TODAY(),"1"," ")</f>
        <v>1</v>
      </c>
      <c r="L43" s="8" t="str">
        <f ca="1">IF(Таблица1[[#This Row],[Свитер/ платье]]&lt;TODAY(),"1"," ")</f>
        <v>1</v>
      </c>
      <c r="M43" s="8" t="str">
        <f ca="1">IF(Таблица1[[#This Row],[Пилотка/ кепи/ фуражка]]&lt;TODAY(),"1"," ")</f>
        <v>1</v>
      </c>
      <c r="N43" s="8" t="str">
        <f ca="1">IF(Таблица1[[#This Row],[Футболка]]&lt;TODAY(),"1"," ")</f>
        <v>1</v>
      </c>
      <c r="O43" s="8" t="str">
        <f ca="1">IF(Таблица1[[#This Row],[Галстук +зажим]]&lt;TODAY(),"1"," ")</f>
        <v>1</v>
      </c>
    </row>
    <row r="44" spans="1:15" x14ac:dyDescent="0.2">
      <c r="A44" s="20">
        <f t="shared" si="0"/>
        <v>42</v>
      </c>
      <c r="B44" s="8" t="str">
        <f ca="1">IF(Таблица1[[#This Row],[Ботинки, зима]]&lt;TODAY(),"1"," ")</f>
        <v xml:space="preserve"> </v>
      </c>
      <c r="C44" s="8" t="str">
        <f ca="1">IF(Таблица1[[#This Row],[Шапка, зима]]&lt;TODAY(),"1"," ")</f>
        <v>1</v>
      </c>
      <c r="D44" s="8" t="str">
        <f ca="1">IF(Таблица1[[#This Row],[Комбинезон, зима]]&lt;TODAY(),"1"," ")</f>
        <v>1</v>
      </c>
      <c r="E44" s="8" t="str">
        <f ca="1">IF(Таблица1[[#This Row],[Куртка, зима]]&lt;TODAY(),"1"," ")</f>
        <v>1</v>
      </c>
      <c r="F44" s="8" t="str">
        <f ca="1">IF(Таблица1[[#This Row],[Обувь, лето]]&lt;TODAY(),"1"," ")</f>
        <v>1</v>
      </c>
      <c r="G44" s="8" t="str">
        <f ca="1">IF(Таблица1[[#This Row],[Китель, лето]]&lt;TODAY(),"1"," ")</f>
        <v>1</v>
      </c>
      <c r="H44" s="8" t="str">
        <f ca="1">IF(Таблица1[[#This Row],[Брюки/ юбка]]&lt;TODAY(),"1"," ")</f>
        <v xml:space="preserve"> </v>
      </c>
      <c r="I44" s="8" t="str">
        <f ca="1">IF(Таблица1[[#This Row],[Рубашка ДР]]&lt;TODAY(),"1"," ")</f>
        <v xml:space="preserve"> </v>
      </c>
      <c r="J44" s="8" t="str">
        <f ca="1">IF(Таблица1[[#This Row],[Рубашка КР]]&lt;TODAY(),"1"," ")</f>
        <v xml:space="preserve"> </v>
      </c>
      <c r="K44" s="8" t="str">
        <f ca="1">IF(Таблица1[[#This Row],[Рубашка белая ДР]]&lt;TODAY(),"1"," ")</f>
        <v xml:space="preserve"> </v>
      </c>
      <c r="L44" s="8" t="str">
        <f ca="1">IF(Таблица1[[#This Row],[Свитер/ платье]]&lt;TODAY(),"1"," ")</f>
        <v>1</v>
      </c>
      <c r="M44" s="8" t="str">
        <f ca="1">IF(Таблица1[[#This Row],[Пилотка/ кепи/ фуражка]]&lt;TODAY(),"1"," ")</f>
        <v xml:space="preserve"> </v>
      </c>
      <c r="N44" s="8" t="str">
        <f ca="1">IF(Таблица1[[#This Row],[Футболка]]&lt;TODAY(),"1"," ")</f>
        <v>1</v>
      </c>
      <c r="O44" s="8" t="str">
        <f ca="1">IF(Таблица1[[#This Row],[Галстук +зажим]]&lt;TODAY(),"1"," ")</f>
        <v xml:space="preserve"> </v>
      </c>
    </row>
    <row r="45" spans="1:15" x14ac:dyDescent="0.2">
      <c r="A45" s="20">
        <f t="shared" si="0"/>
        <v>43</v>
      </c>
      <c r="B45" s="8" t="str">
        <f ca="1">IF(Таблица1[[#This Row],[Ботинки, зима]]&lt;TODAY(),"1"," ")</f>
        <v>1</v>
      </c>
      <c r="C45" s="8" t="str">
        <f ca="1">IF(Таблица1[[#This Row],[Шапка, зима]]&lt;TODAY(),"1"," ")</f>
        <v>1</v>
      </c>
      <c r="D45" s="8" t="str">
        <f ca="1">IF(Таблица1[[#This Row],[Комбинезон, зима]]&lt;TODAY(),"1"," ")</f>
        <v>1</v>
      </c>
      <c r="E45" s="8" t="str">
        <f ca="1">IF(Таблица1[[#This Row],[Куртка, зима]]&lt;TODAY(),"1"," ")</f>
        <v xml:space="preserve"> </v>
      </c>
      <c r="F45" s="8" t="str">
        <f ca="1">IF(Таблица1[[#This Row],[Обувь, лето]]&lt;TODAY(),"1"," ")</f>
        <v xml:space="preserve"> </v>
      </c>
      <c r="G45" s="8" t="str">
        <f ca="1">IF(Таблица1[[#This Row],[Китель, лето]]&lt;TODAY(),"1"," ")</f>
        <v>1</v>
      </c>
      <c r="H45" s="8" t="str">
        <f ca="1">IF(Таблица1[[#This Row],[Брюки/ юбка]]&lt;TODAY(),"1"," ")</f>
        <v>1</v>
      </c>
      <c r="I45" s="8" t="str">
        <f ca="1">IF(Таблица1[[#This Row],[Рубашка ДР]]&lt;TODAY(),"1"," ")</f>
        <v xml:space="preserve"> </v>
      </c>
      <c r="J45" s="8" t="str">
        <f ca="1">IF(Таблица1[[#This Row],[Рубашка КР]]&lt;TODAY(),"1"," ")</f>
        <v xml:space="preserve"> </v>
      </c>
      <c r="K45" s="8" t="str">
        <f ca="1">IF(Таблица1[[#This Row],[Рубашка белая ДР]]&lt;TODAY(),"1"," ")</f>
        <v>1</v>
      </c>
      <c r="L45" s="8" t="str">
        <f ca="1">IF(Таблица1[[#This Row],[Свитер/ платье]]&lt;TODAY(),"1"," ")</f>
        <v>1</v>
      </c>
      <c r="M45" s="8" t="str">
        <f ca="1">IF(Таблица1[[#This Row],[Пилотка/ кепи/ фуражка]]&lt;TODAY(),"1"," ")</f>
        <v xml:space="preserve"> </v>
      </c>
      <c r="N45" s="8" t="str">
        <f ca="1">IF(Таблица1[[#This Row],[Футболка]]&lt;TODAY(),"1"," ")</f>
        <v>1</v>
      </c>
      <c r="O45" s="8" t="str">
        <f ca="1">IF(Таблица1[[#This Row],[Галстук +зажим]]&lt;TODAY(),"1"," ")</f>
        <v xml:space="preserve"> </v>
      </c>
    </row>
    <row r="46" spans="1:15" x14ac:dyDescent="0.2">
      <c r="A46" s="20">
        <f t="shared" si="0"/>
        <v>44</v>
      </c>
      <c r="B46" s="8" t="str">
        <f ca="1">IF(Таблица1[[#This Row],[Ботинки, зима]]&lt;TODAY(),"1"," ")</f>
        <v>1</v>
      </c>
      <c r="C46" s="8" t="str">
        <f ca="1">IF(Таблица1[[#This Row],[Шапка, зима]]&lt;TODAY(),"1"," ")</f>
        <v>1</v>
      </c>
      <c r="D46" s="8" t="str">
        <f ca="1">IF(Таблица1[[#This Row],[Комбинезон, зима]]&lt;TODAY(),"1"," ")</f>
        <v>1</v>
      </c>
      <c r="E46" s="8" t="str">
        <f ca="1">IF(Таблица1[[#This Row],[Куртка, зима]]&lt;TODAY(),"1"," ")</f>
        <v>1</v>
      </c>
      <c r="F46" s="8" t="str">
        <f ca="1">IF(Таблица1[[#This Row],[Обувь, лето]]&lt;TODAY(),"1"," ")</f>
        <v>1</v>
      </c>
      <c r="G46" s="8" t="str">
        <f ca="1">IF(Таблица1[[#This Row],[Китель, лето]]&lt;TODAY(),"1"," ")</f>
        <v>1</v>
      </c>
      <c r="H46" s="8" t="str">
        <f ca="1">IF(Таблица1[[#This Row],[Брюки/ юбка]]&lt;TODAY(),"1"," ")</f>
        <v>1</v>
      </c>
      <c r="I46" s="8" t="str">
        <f ca="1">IF(Таблица1[[#This Row],[Рубашка ДР]]&lt;TODAY(),"1"," ")</f>
        <v>1</v>
      </c>
      <c r="J46" s="8" t="str">
        <f ca="1">IF(Таблица1[[#This Row],[Рубашка КР]]&lt;TODAY(),"1"," ")</f>
        <v>1</v>
      </c>
      <c r="K46" s="8" t="str">
        <f ca="1">IF(Таблица1[[#This Row],[Рубашка белая ДР]]&lt;TODAY(),"1"," ")</f>
        <v>1</v>
      </c>
      <c r="L46" s="8" t="str">
        <f ca="1">IF(Таблица1[[#This Row],[Свитер/ платье]]&lt;TODAY(),"1"," ")</f>
        <v>1</v>
      </c>
      <c r="M46" s="8" t="str">
        <f ca="1">IF(Таблица1[[#This Row],[Пилотка/ кепи/ фуражка]]&lt;TODAY(),"1"," ")</f>
        <v xml:space="preserve"> </v>
      </c>
      <c r="N46" s="8" t="str">
        <f ca="1">IF(Таблица1[[#This Row],[Футболка]]&lt;TODAY(),"1"," ")</f>
        <v>1</v>
      </c>
      <c r="O46" s="8" t="str">
        <f ca="1">IF(Таблица1[[#This Row],[Галстук +зажим]]&lt;TODAY(),"1"," ")</f>
        <v xml:space="preserve"> </v>
      </c>
    </row>
    <row r="47" spans="1:15" x14ac:dyDescent="0.2">
      <c r="A47" s="20">
        <f t="shared" si="0"/>
        <v>45</v>
      </c>
      <c r="B47" s="8" t="str">
        <f ca="1">IF(Таблица1[[#This Row],[Ботинки, зима]]&lt;TODAY(),"1"," ")</f>
        <v xml:space="preserve"> </v>
      </c>
      <c r="C47" s="8" t="str">
        <f ca="1">IF(Таблица1[[#This Row],[Шапка, зима]]&lt;TODAY(),"1"," ")</f>
        <v>1</v>
      </c>
      <c r="D47" s="8" t="str">
        <f ca="1">IF(Таблица1[[#This Row],[Комбинезон, зима]]&lt;TODAY(),"1"," ")</f>
        <v>1</v>
      </c>
      <c r="E47" s="8" t="str">
        <f ca="1">IF(Таблица1[[#This Row],[Куртка, зима]]&lt;TODAY(),"1"," ")</f>
        <v xml:space="preserve"> </v>
      </c>
      <c r="F47" s="8" t="str">
        <f ca="1">IF(Таблица1[[#This Row],[Обувь, лето]]&lt;TODAY(),"1"," ")</f>
        <v xml:space="preserve"> </v>
      </c>
      <c r="G47" s="8" t="str">
        <f ca="1">IF(Таблица1[[#This Row],[Китель, лето]]&lt;TODAY(),"1"," ")</f>
        <v>1</v>
      </c>
      <c r="H47" s="8" t="str">
        <f ca="1">IF(Таблица1[[#This Row],[Брюки/ юбка]]&lt;TODAY(),"1"," ")</f>
        <v xml:space="preserve"> </v>
      </c>
      <c r="I47" s="8" t="str">
        <f ca="1">IF(Таблица1[[#This Row],[Рубашка ДР]]&lt;TODAY(),"1"," ")</f>
        <v>1</v>
      </c>
      <c r="J47" s="8" t="str">
        <f ca="1">IF(Таблица1[[#This Row],[Рубашка КР]]&lt;TODAY(),"1"," ")</f>
        <v>1</v>
      </c>
      <c r="K47" s="8" t="str">
        <f ca="1">IF(Таблица1[[#This Row],[Рубашка белая ДР]]&lt;TODAY(),"1"," ")</f>
        <v>1</v>
      </c>
      <c r="L47" s="8" t="str">
        <f ca="1">IF(Таблица1[[#This Row],[Свитер/ платье]]&lt;TODAY(),"1"," ")</f>
        <v>1</v>
      </c>
      <c r="M47" s="8" t="str">
        <f ca="1">IF(Таблица1[[#This Row],[Пилотка/ кепи/ фуражка]]&lt;TODAY(),"1"," ")</f>
        <v xml:space="preserve"> </v>
      </c>
      <c r="N47" s="8" t="str">
        <f ca="1">IF(Таблица1[[#This Row],[Футболка]]&lt;TODAY(),"1"," ")</f>
        <v>1</v>
      </c>
      <c r="O47" s="8" t="str">
        <f ca="1">IF(Таблица1[[#This Row],[Галстук +зажим]]&lt;TODAY(),"1"," ")</f>
        <v xml:space="preserve"> </v>
      </c>
    </row>
    <row r="48" spans="1:15" x14ac:dyDescent="0.2">
      <c r="A48" s="20">
        <f t="shared" si="0"/>
        <v>46</v>
      </c>
      <c r="B48" s="8" t="str">
        <f ca="1">IF(Таблица1[[#This Row],[Ботинки, зима]]&lt;TODAY(),"1"," ")</f>
        <v>1</v>
      </c>
      <c r="C48" s="8" t="str">
        <f ca="1">IF(Таблица1[[#This Row],[Шапка, зима]]&lt;TODAY(),"1"," ")</f>
        <v>1</v>
      </c>
      <c r="D48" s="8" t="str">
        <f ca="1">IF(Таблица1[[#This Row],[Комбинезон, зима]]&lt;TODAY(),"1"," ")</f>
        <v>1</v>
      </c>
      <c r="E48" s="8" t="str">
        <f ca="1">IF(Таблица1[[#This Row],[Куртка, зима]]&lt;TODAY(),"1"," ")</f>
        <v>1</v>
      </c>
      <c r="F48" s="8" t="str">
        <f ca="1">IF(Таблица1[[#This Row],[Обувь, лето]]&lt;TODAY(),"1"," ")</f>
        <v xml:space="preserve"> </v>
      </c>
      <c r="G48" s="8" t="str">
        <f ca="1">IF(Таблица1[[#This Row],[Китель, лето]]&lt;TODAY(),"1"," ")</f>
        <v>1</v>
      </c>
      <c r="H48" s="8" t="str">
        <f ca="1">IF(Таблица1[[#This Row],[Брюки/ юбка]]&lt;TODAY(),"1"," ")</f>
        <v>1</v>
      </c>
      <c r="I48" s="8" t="str">
        <f ca="1">IF(Таблица1[[#This Row],[Рубашка ДР]]&lt;TODAY(),"1"," ")</f>
        <v>1</v>
      </c>
      <c r="J48" s="8" t="str">
        <f ca="1">IF(Таблица1[[#This Row],[Рубашка КР]]&lt;TODAY(),"1"," ")</f>
        <v>1</v>
      </c>
      <c r="K48" s="8" t="str">
        <f ca="1">IF(Таблица1[[#This Row],[Рубашка белая ДР]]&lt;TODAY(),"1"," ")</f>
        <v>1</v>
      </c>
      <c r="L48" s="8" t="str">
        <f ca="1">IF(Таблица1[[#This Row],[Свитер/ платье]]&lt;TODAY(),"1"," ")</f>
        <v>1</v>
      </c>
      <c r="M48" s="8" t="str">
        <f ca="1">IF(Таблица1[[#This Row],[Пилотка/ кепи/ фуражка]]&lt;TODAY(),"1"," ")</f>
        <v>1</v>
      </c>
      <c r="N48" s="8" t="str">
        <f ca="1">IF(Таблица1[[#This Row],[Футболка]]&lt;TODAY(),"1"," ")</f>
        <v>1</v>
      </c>
      <c r="O48" s="8" t="str">
        <f ca="1">IF(Таблица1[[#This Row],[Галстук +зажим]]&lt;TODAY(),"1"," ")</f>
        <v>1</v>
      </c>
    </row>
    <row r="49" spans="1:15" x14ac:dyDescent="0.2">
      <c r="A49" s="20">
        <f t="shared" si="0"/>
        <v>47</v>
      </c>
      <c r="B49" s="8" t="str">
        <f ca="1">IF(Таблица1[[#This Row],[Ботинки, зима]]&lt;TODAY(),"1"," ")</f>
        <v>1</v>
      </c>
      <c r="C49" s="8" t="str">
        <f ca="1">IF(Таблица1[[#This Row],[Шапка, зима]]&lt;TODAY(),"1"," ")</f>
        <v>1</v>
      </c>
      <c r="D49" s="8" t="str">
        <f ca="1">IF(Таблица1[[#This Row],[Комбинезон, зима]]&lt;TODAY(),"1"," ")</f>
        <v>1</v>
      </c>
      <c r="E49" s="8" t="str">
        <f ca="1">IF(Таблица1[[#This Row],[Куртка, зима]]&lt;TODAY(),"1"," ")</f>
        <v>1</v>
      </c>
      <c r="F49" s="8" t="str">
        <f ca="1">IF(Таблица1[[#This Row],[Обувь, лето]]&lt;TODAY(),"1"," ")</f>
        <v>1</v>
      </c>
      <c r="G49" s="8" t="str">
        <f ca="1">IF(Таблица1[[#This Row],[Китель, лето]]&lt;TODAY(),"1"," ")</f>
        <v>1</v>
      </c>
      <c r="H49" s="8" t="str">
        <f ca="1">IF(Таблица1[[#This Row],[Брюки/ юбка]]&lt;TODAY(),"1"," ")</f>
        <v>1</v>
      </c>
      <c r="I49" s="8" t="str">
        <f ca="1">IF(Таблица1[[#This Row],[Рубашка ДР]]&lt;TODAY(),"1"," ")</f>
        <v>1</v>
      </c>
      <c r="J49" s="8" t="str">
        <f ca="1">IF(Таблица1[[#This Row],[Рубашка КР]]&lt;TODAY(),"1"," ")</f>
        <v>1</v>
      </c>
      <c r="K49" s="8" t="str">
        <f ca="1">IF(Таблица1[[#This Row],[Рубашка белая ДР]]&lt;TODAY(),"1"," ")</f>
        <v>1</v>
      </c>
      <c r="L49" s="8" t="str">
        <f ca="1">IF(Таблица1[[#This Row],[Свитер/ платье]]&lt;TODAY(),"1"," ")</f>
        <v>1</v>
      </c>
      <c r="M49" s="8" t="str">
        <f ca="1">IF(Таблица1[[#This Row],[Пилотка/ кепи/ фуражка]]&lt;TODAY(),"1"," ")</f>
        <v xml:space="preserve"> </v>
      </c>
      <c r="N49" s="8" t="str">
        <f ca="1">IF(Таблица1[[#This Row],[Футболка]]&lt;TODAY(),"1"," ")</f>
        <v>1</v>
      </c>
      <c r="O49" s="8" t="str">
        <f ca="1">IF(Таблица1[[#This Row],[Галстук +зажим]]&lt;TODAY(),"1"," ")</f>
        <v xml:space="preserve"> </v>
      </c>
    </row>
    <row r="50" spans="1:15" x14ac:dyDescent="0.2">
      <c r="A50" s="20">
        <f t="shared" si="0"/>
        <v>48</v>
      </c>
      <c r="B50" s="8" t="str">
        <f ca="1">IF(Таблица1[[#This Row],[Ботинки, зима]]&lt;TODAY(),"1"," ")</f>
        <v xml:space="preserve"> </v>
      </c>
      <c r="C50" s="8" t="str">
        <f ca="1">IF(Таблица1[[#This Row],[Шапка, зима]]&lt;TODAY(),"1"," ")</f>
        <v>1</v>
      </c>
      <c r="D50" s="8" t="str">
        <f ca="1">IF(Таблица1[[#This Row],[Комбинезон, зима]]&lt;TODAY(),"1"," ")</f>
        <v>1</v>
      </c>
      <c r="E50" s="8" t="str">
        <f ca="1">IF(Таблица1[[#This Row],[Куртка, зима]]&lt;TODAY(),"1"," ")</f>
        <v>1</v>
      </c>
      <c r="F50" s="8" t="str">
        <f ca="1">IF(Таблица1[[#This Row],[Обувь, лето]]&lt;TODAY(),"1"," ")</f>
        <v xml:space="preserve"> </v>
      </c>
      <c r="G50" s="8" t="str">
        <f ca="1">IF(Таблица1[[#This Row],[Китель, лето]]&lt;TODAY(),"1"," ")</f>
        <v>1</v>
      </c>
      <c r="H50" s="8" t="str">
        <f ca="1">IF(Таблица1[[#This Row],[Брюки/ юбка]]&lt;TODAY(),"1"," ")</f>
        <v>1</v>
      </c>
      <c r="I50" s="8" t="str">
        <f ca="1">IF(Таблица1[[#This Row],[Рубашка ДР]]&lt;TODAY(),"1"," ")</f>
        <v xml:space="preserve"> </v>
      </c>
      <c r="J50" s="8" t="str">
        <f ca="1">IF(Таблица1[[#This Row],[Рубашка КР]]&lt;TODAY(),"1"," ")</f>
        <v xml:space="preserve"> </v>
      </c>
      <c r="K50" s="8" t="str">
        <f ca="1">IF(Таблица1[[#This Row],[Рубашка белая ДР]]&lt;TODAY(),"1"," ")</f>
        <v>1</v>
      </c>
      <c r="L50" s="8" t="str">
        <f ca="1">IF(Таблица1[[#This Row],[Свитер/ платье]]&lt;TODAY(),"1"," ")</f>
        <v>1</v>
      </c>
      <c r="M50" s="8" t="str">
        <f ca="1">IF(Таблица1[[#This Row],[Пилотка/ кепи/ фуражка]]&lt;TODAY(),"1"," ")</f>
        <v xml:space="preserve"> </v>
      </c>
      <c r="N50" s="8" t="str">
        <f ca="1">IF(Таблица1[[#This Row],[Футболка]]&lt;TODAY(),"1"," ")</f>
        <v>1</v>
      </c>
      <c r="O50" s="8" t="str">
        <f ca="1">IF(Таблица1[[#This Row],[Галстук +зажим]]&lt;TODAY(),"1"," ")</f>
        <v xml:space="preserve"> </v>
      </c>
    </row>
    <row r="51" spans="1:15" x14ac:dyDescent="0.2">
      <c r="A51" s="20">
        <f t="shared" si="0"/>
        <v>49</v>
      </c>
      <c r="B51" s="8" t="str">
        <f ca="1">IF(Таблица1[[#This Row],[Ботинки, зима]]&lt;TODAY(),"1"," ")</f>
        <v>1</v>
      </c>
      <c r="C51" s="8" t="str">
        <f ca="1">IF(Таблица1[[#This Row],[Шапка, зима]]&lt;TODAY(),"1"," ")</f>
        <v>1</v>
      </c>
      <c r="D51" s="8" t="str">
        <f ca="1">IF(Таблица1[[#This Row],[Комбинезон, зима]]&lt;TODAY(),"1"," ")</f>
        <v>1</v>
      </c>
      <c r="E51" s="8" t="str">
        <f ca="1">IF(Таблица1[[#This Row],[Куртка, зима]]&lt;TODAY(),"1"," ")</f>
        <v>1</v>
      </c>
      <c r="F51" s="8" t="str">
        <f ca="1">IF(Таблица1[[#This Row],[Обувь, лето]]&lt;TODAY(),"1"," ")</f>
        <v xml:space="preserve"> </v>
      </c>
      <c r="G51" s="8" t="str">
        <f ca="1">IF(Таблица1[[#This Row],[Китель, лето]]&lt;TODAY(),"1"," ")</f>
        <v>1</v>
      </c>
      <c r="H51" s="8" t="str">
        <f ca="1">IF(Таблица1[[#This Row],[Брюки/ юбка]]&lt;TODAY(),"1"," ")</f>
        <v xml:space="preserve"> </v>
      </c>
      <c r="I51" s="8" t="str">
        <f ca="1">IF(Таблица1[[#This Row],[Рубашка ДР]]&lt;TODAY(),"1"," ")</f>
        <v>1</v>
      </c>
      <c r="J51" s="8" t="str">
        <f ca="1">IF(Таблица1[[#This Row],[Рубашка КР]]&lt;TODAY(),"1"," ")</f>
        <v>1</v>
      </c>
      <c r="K51" s="8" t="str">
        <f ca="1">IF(Таблица1[[#This Row],[Рубашка белая ДР]]&lt;TODAY(),"1"," ")</f>
        <v>1</v>
      </c>
      <c r="L51" s="8" t="str">
        <f ca="1">IF(Таблица1[[#This Row],[Свитер/ платье]]&lt;TODAY(),"1"," ")</f>
        <v>1</v>
      </c>
      <c r="M51" s="8" t="str">
        <f ca="1">IF(Таблица1[[#This Row],[Пилотка/ кепи/ фуражка]]&lt;TODAY(),"1"," ")</f>
        <v xml:space="preserve"> </v>
      </c>
      <c r="N51" s="8" t="str">
        <f ca="1">IF(Таблица1[[#This Row],[Футболка]]&lt;TODAY(),"1"," ")</f>
        <v>1</v>
      </c>
      <c r="O51" s="8" t="str">
        <f ca="1">IF(Таблица1[[#This Row],[Галстук +зажим]]&lt;TODAY(),"1"," ")</f>
        <v xml:space="preserve"> </v>
      </c>
    </row>
    <row r="52" spans="1:15" x14ac:dyDescent="0.2">
      <c r="A52" s="20">
        <f t="shared" si="0"/>
        <v>50</v>
      </c>
      <c r="B52" s="8" t="str">
        <f ca="1">IF(Таблица1[[#This Row],[Ботинки, зима]]&lt;TODAY(),"1"," ")</f>
        <v>1</v>
      </c>
      <c r="C52" s="8" t="str">
        <f ca="1">IF(Таблица1[[#This Row],[Шапка, зима]]&lt;TODAY(),"1"," ")</f>
        <v>1</v>
      </c>
      <c r="D52" s="8" t="str">
        <f ca="1">IF(Таблица1[[#This Row],[Комбинезон, зима]]&lt;TODAY(),"1"," ")</f>
        <v>1</v>
      </c>
      <c r="E52" s="8" t="str">
        <f ca="1">IF(Таблица1[[#This Row],[Куртка, зима]]&lt;TODAY(),"1"," ")</f>
        <v>1</v>
      </c>
      <c r="F52" s="8" t="str">
        <f ca="1">IF(Таблица1[[#This Row],[Обувь, лето]]&lt;TODAY(),"1"," ")</f>
        <v xml:space="preserve"> </v>
      </c>
      <c r="G52" s="8" t="str">
        <f ca="1">IF(Таблица1[[#This Row],[Китель, лето]]&lt;TODAY(),"1"," ")</f>
        <v>1</v>
      </c>
      <c r="H52" s="8" t="str">
        <f ca="1">IF(Таблица1[[#This Row],[Брюки/ юбка]]&lt;TODAY(),"1"," ")</f>
        <v>1</v>
      </c>
      <c r="I52" s="8" t="str">
        <f ca="1">IF(Таблица1[[#This Row],[Рубашка ДР]]&lt;TODAY(),"1"," ")</f>
        <v>1</v>
      </c>
      <c r="J52" s="8" t="str">
        <f ca="1">IF(Таблица1[[#This Row],[Рубашка КР]]&lt;TODAY(),"1"," ")</f>
        <v>1</v>
      </c>
      <c r="K52" s="8" t="str">
        <f ca="1">IF(Таблица1[[#This Row],[Рубашка белая ДР]]&lt;TODAY(),"1"," ")</f>
        <v xml:space="preserve"> </v>
      </c>
      <c r="L52" s="8" t="str">
        <f ca="1">IF(Таблица1[[#This Row],[Свитер/ платье]]&lt;TODAY(),"1"," ")</f>
        <v>1</v>
      </c>
      <c r="M52" s="8" t="str">
        <f ca="1">IF(Таблица1[[#This Row],[Пилотка/ кепи/ фуражка]]&lt;TODAY(),"1"," ")</f>
        <v xml:space="preserve"> </v>
      </c>
      <c r="N52" s="8" t="str">
        <f ca="1">IF(Таблица1[[#This Row],[Футболка]]&lt;TODAY(),"1"," ")</f>
        <v>1</v>
      </c>
      <c r="O52" s="8" t="str">
        <f ca="1">IF(Таблица1[[#This Row],[Галстук +зажим]]&lt;TODAY(),"1"," ")</f>
        <v xml:space="preserve"> </v>
      </c>
    </row>
    <row r="53" spans="1:15" x14ac:dyDescent="0.2">
      <c r="A53" s="20">
        <f t="shared" si="0"/>
        <v>51</v>
      </c>
      <c r="B53" s="8" t="str">
        <f ca="1">IF(Таблица1[[#This Row],[Ботинки, зима]]&lt;TODAY(),"1"," ")</f>
        <v xml:space="preserve"> </v>
      </c>
      <c r="C53" s="8" t="str">
        <f ca="1">IF(Таблица1[[#This Row],[Шапка, зима]]&lt;TODAY(),"1"," ")</f>
        <v>1</v>
      </c>
      <c r="D53" s="8" t="str">
        <f ca="1">IF(Таблица1[[#This Row],[Комбинезон, зима]]&lt;TODAY(),"1"," ")</f>
        <v>1</v>
      </c>
      <c r="E53" s="8" t="str">
        <f ca="1">IF(Таблица1[[#This Row],[Куртка, зима]]&lt;TODAY(),"1"," ")</f>
        <v>1</v>
      </c>
      <c r="F53" s="8" t="str">
        <f ca="1">IF(Таблица1[[#This Row],[Обувь, лето]]&lt;TODAY(),"1"," ")</f>
        <v xml:space="preserve"> </v>
      </c>
      <c r="G53" s="8" t="str">
        <f ca="1">IF(Таблица1[[#This Row],[Китель, лето]]&lt;TODAY(),"1"," ")</f>
        <v>1</v>
      </c>
      <c r="H53" s="8" t="str">
        <f ca="1">IF(Таблица1[[#This Row],[Брюки/ юбка]]&lt;TODAY(),"1"," ")</f>
        <v>1</v>
      </c>
      <c r="I53" s="8" t="str">
        <f ca="1">IF(Таблица1[[#This Row],[Рубашка ДР]]&lt;TODAY(),"1"," ")</f>
        <v>1</v>
      </c>
      <c r="J53" s="8" t="str">
        <f ca="1">IF(Таблица1[[#This Row],[Рубашка КР]]&lt;TODAY(),"1"," ")</f>
        <v>1</v>
      </c>
      <c r="K53" s="8" t="str">
        <f ca="1">IF(Таблица1[[#This Row],[Рубашка белая ДР]]&lt;TODAY(),"1"," ")</f>
        <v xml:space="preserve"> </v>
      </c>
      <c r="L53" s="8" t="str">
        <f ca="1">IF(Таблица1[[#This Row],[Свитер/ платье]]&lt;TODAY(),"1"," ")</f>
        <v>1</v>
      </c>
      <c r="M53" s="8" t="str">
        <f ca="1">IF(Таблица1[[#This Row],[Пилотка/ кепи/ фуражка]]&lt;TODAY(),"1"," ")</f>
        <v xml:space="preserve"> </v>
      </c>
      <c r="N53" s="8" t="str">
        <f ca="1">IF(Таблица1[[#This Row],[Футболка]]&lt;TODAY(),"1"," ")</f>
        <v>1</v>
      </c>
      <c r="O53" s="8" t="str">
        <f ca="1">IF(Таблица1[[#This Row],[Галстук +зажим]]&lt;TODAY(),"1"," ")</f>
        <v xml:space="preserve"> </v>
      </c>
    </row>
    <row r="54" spans="1:15" x14ac:dyDescent="0.2">
      <c r="A54" s="20">
        <f t="shared" si="0"/>
        <v>52</v>
      </c>
      <c r="B54" s="8" t="str">
        <f ca="1">IF(Таблица1[[#This Row],[Ботинки, зима]]&lt;TODAY(),"1"," ")</f>
        <v>1</v>
      </c>
      <c r="C54" s="8" t="str">
        <f ca="1">IF(Таблица1[[#This Row],[Шапка, зима]]&lt;TODAY(),"1"," ")</f>
        <v>1</v>
      </c>
      <c r="D54" s="8" t="str">
        <f ca="1">IF(Таблица1[[#This Row],[Комбинезон, зима]]&lt;TODAY(),"1"," ")</f>
        <v>1</v>
      </c>
      <c r="E54" s="8" t="str">
        <f ca="1">IF(Таблица1[[#This Row],[Куртка, зима]]&lt;TODAY(),"1"," ")</f>
        <v xml:space="preserve"> </v>
      </c>
      <c r="F54" s="8" t="str">
        <f ca="1">IF(Таблица1[[#This Row],[Обувь, лето]]&lt;TODAY(),"1"," ")</f>
        <v xml:space="preserve"> </v>
      </c>
      <c r="G54" s="8" t="str">
        <f ca="1">IF(Таблица1[[#This Row],[Китель, лето]]&lt;TODAY(),"1"," ")</f>
        <v>1</v>
      </c>
      <c r="H54" s="8" t="str">
        <f ca="1">IF(Таблица1[[#This Row],[Брюки/ юбка]]&lt;TODAY(),"1"," ")</f>
        <v>1</v>
      </c>
      <c r="I54" s="8" t="str">
        <f ca="1">IF(Таблица1[[#This Row],[Рубашка ДР]]&lt;TODAY(),"1"," ")</f>
        <v>1</v>
      </c>
      <c r="J54" s="8" t="str">
        <f ca="1">IF(Таблица1[[#This Row],[Рубашка КР]]&lt;TODAY(),"1"," ")</f>
        <v>1</v>
      </c>
      <c r="K54" s="8" t="str">
        <f ca="1">IF(Таблица1[[#This Row],[Рубашка белая ДР]]&lt;TODAY(),"1"," ")</f>
        <v>1</v>
      </c>
      <c r="L54" s="8" t="str">
        <f ca="1">IF(Таблица1[[#This Row],[Свитер/ платье]]&lt;TODAY(),"1"," ")</f>
        <v xml:space="preserve"> </v>
      </c>
      <c r="M54" s="8" t="str">
        <f ca="1">IF(Таблица1[[#This Row],[Пилотка/ кепи/ фуражка]]&lt;TODAY(),"1"," ")</f>
        <v xml:space="preserve"> </v>
      </c>
      <c r="N54" s="8" t="str">
        <f ca="1">IF(Таблица1[[#This Row],[Футболка]]&lt;TODAY(),"1"," ")</f>
        <v>1</v>
      </c>
      <c r="O54" s="8" t="str">
        <f ca="1">IF(Таблица1[[#This Row],[Галстук +зажим]]&lt;TODAY(),"1"," ")</f>
        <v xml:space="preserve"> </v>
      </c>
    </row>
    <row r="55" spans="1:15" x14ac:dyDescent="0.2">
      <c r="A55" s="20">
        <f t="shared" si="0"/>
        <v>53</v>
      </c>
      <c r="B55" s="8" t="str">
        <f ca="1">IF(Таблица1[[#This Row],[Ботинки, зима]]&lt;TODAY(),"1"," ")</f>
        <v>1</v>
      </c>
      <c r="C55" s="8" t="str">
        <f ca="1">IF(Таблица1[[#This Row],[Шапка, зима]]&lt;TODAY(),"1"," ")</f>
        <v>1</v>
      </c>
      <c r="D55" s="8" t="str">
        <f ca="1">IF(Таблица1[[#This Row],[Комбинезон, зима]]&lt;TODAY(),"1"," ")</f>
        <v>1</v>
      </c>
      <c r="E55" s="8" t="str">
        <f ca="1">IF(Таблица1[[#This Row],[Куртка, зима]]&lt;TODAY(),"1"," ")</f>
        <v>1</v>
      </c>
      <c r="F55" s="8" t="str">
        <f ca="1">IF(Таблица1[[#This Row],[Обувь, лето]]&lt;TODAY(),"1"," ")</f>
        <v>1</v>
      </c>
      <c r="G55" s="8" t="str">
        <f ca="1">IF(Таблица1[[#This Row],[Китель, лето]]&lt;TODAY(),"1"," ")</f>
        <v>1</v>
      </c>
      <c r="H55" s="8" t="str">
        <f ca="1">IF(Таблица1[[#This Row],[Брюки/ юбка]]&lt;TODAY(),"1"," ")</f>
        <v>1</v>
      </c>
      <c r="I55" s="8" t="str">
        <f ca="1">IF(Таблица1[[#This Row],[Рубашка ДР]]&lt;TODAY(),"1"," ")</f>
        <v>1</v>
      </c>
      <c r="J55" s="8" t="str">
        <f ca="1">IF(Таблица1[[#This Row],[Рубашка КР]]&lt;TODAY(),"1"," ")</f>
        <v>1</v>
      </c>
      <c r="K55" s="8" t="str">
        <f ca="1">IF(Таблица1[[#This Row],[Рубашка белая ДР]]&lt;TODAY(),"1"," ")</f>
        <v>1</v>
      </c>
      <c r="L55" s="8" t="str">
        <f ca="1">IF(Таблица1[[#This Row],[Свитер/ платье]]&lt;TODAY(),"1"," ")</f>
        <v>1</v>
      </c>
      <c r="M55" s="8" t="str">
        <f ca="1">IF(Таблица1[[#This Row],[Пилотка/ кепи/ фуражка]]&lt;TODAY(),"1"," ")</f>
        <v>1</v>
      </c>
      <c r="N55" s="8" t="str">
        <f ca="1">IF(Таблица1[[#This Row],[Футболка]]&lt;TODAY(),"1"," ")</f>
        <v>1</v>
      </c>
      <c r="O55" s="8" t="str">
        <f ca="1">IF(Таблица1[[#This Row],[Галстук +зажим]]&lt;TODAY(),"1"," ")</f>
        <v>1</v>
      </c>
    </row>
    <row r="56" spans="1:15" x14ac:dyDescent="0.2">
      <c r="A56" s="20">
        <f t="shared" si="0"/>
        <v>54</v>
      </c>
      <c r="B56" s="8" t="str">
        <f ca="1">IF(Таблица1[[#This Row],[Ботинки, зима]]&lt;TODAY(),"1"," ")</f>
        <v>1</v>
      </c>
      <c r="C56" s="8" t="str">
        <f ca="1">IF(Таблица1[[#This Row],[Шапка, зима]]&lt;TODAY(),"1"," ")</f>
        <v>1</v>
      </c>
      <c r="D56" s="8" t="str">
        <f ca="1">IF(Таблица1[[#This Row],[Комбинезон, зима]]&lt;TODAY(),"1"," ")</f>
        <v>1</v>
      </c>
      <c r="E56" s="8" t="str">
        <f ca="1">IF(Таблица1[[#This Row],[Куртка, зима]]&lt;TODAY(),"1"," ")</f>
        <v>1</v>
      </c>
      <c r="F56" s="8" t="str">
        <f ca="1">IF(Таблица1[[#This Row],[Обувь, лето]]&lt;TODAY(),"1"," ")</f>
        <v>1</v>
      </c>
      <c r="G56" s="8" t="str">
        <f ca="1">IF(Таблица1[[#This Row],[Китель, лето]]&lt;TODAY(),"1"," ")</f>
        <v xml:space="preserve"> </v>
      </c>
      <c r="H56" s="8" t="str">
        <f ca="1">IF(Таблица1[[#This Row],[Брюки/ юбка]]&lt;TODAY(),"1"," ")</f>
        <v xml:space="preserve"> </v>
      </c>
      <c r="I56" s="8" t="str">
        <f ca="1">IF(Таблица1[[#This Row],[Рубашка ДР]]&lt;TODAY(),"1"," ")</f>
        <v>1</v>
      </c>
      <c r="J56" s="8" t="str">
        <f ca="1">IF(Таблица1[[#This Row],[Рубашка КР]]&lt;TODAY(),"1"," ")</f>
        <v>1</v>
      </c>
      <c r="K56" s="8" t="str">
        <f ca="1">IF(Таблица1[[#This Row],[Рубашка белая ДР]]&lt;TODAY(),"1"," ")</f>
        <v>1</v>
      </c>
      <c r="L56" s="8" t="str">
        <f ca="1">IF(Таблица1[[#This Row],[Свитер/ платье]]&lt;TODAY(),"1"," ")</f>
        <v>1</v>
      </c>
      <c r="M56" s="8" t="str">
        <f ca="1">IF(Таблица1[[#This Row],[Пилотка/ кепи/ фуражка]]&lt;TODAY(),"1"," ")</f>
        <v xml:space="preserve"> </v>
      </c>
      <c r="N56" s="8" t="str">
        <f ca="1">IF(Таблица1[[#This Row],[Футболка]]&lt;TODAY(),"1"," ")</f>
        <v>1</v>
      </c>
      <c r="O56" s="8" t="str">
        <f ca="1">IF(Таблица1[[#This Row],[Галстук +зажим]]&lt;TODAY(),"1"," ")</f>
        <v xml:space="preserve"> </v>
      </c>
    </row>
    <row r="57" spans="1:15" x14ac:dyDescent="0.2">
      <c r="A57" s="20">
        <f t="shared" si="0"/>
        <v>55</v>
      </c>
      <c r="B57" s="8" t="str">
        <f ca="1">IF(Таблица1[[#This Row],[Ботинки, зима]]&lt;TODAY(),"1"," ")</f>
        <v>1</v>
      </c>
      <c r="C57" s="8" t="str">
        <f ca="1">IF(Таблица1[[#This Row],[Шапка, зима]]&lt;TODAY(),"1"," ")</f>
        <v>1</v>
      </c>
      <c r="D57" s="8" t="str">
        <f ca="1">IF(Таблица1[[#This Row],[Комбинезон, зима]]&lt;TODAY(),"1"," ")</f>
        <v>1</v>
      </c>
      <c r="E57" s="8" t="str">
        <f ca="1">IF(Таблица1[[#This Row],[Куртка, зима]]&lt;TODAY(),"1"," ")</f>
        <v>1</v>
      </c>
      <c r="F57" s="8" t="str">
        <f ca="1">IF(Таблица1[[#This Row],[Обувь, лето]]&lt;TODAY(),"1"," ")</f>
        <v xml:space="preserve"> </v>
      </c>
      <c r="G57" s="8" t="str">
        <f ca="1">IF(Таблица1[[#This Row],[Китель, лето]]&lt;TODAY(),"1"," ")</f>
        <v>1</v>
      </c>
      <c r="H57" s="8" t="str">
        <f ca="1">IF(Таблица1[[#This Row],[Брюки/ юбка]]&lt;TODAY(),"1"," ")</f>
        <v>1</v>
      </c>
      <c r="I57" s="8" t="str">
        <f ca="1">IF(Таблица1[[#This Row],[Рубашка ДР]]&lt;TODAY(),"1"," ")</f>
        <v>1</v>
      </c>
      <c r="J57" s="8" t="str">
        <f ca="1">IF(Таблица1[[#This Row],[Рубашка КР]]&lt;TODAY(),"1"," ")</f>
        <v>1</v>
      </c>
      <c r="K57" s="8" t="str">
        <f ca="1">IF(Таблица1[[#This Row],[Рубашка белая ДР]]&lt;TODAY(),"1"," ")</f>
        <v>1</v>
      </c>
      <c r="L57" s="8" t="str">
        <f ca="1">IF(Таблица1[[#This Row],[Свитер/ платье]]&lt;TODAY(),"1"," ")</f>
        <v>1</v>
      </c>
      <c r="M57" s="8" t="str">
        <f ca="1">IF(Таблица1[[#This Row],[Пилотка/ кепи/ фуражка]]&lt;TODAY(),"1"," ")</f>
        <v>1</v>
      </c>
      <c r="N57" s="8" t="str">
        <f ca="1">IF(Таблица1[[#This Row],[Футболка]]&lt;TODAY(),"1"," ")</f>
        <v>1</v>
      </c>
      <c r="O57" s="8" t="str">
        <f ca="1">IF(Таблица1[[#This Row],[Галстук +зажим]]&lt;TODAY(),"1"," ")</f>
        <v>1</v>
      </c>
    </row>
    <row r="58" spans="1:15" x14ac:dyDescent="0.2">
      <c r="A58" s="20">
        <f t="shared" si="0"/>
        <v>56</v>
      </c>
      <c r="B58" s="8" t="str">
        <f ca="1">IF(Таблица1[[#This Row],[Ботинки, зима]]&lt;TODAY(),"1"," ")</f>
        <v>1</v>
      </c>
      <c r="C58" s="8" t="str">
        <f ca="1">IF(Таблица1[[#This Row],[Шапка, зима]]&lt;TODAY(),"1"," ")</f>
        <v>1</v>
      </c>
      <c r="D58" s="8" t="str">
        <f ca="1">IF(Таблица1[[#This Row],[Комбинезон, зима]]&lt;TODAY(),"1"," ")</f>
        <v>1</v>
      </c>
      <c r="E58" s="8" t="str">
        <f ca="1">IF(Таблица1[[#This Row],[Куртка, зима]]&lt;TODAY(),"1"," ")</f>
        <v>1</v>
      </c>
      <c r="F58" s="8" t="str">
        <f ca="1">IF(Таблица1[[#This Row],[Обувь, лето]]&lt;TODAY(),"1"," ")</f>
        <v xml:space="preserve"> </v>
      </c>
      <c r="G58" s="8" t="str">
        <f ca="1">IF(Таблица1[[#This Row],[Китель, лето]]&lt;TODAY(),"1"," ")</f>
        <v xml:space="preserve"> </v>
      </c>
      <c r="H58" s="8" t="str">
        <f ca="1">IF(Таблица1[[#This Row],[Брюки/ юбка]]&lt;TODAY(),"1"," ")</f>
        <v xml:space="preserve"> </v>
      </c>
      <c r="I58" s="8" t="str">
        <f ca="1">IF(Таблица1[[#This Row],[Рубашка ДР]]&lt;TODAY(),"1"," ")</f>
        <v xml:space="preserve"> </v>
      </c>
      <c r="J58" s="8" t="str">
        <f ca="1">IF(Таблица1[[#This Row],[Рубашка КР]]&lt;TODAY(),"1"," ")</f>
        <v xml:space="preserve"> </v>
      </c>
      <c r="K58" s="8" t="str">
        <f ca="1">IF(Таблица1[[#This Row],[Рубашка белая ДР]]&lt;TODAY(),"1"," ")</f>
        <v>1</v>
      </c>
      <c r="L58" s="8" t="str">
        <f ca="1">IF(Таблица1[[#This Row],[Свитер/ платье]]&lt;TODAY(),"1"," ")</f>
        <v>1</v>
      </c>
      <c r="M58" s="8" t="str">
        <f ca="1">IF(Таблица1[[#This Row],[Пилотка/ кепи/ фуражка]]&lt;TODAY(),"1"," ")</f>
        <v xml:space="preserve"> </v>
      </c>
      <c r="N58" s="8" t="str">
        <f ca="1">IF(Таблица1[[#This Row],[Футболка]]&lt;TODAY(),"1"," ")</f>
        <v>1</v>
      </c>
      <c r="O58" s="8" t="str">
        <f ca="1">IF(Таблица1[[#This Row],[Галстук +зажим]]&lt;TODAY(),"1"," ")</f>
        <v xml:space="preserve"> </v>
      </c>
    </row>
    <row r="59" spans="1:15" x14ac:dyDescent="0.2">
      <c r="A59" s="20">
        <f t="shared" si="0"/>
        <v>57</v>
      </c>
      <c r="B59" s="8" t="str">
        <f ca="1">IF(Таблица1[[#This Row],[Ботинки, зима]]&lt;TODAY(),"1"," ")</f>
        <v>1</v>
      </c>
      <c r="C59" s="8" t="str">
        <f ca="1">IF(Таблица1[[#This Row],[Шапка, зима]]&lt;TODAY(),"1"," ")</f>
        <v>1</v>
      </c>
      <c r="D59" s="8" t="str">
        <f ca="1">IF(Таблица1[[#This Row],[Комбинезон, зима]]&lt;TODAY(),"1"," ")</f>
        <v>1</v>
      </c>
      <c r="E59" s="8" t="str">
        <f ca="1">IF(Таблица1[[#This Row],[Куртка, зима]]&lt;TODAY(),"1"," ")</f>
        <v>1</v>
      </c>
      <c r="F59" s="8" t="str">
        <f ca="1">IF(Таблица1[[#This Row],[Обувь, лето]]&lt;TODAY(),"1"," ")</f>
        <v>1</v>
      </c>
      <c r="G59" s="8" t="str">
        <f ca="1">IF(Таблица1[[#This Row],[Китель, лето]]&lt;TODAY(),"1"," ")</f>
        <v>1</v>
      </c>
      <c r="H59" s="8" t="str">
        <f ca="1">IF(Таблица1[[#This Row],[Брюки/ юбка]]&lt;TODAY(),"1"," ")</f>
        <v>1</v>
      </c>
      <c r="I59" s="8" t="str">
        <f ca="1">IF(Таблица1[[#This Row],[Рубашка ДР]]&lt;TODAY(),"1"," ")</f>
        <v>1</v>
      </c>
      <c r="J59" s="8" t="str">
        <f ca="1">IF(Таблица1[[#This Row],[Рубашка КР]]&lt;TODAY(),"1"," ")</f>
        <v>1</v>
      </c>
      <c r="K59" s="8" t="str">
        <f ca="1">IF(Таблица1[[#This Row],[Рубашка белая ДР]]&lt;TODAY(),"1"," ")</f>
        <v>1</v>
      </c>
      <c r="L59" s="8" t="str">
        <f ca="1">IF(Таблица1[[#This Row],[Свитер/ платье]]&lt;TODAY(),"1"," ")</f>
        <v>1</v>
      </c>
      <c r="M59" s="8" t="str">
        <f ca="1">IF(Таблица1[[#This Row],[Пилотка/ кепи/ фуражка]]&lt;TODAY(),"1"," ")</f>
        <v>1</v>
      </c>
      <c r="N59" s="8" t="str">
        <f ca="1">IF(Таблица1[[#This Row],[Футболка]]&lt;TODAY(),"1"," ")</f>
        <v>1</v>
      </c>
      <c r="O59" s="8" t="str">
        <f ca="1">IF(Таблица1[[#This Row],[Галстук +зажим]]&lt;TODAY(),"1"," ")</f>
        <v>1</v>
      </c>
    </row>
    <row r="60" spans="1:15" x14ac:dyDescent="0.2">
      <c r="A60" s="20">
        <f t="shared" si="0"/>
        <v>58</v>
      </c>
      <c r="B60" s="8" t="str">
        <f ca="1">IF(Таблица1[[#This Row],[Ботинки, зима]]&lt;TODAY(),"1"," ")</f>
        <v>1</v>
      </c>
      <c r="C60" s="8" t="str">
        <f ca="1">IF(Таблица1[[#This Row],[Шапка, зима]]&lt;TODAY(),"1"," ")</f>
        <v>1</v>
      </c>
      <c r="D60" s="8" t="str">
        <f ca="1">IF(Таблица1[[#This Row],[Комбинезон, зима]]&lt;TODAY(),"1"," ")</f>
        <v>1</v>
      </c>
      <c r="E60" s="8" t="str">
        <f ca="1">IF(Таблица1[[#This Row],[Куртка, зима]]&lt;TODAY(),"1"," ")</f>
        <v>1</v>
      </c>
      <c r="F60" s="8" t="str">
        <f ca="1">IF(Таблица1[[#This Row],[Обувь, лето]]&lt;TODAY(),"1"," ")</f>
        <v xml:space="preserve"> </v>
      </c>
      <c r="G60" s="8" t="str">
        <f ca="1">IF(Таблица1[[#This Row],[Китель, лето]]&lt;TODAY(),"1"," ")</f>
        <v>1</v>
      </c>
      <c r="H60" s="8" t="str">
        <f ca="1">IF(Таблица1[[#This Row],[Брюки/ юбка]]&lt;TODAY(),"1"," ")</f>
        <v>1</v>
      </c>
      <c r="I60" s="8" t="str">
        <f ca="1">IF(Таблица1[[#This Row],[Рубашка ДР]]&lt;TODAY(),"1"," ")</f>
        <v>1</v>
      </c>
      <c r="J60" s="8" t="str">
        <f ca="1">IF(Таблица1[[#This Row],[Рубашка КР]]&lt;TODAY(),"1"," ")</f>
        <v xml:space="preserve"> </v>
      </c>
      <c r="K60" s="8" t="str">
        <f ca="1">IF(Таблица1[[#This Row],[Рубашка белая ДР]]&lt;TODAY(),"1"," ")</f>
        <v>1</v>
      </c>
      <c r="L60" s="8" t="str">
        <f ca="1">IF(Таблица1[[#This Row],[Свитер/ платье]]&lt;TODAY(),"1"," ")</f>
        <v>1</v>
      </c>
      <c r="M60" s="8" t="str">
        <f ca="1">IF(Таблица1[[#This Row],[Пилотка/ кепи/ фуражка]]&lt;TODAY(),"1"," ")</f>
        <v xml:space="preserve"> </v>
      </c>
      <c r="N60" s="8" t="str">
        <f ca="1">IF(Таблица1[[#This Row],[Футболка]]&lt;TODAY(),"1"," ")</f>
        <v xml:space="preserve"> </v>
      </c>
      <c r="O60" s="8" t="str">
        <f ca="1">IF(Таблица1[[#This Row],[Галстук +зажим]]&lt;TODAY(),"1"," ")</f>
        <v xml:space="preserve"> </v>
      </c>
    </row>
    <row r="61" spans="1:15" x14ac:dyDescent="0.2">
      <c r="A61" s="20">
        <f t="shared" si="0"/>
        <v>59</v>
      </c>
      <c r="B61" s="8" t="str">
        <f ca="1">IF(Таблица1[[#This Row],[Ботинки, зима]]&lt;TODAY(),"1"," ")</f>
        <v xml:space="preserve"> </v>
      </c>
      <c r="C61" s="8" t="str">
        <f ca="1">IF(Таблица1[[#This Row],[Шапка, зима]]&lt;TODAY(),"1"," ")</f>
        <v>1</v>
      </c>
      <c r="D61" s="8" t="str">
        <f ca="1">IF(Таблица1[[#This Row],[Комбинезон, зима]]&lt;TODAY(),"1"," ")</f>
        <v>1</v>
      </c>
      <c r="E61" s="8" t="str">
        <f ca="1">IF(Таблица1[[#This Row],[Куртка, зима]]&lt;TODAY(),"1"," ")</f>
        <v>1</v>
      </c>
      <c r="F61" s="8" t="str">
        <f ca="1">IF(Таблица1[[#This Row],[Обувь, лето]]&lt;TODAY(),"1"," ")</f>
        <v xml:space="preserve"> </v>
      </c>
      <c r="G61" s="8" t="str">
        <f ca="1">IF(Таблица1[[#This Row],[Китель, лето]]&lt;TODAY(),"1"," ")</f>
        <v>1</v>
      </c>
      <c r="H61" s="8" t="str">
        <f ca="1">IF(Таблица1[[#This Row],[Брюки/ юбка]]&lt;TODAY(),"1"," ")</f>
        <v>1</v>
      </c>
      <c r="I61" s="8" t="str">
        <f ca="1">IF(Таблица1[[#This Row],[Рубашка ДР]]&lt;TODAY(),"1"," ")</f>
        <v>1</v>
      </c>
      <c r="J61" s="8" t="str">
        <f ca="1">IF(Таблица1[[#This Row],[Рубашка КР]]&lt;TODAY(),"1"," ")</f>
        <v>1</v>
      </c>
      <c r="K61" s="8" t="str">
        <f ca="1">IF(Таблица1[[#This Row],[Рубашка белая ДР]]&lt;TODAY(),"1"," ")</f>
        <v>1</v>
      </c>
      <c r="L61" s="8" t="str">
        <f ca="1">IF(Таблица1[[#This Row],[Свитер/ платье]]&lt;TODAY(),"1"," ")</f>
        <v>1</v>
      </c>
      <c r="M61" s="8" t="str">
        <f ca="1">IF(Таблица1[[#This Row],[Пилотка/ кепи/ фуражка]]&lt;TODAY(),"1"," ")</f>
        <v xml:space="preserve"> </v>
      </c>
      <c r="N61" s="8" t="str">
        <f ca="1">IF(Таблица1[[#This Row],[Футболка]]&lt;TODAY(),"1"," ")</f>
        <v>1</v>
      </c>
      <c r="O61" s="8" t="str">
        <f ca="1">IF(Таблица1[[#This Row],[Галстук +зажим]]&lt;TODAY(),"1"," ")</f>
        <v xml:space="preserve"> </v>
      </c>
    </row>
    <row r="62" spans="1:15" x14ac:dyDescent="0.2">
      <c r="A62" s="20">
        <f t="shared" si="0"/>
        <v>60</v>
      </c>
      <c r="B62" s="8" t="str">
        <f ca="1">IF(Таблица1[[#This Row],[Ботинки, зима]]&lt;TODAY(),"1"," ")</f>
        <v>1</v>
      </c>
      <c r="C62" s="8" t="str">
        <f ca="1">IF(Таблица1[[#This Row],[Шапка, зима]]&lt;TODAY(),"1"," ")</f>
        <v>1</v>
      </c>
      <c r="D62" s="8" t="str">
        <f ca="1">IF(Таблица1[[#This Row],[Комбинезон, зима]]&lt;TODAY(),"1"," ")</f>
        <v>1</v>
      </c>
      <c r="E62" s="8" t="str">
        <f ca="1">IF(Таблица1[[#This Row],[Куртка, зима]]&lt;TODAY(),"1"," ")</f>
        <v xml:space="preserve"> </v>
      </c>
      <c r="F62" s="8" t="str">
        <f ca="1">IF(Таблица1[[#This Row],[Обувь, лето]]&lt;TODAY(),"1"," ")</f>
        <v xml:space="preserve"> </v>
      </c>
      <c r="G62" s="8" t="str">
        <f ca="1">IF(Таблица1[[#This Row],[Китель, лето]]&lt;TODAY(),"1"," ")</f>
        <v>1</v>
      </c>
      <c r="H62" s="8" t="str">
        <f ca="1">IF(Таблица1[[#This Row],[Брюки/ юбка]]&lt;TODAY(),"1"," ")</f>
        <v>1</v>
      </c>
      <c r="I62" s="8" t="str">
        <f ca="1">IF(Таблица1[[#This Row],[Рубашка ДР]]&lt;TODAY(),"1"," ")</f>
        <v>1</v>
      </c>
      <c r="J62" s="8" t="str">
        <f ca="1">IF(Таблица1[[#This Row],[Рубашка КР]]&lt;TODAY(),"1"," ")</f>
        <v>1</v>
      </c>
      <c r="K62" s="8" t="str">
        <f ca="1">IF(Таблица1[[#This Row],[Рубашка белая ДР]]&lt;TODAY(),"1"," ")</f>
        <v>1</v>
      </c>
      <c r="L62" s="8" t="str">
        <f ca="1">IF(Таблица1[[#This Row],[Свитер/ платье]]&lt;TODAY(),"1"," ")</f>
        <v>1</v>
      </c>
      <c r="M62" s="8" t="str">
        <f ca="1">IF(Таблица1[[#This Row],[Пилотка/ кепи/ фуражка]]&lt;TODAY(),"1"," ")</f>
        <v xml:space="preserve"> </v>
      </c>
      <c r="N62" s="8" t="str">
        <f ca="1">IF(Таблица1[[#This Row],[Футболка]]&lt;TODAY(),"1"," ")</f>
        <v>1</v>
      </c>
      <c r="O62" s="8" t="str">
        <f ca="1">IF(Таблица1[[#This Row],[Галстук +зажим]]&lt;TODAY(),"1"," ")</f>
        <v xml:space="preserve"> </v>
      </c>
    </row>
    <row r="63" spans="1:15" x14ac:dyDescent="0.2">
      <c r="A63" s="20">
        <f t="shared" si="0"/>
        <v>61</v>
      </c>
      <c r="B63" s="8" t="str">
        <f ca="1">IF(Таблица1[[#This Row],[Ботинки, зима]]&lt;TODAY(),"1"," ")</f>
        <v xml:space="preserve"> </v>
      </c>
      <c r="C63" s="8" t="str">
        <f ca="1">IF(Таблица1[[#This Row],[Шапка, зима]]&lt;TODAY(),"1"," ")</f>
        <v>1</v>
      </c>
      <c r="D63" s="8" t="str">
        <f ca="1">IF(Таблица1[[#This Row],[Комбинезон, зима]]&lt;TODAY(),"1"," ")</f>
        <v>1</v>
      </c>
      <c r="E63" s="8" t="str">
        <f ca="1">IF(Таблица1[[#This Row],[Куртка, зима]]&lt;TODAY(),"1"," ")</f>
        <v>1</v>
      </c>
      <c r="F63" s="8" t="str">
        <f ca="1">IF(Таблица1[[#This Row],[Обувь, лето]]&lt;TODAY(),"1"," ")</f>
        <v xml:space="preserve"> </v>
      </c>
      <c r="G63" s="8" t="str">
        <f ca="1">IF(Таблица1[[#This Row],[Китель, лето]]&lt;TODAY(),"1"," ")</f>
        <v>1</v>
      </c>
      <c r="H63" s="8" t="str">
        <f ca="1">IF(Таблица1[[#This Row],[Брюки/ юбка]]&lt;TODAY(),"1"," ")</f>
        <v xml:space="preserve"> </v>
      </c>
      <c r="I63" s="8" t="str">
        <f ca="1">IF(Таблица1[[#This Row],[Рубашка ДР]]&lt;TODAY(),"1"," ")</f>
        <v>1</v>
      </c>
      <c r="J63" s="8" t="str">
        <f ca="1">IF(Таблица1[[#This Row],[Рубашка КР]]&lt;TODAY(),"1"," ")</f>
        <v>1</v>
      </c>
      <c r="K63" s="8" t="str">
        <f ca="1">IF(Таблица1[[#This Row],[Рубашка белая ДР]]&lt;TODAY(),"1"," ")</f>
        <v>1</v>
      </c>
      <c r="L63" s="8" t="str">
        <f ca="1">IF(Таблица1[[#This Row],[Свитер/ платье]]&lt;TODAY(),"1"," ")</f>
        <v>1</v>
      </c>
      <c r="M63" s="8" t="str">
        <f ca="1">IF(Таблица1[[#This Row],[Пилотка/ кепи/ фуражка]]&lt;TODAY(),"1"," ")</f>
        <v xml:space="preserve"> </v>
      </c>
      <c r="N63" s="8" t="str">
        <f ca="1">IF(Таблица1[[#This Row],[Футболка]]&lt;TODAY(),"1"," ")</f>
        <v>1</v>
      </c>
      <c r="O63" s="8" t="str">
        <f ca="1">IF(Таблица1[[#This Row],[Галстук +зажим]]&lt;TODAY(),"1"," ")</f>
        <v xml:space="preserve"> </v>
      </c>
    </row>
    <row r="64" spans="1:15" x14ac:dyDescent="0.2">
      <c r="A64" s="20">
        <f t="shared" si="0"/>
        <v>62</v>
      </c>
      <c r="B64" s="8" t="str">
        <f ca="1">IF(Таблица1[[#This Row],[Ботинки, зима]]&lt;TODAY(),"1"," ")</f>
        <v xml:space="preserve"> </v>
      </c>
      <c r="C64" s="8" t="str">
        <f ca="1">IF(Таблица1[[#This Row],[Шапка, зима]]&lt;TODAY(),"1"," ")</f>
        <v>1</v>
      </c>
      <c r="D64" s="8" t="str">
        <f ca="1">IF(Таблица1[[#This Row],[Комбинезон, зима]]&lt;TODAY(),"1"," ")</f>
        <v>1</v>
      </c>
      <c r="E64" s="8" t="str">
        <f ca="1">IF(Таблица1[[#This Row],[Куртка, зима]]&lt;TODAY(),"1"," ")</f>
        <v>1</v>
      </c>
      <c r="F64" s="8" t="str">
        <f ca="1">IF(Таблица1[[#This Row],[Обувь, лето]]&lt;TODAY(),"1"," ")</f>
        <v xml:space="preserve"> </v>
      </c>
      <c r="G64" s="8" t="str">
        <f ca="1">IF(Таблица1[[#This Row],[Китель, лето]]&lt;TODAY(),"1"," ")</f>
        <v>1</v>
      </c>
      <c r="H64" s="8" t="str">
        <f ca="1">IF(Таблица1[[#This Row],[Брюки/ юбка]]&lt;TODAY(),"1"," ")</f>
        <v xml:space="preserve"> </v>
      </c>
      <c r="I64" s="8" t="str">
        <f ca="1">IF(Таблица1[[#This Row],[Рубашка ДР]]&lt;TODAY(),"1"," ")</f>
        <v>1</v>
      </c>
      <c r="J64" s="8" t="str">
        <f ca="1">IF(Таблица1[[#This Row],[Рубашка КР]]&lt;TODAY(),"1"," ")</f>
        <v>1</v>
      </c>
      <c r="K64" s="8" t="str">
        <f ca="1">IF(Таблица1[[#This Row],[Рубашка белая ДР]]&lt;TODAY(),"1"," ")</f>
        <v>1</v>
      </c>
      <c r="L64" s="8" t="str">
        <f ca="1">IF(Таблица1[[#This Row],[Свитер/ платье]]&lt;TODAY(),"1"," ")</f>
        <v>1</v>
      </c>
      <c r="M64" s="8" t="str">
        <f ca="1">IF(Таблица1[[#This Row],[Пилотка/ кепи/ фуражка]]&lt;TODAY(),"1"," ")</f>
        <v xml:space="preserve"> </v>
      </c>
      <c r="N64" s="8" t="str">
        <f ca="1">IF(Таблица1[[#This Row],[Футболка]]&lt;TODAY(),"1"," ")</f>
        <v>1</v>
      </c>
      <c r="O64" s="8" t="str">
        <f ca="1">IF(Таблица1[[#This Row],[Галстук +зажим]]&lt;TODAY(),"1"," ")</f>
        <v xml:space="preserve"> </v>
      </c>
    </row>
    <row r="65" spans="1:15" x14ac:dyDescent="0.2">
      <c r="A65" s="20">
        <f t="shared" si="0"/>
        <v>63</v>
      </c>
      <c r="B65" s="8" t="str">
        <f ca="1">IF(Таблица1[[#This Row],[Ботинки, зима]]&lt;TODAY(),"1"," ")</f>
        <v>1</v>
      </c>
      <c r="C65" s="8" t="str">
        <f ca="1">IF(Таблица1[[#This Row],[Шапка, зима]]&lt;TODAY(),"1"," ")</f>
        <v>1</v>
      </c>
      <c r="D65" s="8" t="str">
        <f ca="1">IF(Таблица1[[#This Row],[Комбинезон, зима]]&lt;TODAY(),"1"," ")</f>
        <v>1</v>
      </c>
      <c r="E65" s="8" t="str">
        <f ca="1">IF(Таблица1[[#This Row],[Куртка, зима]]&lt;TODAY(),"1"," ")</f>
        <v>1</v>
      </c>
      <c r="F65" s="8" t="str">
        <f ca="1">IF(Таблица1[[#This Row],[Обувь, лето]]&lt;TODAY(),"1"," ")</f>
        <v xml:space="preserve"> </v>
      </c>
      <c r="G65" s="8" t="str">
        <f ca="1">IF(Таблица1[[#This Row],[Китель, лето]]&lt;TODAY(),"1"," ")</f>
        <v xml:space="preserve"> </v>
      </c>
      <c r="H65" s="8" t="str">
        <f ca="1">IF(Таблица1[[#This Row],[Брюки/ юбка]]&lt;TODAY(),"1"," ")</f>
        <v xml:space="preserve"> </v>
      </c>
      <c r="I65" s="8" t="str">
        <f ca="1">IF(Таблица1[[#This Row],[Рубашка ДР]]&lt;TODAY(),"1"," ")</f>
        <v xml:space="preserve"> </v>
      </c>
      <c r="J65" s="8" t="str">
        <f ca="1">IF(Таблица1[[#This Row],[Рубашка КР]]&lt;TODAY(),"1"," ")</f>
        <v>1</v>
      </c>
      <c r="K65" s="8" t="str">
        <f ca="1">IF(Таблица1[[#This Row],[Рубашка белая ДР]]&lt;TODAY(),"1"," ")</f>
        <v xml:space="preserve"> </v>
      </c>
      <c r="L65" s="8" t="str">
        <f ca="1">IF(Таблица1[[#This Row],[Свитер/ платье]]&lt;TODAY(),"1"," ")</f>
        <v>1</v>
      </c>
      <c r="M65" s="8" t="str">
        <f ca="1">IF(Таблица1[[#This Row],[Пилотка/ кепи/ фуражка]]&lt;TODAY(),"1"," ")</f>
        <v xml:space="preserve"> </v>
      </c>
      <c r="N65" s="8" t="str">
        <f ca="1">IF(Таблица1[[#This Row],[Футболка]]&lt;TODAY(),"1"," ")</f>
        <v>1</v>
      </c>
      <c r="O65" s="8" t="str">
        <f ca="1">IF(Таблица1[[#This Row],[Галстук +зажим]]&lt;TODAY(),"1"," ")</f>
        <v xml:space="preserve"> </v>
      </c>
    </row>
    <row r="66" spans="1:15" x14ac:dyDescent="0.2">
      <c r="A66" s="20">
        <f t="shared" si="0"/>
        <v>64</v>
      </c>
      <c r="B66" s="8" t="str">
        <f ca="1">IF(Таблица1[[#This Row],[Ботинки, зима]]&lt;TODAY(),"1"," ")</f>
        <v>1</v>
      </c>
      <c r="C66" s="8" t="str">
        <f ca="1">IF(Таблица1[[#This Row],[Шапка, зима]]&lt;TODAY(),"1"," ")</f>
        <v>1</v>
      </c>
      <c r="D66" s="8" t="str">
        <f ca="1">IF(Таблица1[[#This Row],[Комбинезон, зима]]&lt;TODAY(),"1"," ")</f>
        <v>1</v>
      </c>
      <c r="E66" s="8" t="str">
        <f ca="1">IF(Таблица1[[#This Row],[Куртка, зима]]&lt;TODAY(),"1"," ")</f>
        <v>1</v>
      </c>
      <c r="F66" s="8" t="str">
        <f ca="1">IF(Таблица1[[#This Row],[Обувь, лето]]&lt;TODAY(),"1"," ")</f>
        <v xml:space="preserve"> </v>
      </c>
      <c r="G66" s="8" t="str">
        <f ca="1">IF(Таблица1[[#This Row],[Китель, лето]]&lt;TODAY(),"1"," ")</f>
        <v>1</v>
      </c>
      <c r="H66" s="8" t="str">
        <f ca="1">IF(Таблица1[[#This Row],[Брюки/ юбка]]&lt;TODAY(),"1"," ")</f>
        <v>1</v>
      </c>
      <c r="I66" s="8" t="str">
        <f ca="1">IF(Таблица1[[#This Row],[Рубашка ДР]]&lt;TODAY(),"1"," ")</f>
        <v>1</v>
      </c>
      <c r="J66" s="8" t="str">
        <f ca="1">IF(Таблица1[[#This Row],[Рубашка КР]]&lt;TODAY(),"1"," ")</f>
        <v>1</v>
      </c>
      <c r="K66" s="8" t="str">
        <f ca="1">IF(Таблица1[[#This Row],[Рубашка белая ДР]]&lt;TODAY(),"1"," ")</f>
        <v>1</v>
      </c>
      <c r="L66" s="8" t="str">
        <f ca="1">IF(Таблица1[[#This Row],[Свитер/ платье]]&lt;TODAY(),"1"," ")</f>
        <v>1</v>
      </c>
      <c r="M66" s="8" t="str">
        <f ca="1">IF(Таблица1[[#This Row],[Пилотка/ кепи/ фуражка]]&lt;TODAY(),"1"," ")</f>
        <v xml:space="preserve"> </v>
      </c>
      <c r="N66" s="8" t="str">
        <f ca="1">IF(Таблица1[[#This Row],[Футболка]]&lt;TODAY(),"1"," ")</f>
        <v>1</v>
      </c>
      <c r="O66" s="8" t="str">
        <f ca="1">IF(Таблица1[[#This Row],[Галстук +зажим]]&lt;TODAY(),"1"," ")</f>
        <v xml:space="preserve"> </v>
      </c>
    </row>
    <row r="67" spans="1:15" x14ac:dyDescent="0.2">
      <c r="A67" s="20">
        <f t="shared" si="0"/>
        <v>65</v>
      </c>
      <c r="B67" s="8" t="str">
        <f ca="1">IF(Таблица1[[#This Row],[Ботинки, зима]]&lt;TODAY(),"1"," ")</f>
        <v>1</v>
      </c>
      <c r="C67" s="8" t="str">
        <f ca="1">IF(Таблица1[[#This Row],[Шапка, зима]]&lt;TODAY(),"1"," ")</f>
        <v>1</v>
      </c>
      <c r="D67" s="8" t="str">
        <f ca="1">IF(Таблица1[[#This Row],[Комбинезон, зима]]&lt;TODAY(),"1"," ")</f>
        <v>1</v>
      </c>
      <c r="E67" s="8" t="str">
        <f ca="1">IF(Таблица1[[#This Row],[Куртка, зима]]&lt;TODAY(),"1"," ")</f>
        <v>1</v>
      </c>
      <c r="F67" s="8" t="str">
        <f ca="1">IF(Таблица1[[#This Row],[Обувь, лето]]&lt;TODAY(),"1"," ")</f>
        <v xml:space="preserve"> </v>
      </c>
      <c r="G67" s="8" t="str">
        <f ca="1">IF(Таблица1[[#This Row],[Китель, лето]]&lt;TODAY(),"1"," ")</f>
        <v>1</v>
      </c>
      <c r="H67" s="8" t="str">
        <f ca="1">IF(Таблица1[[#This Row],[Брюки/ юбка]]&lt;TODAY(),"1"," ")</f>
        <v>1</v>
      </c>
      <c r="I67" s="8" t="str">
        <f ca="1">IF(Таблица1[[#This Row],[Рубашка ДР]]&lt;TODAY(),"1"," ")</f>
        <v>1</v>
      </c>
      <c r="J67" s="8" t="str">
        <f ca="1">IF(Таблица1[[#This Row],[Рубашка КР]]&lt;TODAY(),"1"," ")</f>
        <v>1</v>
      </c>
      <c r="K67" s="8" t="str">
        <f ca="1">IF(Таблица1[[#This Row],[Рубашка белая ДР]]&lt;TODAY(),"1"," ")</f>
        <v xml:space="preserve"> </v>
      </c>
      <c r="L67" s="8" t="str">
        <f ca="1">IF(Таблица1[[#This Row],[Свитер/ платье]]&lt;TODAY(),"1"," ")</f>
        <v>1</v>
      </c>
      <c r="M67" s="8" t="str">
        <f ca="1">IF(Таблица1[[#This Row],[Пилотка/ кепи/ фуражка]]&lt;TODAY(),"1"," ")</f>
        <v xml:space="preserve"> </v>
      </c>
      <c r="N67" s="8" t="str">
        <f ca="1">IF(Таблица1[[#This Row],[Футболка]]&lt;TODAY(),"1"," ")</f>
        <v>1</v>
      </c>
      <c r="O67" s="8" t="str">
        <f ca="1">IF(Таблица1[[#This Row],[Галстук +зажим]]&lt;TODAY(),"1"," ")</f>
        <v xml:space="preserve"> </v>
      </c>
    </row>
    <row r="68" spans="1:15" x14ac:dyDescent="0.2">
      <c r="A68" s="20">
        <f t="shared" ref="A68:A71" si="1">A67+1</f>
        <v>66</v>
      </c>
      <c r="B68" s="8" t="str">
        <f ca="1">IF(Таблица1[[#This Row],[Ботинки, зима]]&lt;TODAY(),"1"," ")</f>
        <v>1</v>
      </c>
      <c r="C68" s="8" t="str">
        <f ca="1">IF(Таблица1[[#This Row],[Шапка, зима]]&lt;TODAY(),"1"," ")</f>
        <v>1</v>
      </c>
      <c r="D68" s="8" t="str">
        <f ca="1">IF(Таблица1[[#This Row],[Комбинезон, зима]]&lt;TODAY(),"1"," ")</f>
        <v>1</v>
      </c>
      <c r="E68" s="8" t="str">
        <f ca="1">IF(Таблица1[[#This Row],[Куртка, зима]]&lt;TODAY(),"1"," ")</f>
        <v>1</v>
      </c>
      <c r="F68" s="8" t="str">
        <f ca="1">IF(Таблица1[[#This Row],[Обувь, лето]]&lt;TODAY(),"1"," ")</f>
        <v xml:space="preserve"> </v>
      </c>
      <c r="G68" s="8" t="str">
        <f ca="1">IF(Таблица1[[#This Row],[Китель, лето]]&lt;TODAY(),"1"," ")</f>
        <v>1</v>
      </c>
      <c r="H68" s="8" t="str">
        <f ca="1">IF(Таблица1[[#This Row],[Брюки/ юбка]]&lt;TODAY(),"1"," ")</f>
        <v>1</v>
      </c>
      <c r="I68" s="8" t="str">
        <f ca="1">IF(Таблица1[[#This Row],[Рубашка ДР]]&lt;TODAY(),"1"," ")</f>
        <v xml:space="preserve"> </v>
      </c>
      <c r="J68" s="8" t="str">
        <f ca="1">IF(Таблица1[[#This Row],[Рубашка КР]]&lt;TODAY(),"1"," ")</f>
        <v xml:space="preserve"> </v>
      </c>
      <c r="K68" s="8" t="str">
        <f ca="1">IF(Таблица1[[#This Row],[Рубашка белая ДР]]&lt;TODAY(),"1"," ")</f>
        <v>1</v>
      </c>
      <c r="L68" s="8" t="str">
        <f ca="1">IF(Таблица1[[#This Row],[Свитер/ платье]]&lt;TODAY(),"1"," ")</f>
        <v>1</v>
      </c>
      <c r="M68" s="8" t="str">
        <f ca="1">IF(Таблица1[[#This Row],[Пилотка/ кепи/ фуражка]]&lt;TODAY(),"1"," ")</f>
        <v xml:space="preserve"> </v>
      </c>
      <c r="N68" s="8" t="str">
        <f ca="1">IF(Таблица1[[#This Row],[Футболка]]&lt;TODAY(),"1"," ")</f>
        <v>1</v>
      </c>
      <c r="O68" s="8" t="str">
        <f ca="1">IF(Таблица1[[#This Row],[Галстук +зажим]]&lt;TODAY(),"1"," ")</f>
        <v xml:space="preserve"> </v>
      </c>
    </row>
    <row r="69" spans="1:15" x14ac:dyDescent="0.2">
      <c r="A69" s="20">
        <f t="shared" si="1"/>
        <v>67</v>
      </c>
      <c r="B69" s="8" t="str">
        <f ca="1">IF(Таблица1[[#This Row],[Ботинки, зима]]&lt;TODAY(),"1"," ")</f>
        <v>1</v>
      </c>
      <c r="C69" s="8" t="str">
        <f ca="1">IF(Таблица1[[#This Row],[Шапка, зима]]&lt;TODAY(),"1"," ")</f>
        <v>1</v>
      </c>
      <c r="D69" s="8" t="str">
        <f ca="1">IF(Таблица1[[#This Row],[Комбинезон, зима]]&lt;TODAY(),"1"," ")</f>
        <v>1</v>
      </c>
      <c r="E69" s="8" t="str">
        <f ca="1">IF(Таблица1[[#This Row],[Куртка, зима]]&lt;TODAY(),"1"," ")</f>
        <v>1</v>
      </c>
      <c r="F69" s="8" t="str">
        <f ca="1">IF(Таблица1[[#This Row],[Обувь, лето]]&lt;TODAY(),"1"," ")</f>
        <v>1</v>
      </c>
      <c r="G69" s="8" t="str">
        <f ca="1">IF(Таблица1[[#This Row],[Китель, лето]]&lt;TODAY(),"1"," ")</f>
        <v>1</v>
      </c>
      <c r="H69" s="8" t="str">
        <f ca="1">IF(Таблица1[[#This Row],[Брюки/ юбка]]&lt;TODAY(),"1"," ")</f>
        <v>1</v>
      </c>
      <c r="I69" s="8" t="str">
        <f ca="1">IF(Таблица1[[#This Row],[Рубашка ДР]]&lt;TODAY(),"1"," ")</f>
        <v>1</v>
      </c>
      <c r="J69" s="8" t="str">
        <f ca="1">IF(Таблица1[[#This Row],[Рубашка КР]]&lt;TODAY(),"1"," ")</f>
        <v>1</v>
      </c>
      <c r="K69" s="8" t="str">
        <f ca="1">IF(Таблица1[[#This Row],[Рубашка белая ДР]]&lt;TODAY(),"1"," ")</f>
        <v>1</v>
      </c>
      <c r="L69" s="8" t="str">
        <f ca="1">IF(Таблица1[[#This Row],[Свитер/ платье]]&lt;TODAY(),"1"," ")</f>
        <v>1</v>
      </c>
      <c r="M69" s="8" t="str">
        <f ca="1">IF(Таблица1[[#This Row],[Пилотка/ кепи/ фуражка]]&lt;TODAY(),"1"," ")</f>
        <v xml:space="preserve"> </v>
      </c>
      <c r="N69" s="8" t="str">
        <f ca="1">IF(Таблица1[[#This Row],[Футболка]]&lt;TODAY(),"1"," ")</f>
        <v>1</v>
      </c>
      <c r="O69" s="8" t="str">
        <f ca="1">IF(Таблица1[[#This Row],[Галстук +зажим]]&lt;TODAY(),"1"," ")</f>
        <v xml:space="preserve"> </v>
      </c>
    </row>
    <row r="70" spans="1:15" x14ac:dyDescent="0.2">
      <c r="A70" s="20">
        <f t="shared" si="1"/>
        <v>68</v>
      </c>
      <c r="B70" s="8" t="str">
        <f ca="1">IF(Таблица1[[#This Row],[Ботинки, зима]]&lt;TODAY(),"1"," ")</f>
        <v>1</v>
      </c>
      <c r="C70" s="8" t="str">
        <f ca="1">IF(Таблица1[[#This Row],[Шапка, зима]]&lt;TODAY(),"1"," ")</f>
        <v>1</v>
      </c>
      <c r="D70" s="8" t="str">
        <f ca="1">IF(Таблица1[[#This Row],[Комбинезон, зима]]&lt;TODAY(),"1"," ")</f>
        <v>1</v>
      </c>
      <c r="E70" s="8" t="str">
        <f ca="1">IF(Таблица1[[#This Row],[Куртка, зима]]&lt;TODAY(),"1"," ")</f>
        <v>1</v>
      </c>
      <c r="F70" s="8" t="str">
        <f ca="1">IF(Таблица1[[#This Row],[Обувь, лето]]&lt;TODAY(),"1"," ")</f>
        <v xml:space="preserve"> </v>
      </c>
      <c r="G70" s="8" t="str">
        <f ca="1">IF(Таблица1[[#This Row],[Китель, лето]]&lt;TODAY(),"1"," ")</f>
        <v>1</v>
      </c>
      <c r="H70" s="8" t="str">
        <f ca="1">IF(Таблица1[[#This Row],[Брюки/ юбка]]&lt;TODAY(),"1"," ")</f>
        <v xml:space="preserve"> </v>
      </c>
      <c r="I70" s="8" t="str">
        <f ca="1">IF(Таблица1[[#This Row],[Рубашка ДР]]&lt;TODAY(),"1"," ")</f>
        <v xml:space="preserve"> </v>
      </c>
      <c r="J70" s="8" t="str">
        <f ca="1">IF(Таблица1[[#This Row],[Рубашка КР]]&lt;TODAY(),"1"," ")</f>
        <v>1</v>
      </c>
      <c r="K70" s="8" t="str">
        <f ca="1">IF(Таблица1[[#This Row],[Рубашка белая ДР]]&lt;TODAY(),"1"," ")</f>
        <v>1</v>
      </c>
      <c r="L70" s="8" t="str">
        <f ca="1">IF(Таблица1[[#This Row],[Свитер/ платье]]&lt;TODAY(),"1"," ")</f>
        <v>1</v>
      </c>
      <c r="M70" s="8" t="str">
        <f ca="1">IF(Таблица1[[#This Row],[Пилотка/ кепи/ фуражка]]&lt;TODAY(),"1"," ")</f>
        <v xml:space="preserve"> </v>
      </c>
      <c r="N70" s="8" t="str">
        <f ca="1">IF(Таблица1[[#This Row],[Футболка]]&lt;TODAY(),"1"," ")</f>
        <v>1</v>
      </c>
      <c r="O70" s="8" t="str">
        <f ca="1">IF(Таблица1[[#This Row],[Галстук +зажим]]&lt;TODAY(),"1"," ")</f>
        <v xml:space="preserve"> </v>
      </c>
    </row>
    <row r="71" spans="1:15" x14ac:dyDescent="0.2">
      <c r="A71" s="20">
        <f t="shared" si="1"/>
        <v>69</v>
      </c>
      <c r="B71" s="8" t="str">
        <f ca="1">IF(Таблица1[[#This Row],[Ботинки, зима]]&lt;TODAY(),"1"," ")</f>
        <v xml:space="preserve"> </v>
      </c>
      <c r="C71" s="8" t="str">
        <f ca="1">IF(Таблица1[[#This Row],[Шапка, зима]]&lt;TODAY(),"1"," ")</f>
        <v>1</v>
      </c>
      <c r="D71" s="8" t="str">
        <f ca="1">IF(Таблица1[[#This Row],[Комбинезон, зима]]&lt;TODAY(),"1"," ")</f>
        <v>1</v>
      </c>
      <c r="E71" s="8" t="str">
        <f ca="1">IF(Таблица1[[#This Row],[Куртка, зима]]&lt;TODAY(),"1"," ")</f>
        <v>1</v>
      </c>
      <c r="F71" s="8" t="str">
        <f ca="1">IF(Таблица1[[#This Row],[Обувь, лето]]&lt;TODAY(),"1"," ")</f>
        <v xml:space="preserve"> </v>
      </c>
      <c r="G71" s="8" t="str">
        <f ca="1">IF(Таблица1[[#This Row],[Китель, лето]]&lt;TODAY(),"1"," ")</f>
        <v>1</v>
      </c>
      <c r="H71" s="8" t="str">
        <f ca="1">IF(Таблица1[[#This Row],[Брюки/ юбка]]&lt;TODAY(),"1"," ")</f>
        <v>1</v>
      </c>
      <c r="I71" s="8" t="str">
        <f ca="1">IF(Таблица1[[#This Row],[Рубашка ДР]]&lt;TODAY(),"1"," ")</f>
        <v xml:space="preserve"> </v>
      </c>
      <c r="J71" s="8" t="str">
        <f ca="1">IF(Таблица1[[#This Row],[Рубашка КР]]&lt;TODAY(),"1"," ")</f>
        <v xml:space="preserve"> </v>
      </c>
      <c r="K71" s="8" t="str">
        <f ca="1">IF(Таблица1[[#This Row],[Рубашка белая ДР]]&lt;TODAY(),"1"," ")</f>
        <v xml:space="preserve"> </v>
      </c>
      <c r="L71" s="8" t="str">
        <f ca="1">IF(Таблица1[[#This Row],[Свитер/ платье]]&lt;TODAY(),"1"," ")</f>
        <v>1</v>
      </c>
      <c r="M71" s="8" t="str">
        <f ca="1">IF(Таблица1[[#This Row],[Пилотка/ кепи/ фуражка]]&lt;TODAY(),"1"," ")</f>
        <v xml:space="preserve"> </v>
      </c>
      <c r="N71" s="8" t="str">
        <f ca="1">IF(Таблица1[[#This Row],[Футболка]]&lt;TODAY(),"1"," ")</f>
        <v>1</v>
      </c>
      <c r="O71" s="8" t="str">
        <f ca="1">IF(Таблица1[[#This Row],[Галстук +зажим]]&lt;TODAY(),"1"," ")</f>
        <v xml:space="preserve"> </v>
      </c>
    </row>
    <row r="72" spans="1:15" customFormat="1" x14ac:dyDescent="0.2"/>
  </sheetData>
  <conditionalFormatting sqref="B3:O71">
    <cfRule type="expression" priority="1" stopIfTrue="1">
      <formula>пусто</formula>
    </cfRule>
    <cfRule type="expression" dxfId="136" priority="4" stopIfTrue="1">
      <formula>"&lt;=1"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73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G8" sqref="G8"/>
    </sheetView>
  </sheetViews>
  <sheetFormatPr defaultRowHeight="12.75" x14ac:dyDescent="0.2"/>
  <cols>
    <col min="5" max="15" width="9.140625" customWidth="1"/>
    <col min="16" max="16" width="10.140625" customWidth="1"/>
    <col min="17" max="53" width="9.140625" customWidth="1"/>
  </cols>
  <sheetData>
    <row r="2" spans="2:53" s="31" customFormat="1" x14ac:dyDescent="0.2">
      <c r="E2" s="33">
        <v>43466</v>
      </c>
      <c r="F2" s="33">
        <v>43497</v>
      </c>
      <c r="G2" s="33">
        <v>43525</v>
      </c>
      <c r="H2" s="33">
        <v>43556</v>
      </c>
      <c r="I2" s="33">
        <v>43586</v>
      </c>
      <c r="J2" s="33">
        <v>43617</v>
      </c>
      <c r="K2" s="33">
        <v>43647</v>
      </c>
      <c r="L2" s="33">
        <v>43678</v>
      </c>
      <c r="M2" s="33">
        <v>43709</v>
      </c>
      <c r="N2" s="33">
        <v>43739</v>
      </c>
      <c r="O2" s="33">
        <v>43770</v>
      </c>
      <c r="P2" s="33">
        <v>43800</v>
      </c>
      <c r="Q2" s="33">
        <v>43831</v>
      </c>
      <c r="R2" s="33">
        <v>43862</v>
      </c>
      <c r="S2" s="33">
        <v>43891</v>
      </c>
      <c r="T2" s="33">
        <v>43922</v>
      </c>
      <c r="U2" s="33">
        <v>43952</v>
      </c>
      <c r="V2" s="33">
        <v>43983</v>
      </c>
      <c r="W2" s="33">
        <v>44013</v>
      </c>
      <c r="X2" s="33">
        <v>44044</v>
      </c>
      <c r="Y2" s="33">
        <v>44075</v>
      </c>
      <c r="Z2" s="33">
        <v>44105</v>
      </c>
      <c r="AA2" s="33">
        <v>44136</v>
      </c>
      <c r="AB2" s="33">
        <v>44166</v>
      </c>
      <c r="AC2" s="33">
        <v>44197</v>
      </c>
      <c r="AD2" s="33">
        <v>44228</v>
      </c>
      <c r="AE2" s="33">
        <v>44256</v>
      </c>
      <c r="AF2" s="33">
        <v>44287</v>
      </c>
      <c r="AG2" s="33">
        <v>44317</v>
      </c>
      <c r="AH2" s="33">
        <v>44348</v>
      </c>
      <c r="AI2" s="33">
        <v>44378</v>
      </c>
      <c r="AJ2" s="33">
        <v>44409</v>
      </c>
      <c r="AK2" s="33">
        <v>44440</v>
      </c>
      <c r="AL2" s="33">
        <v>44470</v>
      </c>
      <c r="AM2" s="33">
        <v>44501</v>
      </c>
      <c r="AN2" s="33">
        <v>44531</v>
      </c>
      <c r="AO2" s="33">
        <v>44562</v>
      </c>
      <c r="AP2" s="33">
        <v>44593</v>
      </c>
      <c r="AQ2" s="33">
        <v>44621</v>
      </c>
      <c r="AR2" s="33">
        <v>44652</v>
      </c>
      <c r="AS2" s="33">
        <v>44682</v>
      </c>
      <c r="AT2" s="33">
        <v>44713</v>
      </c>
      <c r="AU2" s="33">
        <v>44743</v>
      </c>
      <c r="AV2" s="33">
        <v>44774</v>
      </c>
      <c r="AW2" s="33">
        <v>44805</v>
      </c>
      <c r="AX2" s="33">
        <v>44835</v>
      </c>
      <c r="AY2" s="33">
        <v>44866</v>
      </c>
      <c r="AZ2" s="33">
        <v>44896</v>
      </c>
      <c r="BA2" s="33">
        <v>44927</v>
      </c>
    </row>
    <row r="3" spans="2:53" ht="21" x14ac:dyDescent="0.2">
      <c r="B3" s="3" t="s">
        <v>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2:53" x14ac:dyDescent="0.2">
      <c r="B4" s="27"/>
      <c r="C4" s="29"/>
      <c r="D4" s="29">
        <v>39</v>
      </c>
      <c r="E4" s="32">
        <f>COUNTIFS(мужчины!$H:$H,$D4,мужчины!$N:$N,E$2)</f>
        <v>0</v>
      </c>
      <c r="F4" s="32">
        <f>COUNTIFS(мужчины!$H:$H,$D4,мужчины!$N:$N,F$2)</f>
        <v>0</v>
      </c>
      <c r="G4" s="32">
        <f>COUNTIFS(мужчины!$H:$H,$D4,мужчины!$N:$N,G$2)</f>
        <v>0</v>
      </c>
      <c r="H4" s="32">
        <f>COUNTIFS(мужчины!$H:$H,$D4,мужчины!$N:$N,H$2)</f>
        <v>0</v>
      </c>
      <c r="I4" s="32">
        <f>COUNTIFS(мужчины!$H:$H,$D4,мужчины!$N:$N,I$2)</f>
        <v>0</v>
      </c>
      <c r="J4" s="32">
        <f>COUNTIFS(мужчины!$H:$H,$D4,мужчины!$N:$N,J$2)</f>
        <v>0</v>
      </c>
      <c r="K4" s="32">
        <f>COUNTIFS(мужчины!$H:$H,$D4,мужчины!$N:$N,K$2)</f>
        <v>0</v>
      </c>
      <c r="L4" s="32">
        <f>COUNTIFS(мужчины!$H:$H,$D4,мужчины!$N:$N,L$2)</f>
        <v>0</v>
      </c>
      <c r="M4" s="32">
        <f>COUNTIFS(мужчины!$H:$H,$D4,мужчины!$N:$N,M$2)</f>
        <v>0</v>
      </c>
      <c r="N4" s="32">
        <f>COUNTIFS(мужчины!$H:$H,$D4,мужчины!$N:$N,N$2)</f>
        <v>0</v>
      </c>
      <c r="O4" s="32">
        <f>COUNTIFS(мужчины!$H:$H,$D4,мужчины!$N:$N,O$2)</f>
        <v>0</v>
      </c>
      <c r="P4" s="32">
        <f>COUNTIFS(мужчины!$H:$H,$D4,мужчины!$N:$N,P$2)</f>
        <v>1</v>
      </c>
      <c r="Q4" s="32">
        <f>COUNTIFS(мужчины!$H:$H,$D4,мужчины!$N:$N,Q$2)</f>
        <v>0</v>
      </c>
      <c r="R4" s="32">
        <f>COUNTIFS(мужчины!$H:$H,$D4,мужчины!$N:$N,R$2)</f>
        <v>0</v>
      </c>
      <c r="S4" s="32">
        <f>COUNTIFS(мужчины!$H:$H,$D4,мужчины!$N:$N,S$2)</f>
        <v>0</v>
      </c>
      <c r="T4" s="32">
        <f>COUNTIFS(мужчины!$H:$H,$D4,мужчины!$N:$N,T$2)</f>
        <v>0</v>
      </c>
      <c r="U4" s="32">
        <f>COUNTIFS(мужчины!$H:$H,$D4,мужчины!$N:$N,U$2)</f>
        <v>0</v>
      </c>
      <c r="V4" s="32">
        <f>COUNTIFS(мужчины!$H:$H,$D4,мужчины!$N:$N,V$2)</f>
        <v>0</v>
      </c>
      <c r="W4" s="32">
        <f>COUNTIFS(мужчины!$H:$H,$D4,мужчины!$N:$N,W$2)</f>
        <v>0</v>
      </c>
      <c r="X4" s="32">
        <f>COUNTIFS(мужчины!$H:$H,$D4,мужчины!$N:$N,X$2)</f>
        <v>0</v>
      </c>
      <c r="Y4" s="32">
        <f>COUNTIFS(мужчины!$H:$H,$D4,мужчины!$N:$N,Y$2)</f>
        <v>0</v>
      </c>
      <c r="Z4" s="32">
        <f>COUNTIFS(мужчины!$H:$H,$D4,мужчины!$N:$N,Z$2)</f>
        <v>0</v>
      </c>
      <c r="AA4" s="32">
        <f>COUNTIFS(мужчины!$H:$H,$D4,мужчины!$N:$N,AA$2)</f>
        <v>0</v>
      </c>
      <c r="AB4" s="32">
        <f>COUNTIFS(мужчины!$H:$H,$D4,мужчины!$N:$N,AB$2)</f>
        <v>0</v>
      </c>
      <c r="AC4" s="32">
        <f>COUNTIFS(мужчины!$H:$H,$D4,мужчины!$N:$N,AC$2)</f>
        <v>0</v>
      </c>
      <c r="AD4" s="32">
        <f>COUNTIFS(мужчины!$H:$H,$D4,мужчины!$N:$N,AD$2)</f>
        <v>0</v>
      </c>
      <c r="AE4" s="32">
        <f>COUNTIFS(мужчины!$H:$H,$D4,мужчины!$N:$N,AE$2)</f>
        <v>0</v>
      </c>
      <c r="AF4" s="32">
        <f>COUNTIFS(мужчины!$H:$H,$D4,мужчины!$N:$N,AF$2)</f>
        <v>0</v>
      </c>
      <c r="AG4" s="32">
        <f>COUNTIFS(мужчины!$H:$H,$D4,мужчины!$N:$N,AG$2)</f>
        <v>0</v>
      </c>
      <c r="AH4" s="32">
        <f>COUNTIFS(мужчины!$H:$H,$D4,мужчины!$N:$N,AH$2)</f>
        <v>0</v>
      </c>
      <c r="AI4" s="32">
        <f>COUNTIFS(мужчины!$H:$H,$D4,мужчины!$N:$N,AI$2)</f>
        <v>0</v>
      </c>
      <c r="AJ4" s="32">
        <f>COUNTIFS(мужчины!$H:$H,$D4,мужчины!$N:$N,AJ$2)</f>
        <v>0</v>
      </c>
      <c r="AK4" s="32">
        <f>COUNTIFS(мужчины!$H:$H,$D4,мужчины!$N:$N,AK$2)</f>
        <v>0</v>
      </c>
      <c r="AL4" s="32">
        <f>COUNTIFS(мужчины!$H:$H,$D4,мужчины!$N:$N,AL$2)</f>
        <v>0</v>
      </c>
      <c r="AM4" s="32">
        <f>COUNTIFS(мужчины!$H:$H,$D4,мужчины!$N:$N,AM$2)</f>
        <v>0</v>
      </c>
      <c r="AN4" s="32">
        <f>COUNTIFS(мужчины!$H:$H,$D4,мужчины!$N:$N,AN$2)</f>
        <v>0</v>
      </c>
      <c r="AO4" s="32">
        <f>COUNTIFS(мужчины!$H:$H,$D4,мужчины!$N:$N,AO$2)</f>
        <v>0</v>
      </c>
      <c r="AP4" s="32">
        <f>COUNTIFS(мужчины!$H:$H,$D4,мужчины!$N:$N,AP$2)</f>
        <v>0</v>
      </c>
      <c r="AQ4" s="32">
        <f>COUNTIFS(мужчины!$H:$H,$D4,мужчины!$N:$N,AQ$2)</f>
        <v>0</v>
      </c>
      <c r="AR4" s="32">
        <f>COUNTIFS(мужчины!$H:$H,$D4,мужчины!$N:$N,AR$2)</f>
        <v>0</v>
      </c>
      <c r="AS4" s="32">
        <f>COUNTIFS(мужчины!$H:$H,$D4,мужчины!$N:$N,AS$2)</f>
        <v>0</v>
      </c>
      <c r="AT4" s="32">
        <f>COUNTIFS(мужчины!$H:$H,$D4,мужчины!$N:$N,AT$2)</f>
        <v>0</v>
      </c>
      <c r="AU4" s="32">
        <f>COUNTIFS(мужчины!$H:$H,$D4,мужчины!$N:$N,AU$2)</f>
        <v>0</v>
      </c>
      <c r="AV4" s="32">
        <f>COUNTIFS(мужчины!$H:$H,$D4,мужчины!$N:$N,AV$2)</f>
        <v>0</v>
      </c>
      <c r="AW4" s="32">
        <f>COUNTIFS(мужчины!$H:$H,$D4,мужчины!$N:$N,AW$2)</f>
        <v>0</v>
      </c>
      <c r="AX4" s="32">
        <f>COUNTIFS(мужчины!$H:$H,$D4,мужчины!$N:$N,AX$2)</f>
        <v>0</v>
      </c>
      <c r="AY4" s="32">
        <f>COUNTIFS(мужчины!$H:$H,$D4,мужчины!$N:$N,AY$2)</f>
        <v>0</v>
      </c>
      <c r="AZ4" s="32">
        <f>COUNTIFS(мужчины!$H:$H,$D4,мужчины!$N:$N,AZ$2)</f>
        <v>0</v>
      </c>
      <c r="BA4" s="32">
        <f>COUNTIFS(мужчины!$H:$H,$D4,мужчины!$N:$N,BA$2)</f>
        <v>0</v>
      </c>
    </row>
    <row r="5" spans="2:53" x14ac:dyDescent="0.2">
      <c r="B5" s="27"/>
      <c r="C5" s="29"/>
      <c r="D5" s="29">
        <v>40</v>
      </c>
      <c r="E5" s="32">
        <f>COUNTIFS(мужчины!$H:$H,$D5,мужчины!$N:$N,E$2)</f>
        <v>0</v>
      </c>
      <c r="F5" s="32">
        <f>COUNTIFS(мужчины!$H:$H,$D5,мужчины!$N:$N,F$2)</f>
        <v>0</v>
      </c>
      <c r="G5" s="32">
        <f>COUNTIFS(мужчины!$H:$H,$D5,мужчины!$N:$N,G$2)</f>
        <v>0</v>
      </c>
      <c r="H5" s="32">
        <f>COUNTIFS(мужчины!$H:$H,$D5,мужчины!$N:$N,H$2)</f>
        <v>0</v>
      </c>
      <c r="I5" s="32">
        <f>COUNTIFS(мужчины!$H:$H,$D5,мужчины!$N:$N,I$2)</f>
        <v>0</v>
      </c>
      <c r="J5" s="32">
        <f>COUNTIFS(мужчины!$H:$H,$D5,мужчины!$N:$N,J$2)</f>
        <v>0</v>
      </c>
      <c r="K5" s="32">
        <f>COUNTIFS(мужчины!$H:$H,$D5,мужчины!$N:$N,K$2)</f>
        <v>0</v>
      </c>
      <c r="L5" s="32">
        <f>COUNTIFS(мужчины!$H:$H,$D5,мужчины!$N:$N,L$2)</f>
        <v>0</v>
      </c>
      <c r="M5" s="32">
        <f>COUNTIFS(мужчины!$H:$H,$D5,мужчины!$N:$N,M$2)</f>
        <v>0</v>
      </c>
      <c r="N5" s="32">
        <f>COUNTIFS(мужчины!$H:$H,$D5,мужчины!$N:$N,N$2)</f>
        <v>0</v>
      </c>
      <c r="O5" s="32">
        <f>COUNTIFS(мужчины!$H:$H,$D5,мужчины!$N:$N,O$2)</f>
        <v>0</v>
      </c>
      <c r="P5" s="32">
        <f>COUNTIFS(мужчины!$H:$H,$D5,мужчины!$N:$N,P$2)</f>
        <v>0</v>
      </c>
      <c r="Q5" s="32">
        <f>COUNTIFS(мужчины!$H:$H,$D5,мужчины!$N:$N,Q$2)</f>
        <v>0</v>
      </c>
      <c r="R5" s="32">
        <f>COUNTIFS(мужчины!$H:$H,$D5,мужчины!$N:$N,R$2)</f>
        <v>0</v>
      </c>
      <c r="S5" s="32">
        <f>COUNTIFS(мужчины!$H:$H,$D5,мужчины!$N:$N,S$2)</f>
        <v>0</v>
      </c>
      <c r="T5" s="32">
        <f>COUNTIFS(мужчины!$H:$H,$D5,мужчины!$N:$N,T$2)</f>
        <v>0</v>
      </c>
      <c r="U5" s="32">
        <f>COUNTIFS(мужчины!$H:$H,$D5,мужчины!$N:$N,U$2)</f>
        <v>0</v>
      </c>
      <c r="V5" s="32">
        <f>COUNTIFS(мужчины!$H:$H,$D5,мужчины!$N:$N,V$2)</f>
        <v>0</v>
      </c>
      <c r="W5" s="32">
        <f>COUNTIFS(мужчины!$H:$H,$D5,мужчины!$N:$N,W$2)</f>
        <v>0</v>
      </c>
      <c r="X5" s="32">
        <f>COUNTIFS(мужчины!$H:$H,$D5,мужчины!$N:$N,X$2)</f>
        <v>0</v>
      </c>
      <c r="Y5" s="32">
        <f>COUNTIFS(мужчины!$H:$H,$D5,мужчины!$N:$N,Y$2)</f>
        <v>0</v>
      </c>
      <c r="Z5" s="32">
        <f>COUNTIFS(мужчины!$H:$H,$D5,мужчины!$N:$N,Z$2)</f>
        <v>0</v>
      </c>
      <c r="AA5" s="32">
        <f>COUNTIFS(мужчины!$H:$H,$D5,мужчины!$N:$N,AA$2)</f>
        <v>0</v>
      </c>
      <c r="AB5" s="32">
        <f>COUNTIFS(мужчины!$H:$H,$D5,мужчины!$N:$N,AB$2)</f>
        <v>0</v>
      </c>
      <c r="AC5" s="32">
        <f>COUNTIFS(мужчины!$H:$H,$D5,мужчины!$N:$N,AC$2)</f>
        <v>0</v>
      </c>
      <c r="AD5" s="32">
        <f>COUNTIFS(мужчины!$H:$H,$D5,мужчины!$N:$N,AD$2)</f>
        <v>0</v>
      </c>
      <c r="AE5" s="32">
        <f>COUNTIFS(мужчины!$H:$H,$D5,мужчины!$N:$N,AE$2)</f>
        <v>0</v>
      </c>
      <c r="AF5" s="32">
        <f>COUNTIFS(мужчины!$H:$H,$D5,мужчины!$N:$N,AF$2)</f>
        <v>0</v>
      </c>
      <c r="AG5" s="32">
        <f>COUNTIFS(мужчины!$H:$H,$D5,мужчины!$N:$N,AG$2)</f>
        <v>0</v>
      </c>
      <c r="AH5" s="32">
        <f>COUNTIFS(мужчины!$H:$H,$D5,мужчины!$N:$N,AH$2)</f>
        <v>0</v>
      </c>
      <c r="AI5" s="32">
        <f>COUNTIFS(мужчины!$H:$H,$D5,мужчины!$N:$N,AI$2)</f>
        <v>0</v>
      </c>
      <c r="AJ5" s="32">
        <f>COUNTIFS(мужчины!$H:$H,$D5,мужчины!$N:$N,AJ$2)</f>
        <v>0</v>
      </c>
      <c r="AK5" s="32">
        <f>COUNTIFS(мужчины!$H:$H,$D5,мужчины!$N:$N,AK$2)</f>
        <v>0</v>
      </c>
      <c r="AL5" s="32">
        <f>COUNTIFS(мужчины!$H:$H,$D5,мужчины!$N:$N,AL$2)</f>
        <v>0</v>
      </c>
      <c r="AM5" s="32">
        <f>COUNTIFS(мужчины!$H:$H,$D5,мужчины!$N:$N,AM$2)</f>
        <v>0</v>
      </c>
      <c r="AN5" s="32">
        <f>COUNTIFS(мужчины!$H:$H,$D5,мужчины!$N:$N,AN$2)</f>
        <v>0</v>
      </c>
      <c r="AO5" s="32">
        <f>COUNTIFS(мужчины!$H:$H,$D5,мужчины!$N:$N,AO$2)</f>
        <v>1</v>
      </c>
      <c r="AP5" s="32">
        <f>COUNTIFS(мужчины!$H:$H,$D5,мужчины!$N:$N,AP$2)</f>
        <v>0</v>
      </c>
      <c r="AQ5" s="32">
        <f>COUNTIFS(мужчины!$H:$H,$D5,мужчины!$N:$N,AQ$2)</f>
        <v>0</v>
      </c>
      <c r="AR5" s="32">
        <f>COUNTIFS(мужчины!$H:$H,$D5,мужчины!$N:$N,AR$2)</f>
        <v>0</v>
      </c>
      <c r="AS5" s="32">
        <f>COUNTIFS(мужчины!$H:$H,$D5,мужчины!$N:$N,AS$2)</f>
        <v>0</v>
      </c>
      <c r="AT5" s="32">
        <f>COUNTIFS(мужчины!$H:$H,$D5,мужчины!$N:$N,AT$2)</f>
        <v>0</v>
      </c>
      <c r="AU5" s="32">
        <f>COUNTIFS(мужчины!$H:$H,$D5,мужчины!$N:$N,AU$2)</f>
        <v>0</v>
      </c>
      <c r="AV5" s="32">
        <f>COUNTIFS(мужчины!$H:$H,$D5,мужчины!$N:$N,AV$2)</f>
        <v>0</v>
      </c>
      <c r="AW5" s="32">
        <f>COUNTIFS(мужчины!$H:$H,$D5,мужчины!$N:$N,AW$2)</f>
        <v>0</v>
      </c>
      <c r="AX5" s="32">
        <f>COUNTIFS(мужчины!$H:$H,$D5,мужчины!$N:$N,AX$2)</f>
        <v>0</v>
      </c>
      <c r="AY5" s="32">
        <f>COUNTIFS(мужчины!$H:$H,$D5,мужчины!$N:$N,AY$2)</f>
        <v>0</v>
      </c>
      <c r="AZ5" s="32">
        <f>COUNTIFS(мужчины!$H:$H,$D5,мужчины!$N:$N,AZ$2)</f>
        <v>0</v>
      </c>
      <c r="BA5" s="32">
        <f>COUNTIFS(мужчины!$H:$H,$D5,мужчины!$N:$N,BA$2)</f>
        <v>0</v>
      </c>
    </row>
    <row r="6" spans="2:53" x14ac:dyDescent="0.2">
      <c r="B6" s="27"/>
      <c r="C6" s="29"/>
      <c r="D6" s="29">
        <v>41</v>
      </c>
      <c r="E6" s="32">
        <f>COUNTIFS(мужчины!$H:$H,$D6,мужчины!$N:$N,E$2)</f>
        <v>0</v>
      </c>
      <c r="F6" s="32">
        <f>COUNTIFS(мужчины!$H:$H,$D6,мужчины!$N:$N,F$2)</f>
        <v>0</v>
      </c>
      <c r="G6" s="32">
        <f>COUNTIFS(мужчины!$H:$H,$D6,мужчины!$N:$N,G$2)</f>
        <v>0</v>
      </c>
      <c r="H6" s="32">
        <f>COUNTIFS(мужчины!$H:$H,$D6,мужчины!$N:$N,H$2)</f>
        <v>0</v>
      </c>
      <c r="I6" s="32">
        <f>COUNTIFS(мужчины!$H:$H,$D6,мужчины!$N:$N,I$2)</f>
        <v>0</v>
      </c>
      <c r="J6" s="32">
        <f>COUNTIFS(мужчины!$H:$H,$D6,мужчины!$N:$N,J$2)</f>
        <v>0</v>
      </c>
      <c r="K6" s="32">
        <f>COUNTIFS(мужчины!$H:$H,$D6,мужчины!$N:$N,K$2)</f>
        <v>0</v>
      </c>
      <c r="L6" s="32">
        <f>COUNTIFS(мужчины!$H:$H,$D6,мужчины!$N:$N,L$2)</f>
        <v>0</v>
      </c>
      <c r="M6" s="32">
        <f>COUNTIFS(мужчины!$H:$H,$D6,мужчины!$N:$N,M$2)</f>
        <v>0</v>
      </c>
      <c r="N6" s="32">
        <f>COUNTIFS(мужчины!$H:$H,$D6,мужчины!$N:$N,N$2)</f>
        <v>0</v>
      </c>
      <c r="O6" s="32">
        <f>COUNTIFS(мужчины!$H:$H,$D6,мужчины!$N:$N,O$2)</f>
        <v>0</v>
      </c>
      <c r="P6" s="32">
        <f>COUNTIFS(мужчины!$H:$H,$D6,мужчины!$N:$N,P$2)</f>
        <v>2</v>
      </c>
      <c r="Q6" s="32">
        <f>COUNTIFS(мужчины!$H:$H,$D6,мужчины!$N:$N,Q$2)</f>
        <v>0</v>
      </c>
      <c r="R6" s="32">
        <f>COUNTIFS(мужчины!$H:$H,$D6,мужчины!$N:$N,R$2)</f>
        <v>0</v>
      </c>
      <c r="S6" s="32">
        <f>COUNTIFS(мужчины!$H:$H,$D6,мужчины!$N:$N,S$2)</f>
        <v>0</v>
      </c>
      <c r="T6" s="32">
        <f>COUNTIFS(мужчины!$H:$H,$D6,мужчины!$N:$N,T$2)</f>
        <v>0</v>
      </c>
      <c r="U6" s="32">
        <f>COUNTIFS(мужчины!$H:$H,$D6,мужчины!$N:$N,U$2)</f>
        <v>0</v>
      </c>
      <c r="V6" s="32">
        <f>COUNTIFS(мужчины!$H:$H,$D6,мужчины!$N:$N,V$2)</f>
        <v>0</v>
      </c>
      <c r="W6" s="32">
        <f>COUNTIFS(мужчины!$H:$H,$D6,мужчины!$N:$N,W$2)</f>
        <v>0</v>
      </c>
      <c r="X6" s="32">
        <f>COUNTIFS(мужчины!$H:$H,$D6,мужчины!$N:$N,X$2)</f>
        <v>0</v>
      </c>
      <c r="Y6" s="32">
        <f>COUNTIFS(мужчины!$H:$H,$D6,мужчины!$N:$N,Y$2)</f>
        <v>0</v>
      </c>
      <c r="Z6" s="32">
        <f>COUNTIFS(мужчины!$H:$H,$D6,мужчины!$N:$N,Z$2)</f>
        <v>0</v>
      </c>
      <c r="AA6" s="32">
        <f>COUNTIFS(мужчины!$H:$H,$D6,мужчины!$N:$N,AA$2)</f>
        <v>0</v>
      </c>
      <c r="AB6" s="32">
        <f>COUNTIFS(мужчины!$H:$H,$D6,мужчины!$N:$N,AB$2)</f>
        <v>0</v>
      </c>
      <c r="AC6" s="32">
        <f>COUNTIFS(мужчины!$H:$H,$D6,мужчины!$N:$N,AC$2)</f>
        <v>1</v>
      </c>
      <c r="AD6" s="32">
        <f>COUNTIFS(мужчины!$H:$H,$D6,мужчины!$N:$N,AD$2)</f>
        <v>0</v>
      </c>
      <c r="AE6" s="32">
        <f>COUNTIFS(мужчины!$H:$H,$D6,мужчины!$N:$N,AE$2)</f>
        <v>0</v>
      </c>
      <c r="AF6" s="32">
        <f>COUNTIFS(мужчины!$H:$H,$D6,мужчины!$N:$N,AF$2)</f>
        <v>0</v>
      </c>
      <c r="AG6" s="32">
        <f>COUNTIFS(мужчины!$H:$H,$D6,мужчины!$N:$N,AG$2)</f>
        <v>0</v>
      </c>
      <c r="AH6" s="32">
        <f>COUNTIFS(мужчины!$H:$H,$D6,мужчины!$N:$N,AH$2)</f>
        <v>0</v>
      </c>
      <c r="AI6" s="32">
        <f>COUNTIFS(мужчины!$H:$H,$D6,мужчины!$N:$N,AI$2)</f>
        <v>0</v>
      </c>
      <c r="AJ6" s="32">
        <f>COUNTIFS(мужчины!$H:$H,$D6,мужчины!$N:$N,AJ$2)</f>
        <v>0</v>
      </c>
      <c r="AK6" s="32">
        <f>COUNTIFS(мужчины!$H:$H,$D6,мужчины!$N:$N,AK$2)</f>
        <v>0</v>
      </c>
      <c r="AL6" s="32">
        <f>COUNTIFS(мужчины!$H:$H,$D6,мужчины!$N:$N,AL$2)</f>
        <v>0</v>
      </c>
      <c r="AM6" s="32">
        <f>COUNTIFS(мужчины!$H:$H,$D6,мужчины!$N:$N,AM$2)</f>
        <v>0</v>
      </c>
      <c r="AN6" s="32">
        <f>COUNTIFS(мужчины!$H:$H,$D6,мужчины!$N:$N,AN$2)</f>
        <v>1</v>
      </c>
      <c r="AO6" s="32">
        <f>COUNTIFS(мужчины!$H:$H,$D6,мужчины!$N:$N,AO$2)</f>
        <v>0</v>
      </c>
      <c r="AP6" s="32">
        <f>COUNTIFS(мужчины!$H:$H,$D6,мужчины!$N:$N,AP$2)</f>
        <v>1</v>
      </c>
      <c r="AQ6" s="32">
        <f>COUNTIFS(мужчины!$H:$H,$D6,мужчины!$N:$N,AQ$2)</f>
        <v>0</v>
      </c>
      <c r="AR6" s="32">
        <f>COUNTIFS(мужчины!$H:$H,$D6,мужчины!$N:$N,AR$2)</f>
        <v>0</v>
      </c>
      <c r="AS6" s="32">
        <f>COUNTIFS(мужчины!$H:$H,$D6,мужчины!$N:$N,AS$2)</f>
        <v>0</v>
      </c>
      <c r="AT6" s="32">
        <f>COUNTIFS(мужчины!$H:$H,$D6,мужчины!$N:$N,AT$2)</f>
        <v>0</v>
      </c>
      <c r="AU6" s="32">
        <f>COUNTIFS(мужчины!$H:$H,$D6,мужчины!$N:$N,AU$2)</f>
        <v>0</v>
      </c>
      <c r="AV6" s="32">
        <f>COUNTIFS(мужчины!$H:$H,$D6,мужчины!$N:$N,AV$2)</f>
        <v>0</v>
      </c>
      <c r="AW6" s="32">
        <f>COUNTIFS(мужчины!$H:$H,$D6,мужчины!$N:$N,AW$2)</f>
        <v>0</v>
      </c>
      <c r="AX6" s="32">
        <f>COUNTIFS(мужчины!$H:$H,$D6,мужчины!$N:$N,AX$2)</f>
        <v>0</v>
      </c>
      <c r="AY6" s="32">
        <f>COUNTIFS(мужчины!$H:$H,$D6,мужчины!$N:$N,AY$2)</f>
        <v>0</v>
      </c>
      <c r="AZ6" s="32">
        <f>COUNTIFS(мужчины!$H:$H,$D6,мужчины!$N:$N,AZ$2)</f>
        <v>0</v>
      </c>
      <c r="BA6" s="32">
        <f>COUNTIFS(мужчины!$H:$H,$D6,мужчины!$N:$N,BA$2)</f>
        <v>0</v>
      </c>
    </row>
    <row r="7" spans="2:53" x14ac:dyDescent="0.2">
      <c r="B7" s="27"/>
      <c r="C7" s="29"/>
      <c r="D7" s="29">
        <v>42</v>
      </c>
      <c r="E7" s="32">
        <f>COUNTIFS(мужчины!$H:$H,$D7,мужчины!$N:$N,E$2)</f>
        <v>0</v>
      </c>
      <c r="F7" s="32">
        <f>COUNTIFS(мужчины!$H:$H,$D7,мужчины!$N:$N,F$2)</f>
        <v>0</v>
      </c>
      <c r="G7" s="32">
        <f>COUNTIFS(мужчины!$H:$H,$D7,мужчины!$N:$N,G$2)</f>
        <v>0</v>
      </c>
      <c r="H7" s="32">
        <f>COUNTIFS(мужчины!$H:$H,$D7,мужчины!$N:$N,H$2)</f>
        <v>0</v>
      </c>
      <c r="I7" s="32">
        <f>COUNTIFS(мужчины!$H:$H,$D7,мужчины!$N:$N,I$2)</f>
        <v>0</v>
      </c>
      <c r="J7" s="32">
        <f>COUNTIFS(мужчины!$H:$H,$D7,мужчины!$N:$N,J$2)</f>
        <v>0</v>
      </c>
      <c r="K7" s="32">
        <f>COUNTIFS(мужчины!$H:$H,$D7,мужчины!$N:$N,K$2)</f>
        <v>0</v>
      </c>
      <c r="L7" s="32">
        <f>COUNTIFS(мужчины!$H:$H,$D7,мужчины!$N:$N,L$2)</f>
        <v>0</v>
      </c>
      <c r="M7" s="32">
        <f>COUNTIFS(мужчины!$H:$H,$D7,мужчины!$N:$N,M$2)</f>
        <v>0</v>
      </c>
      <c r="N7" s="32">
        <f>COUNTIFS(мужчины!$H:$H,$D7,мужчины!$N:$N,N$2)</f>
        <v>0</v>
      </c>
      <c r="O7" s="32">
        <f>COUNTIFS(мужчины!$H:$H,$D7,мужчины!$N:$N,O$2)</f>
        <v>0</v>
      </c>
      <c r="P7" s="32">
        <f>COUNTIFS(мужчины!$H:$H,$D7,мужчины!$N:$N,P$2)</f>
        <v>1</v>
      </c>
      <c r="Q7" s="32">
        <f>COUNTIFS(мужчины!$H:$H,$D7,мужчины!$N:$N,Q$2)</f>
        <v>0</v>
      </c>
      <c r="R7" s="32">
        <f>COUNTIFS(мужчины!$H:$H,$D7,мужчины!$N:$N,R$2)</f>
        <v>0</v>
      </c>
      <c r="S7" s="32">
        <f>COUNTIFS(мужчины!$H:$H,$D7,мужчины!$N:$N,S$2)</f>
        <v>1</v>
      </c>
      <c r="T7" s="32">
        <f>COUNTIFS(мужчины!$H:$H,$D7,мужчины!$N:$N,T$2)</f>
        <v>2</v>
      </c>
      <c r="U7" s="32">
        <f>COUNTIFS(мужчины!$H:$H,$D7,мужчины!$N:$N,U$2)</f>
        <v>0</v>
      </c>
      <c r="V7" s="32">
        <f>COUNTIFS(мужчины!$H:$H,$D7,мужчины!$N:$N,V$2)</f>
        <v>0</v>
      </c>
      <c r="W7" s="32">
        <f>COUNTIFS(мужчины!$H:$H,$D7,мужчины!$N:$N,W$2)</f>
        <v>0</v>
      </c>
      <c r="X7" s="32">
        <f>COUNTIFS(мужчины!$H:$H,$D7,мужчины!$N:$N,X$2)</f>
        <v>0</v>
      </c>
      <c r="Y7" s="32">
        <f>COUNTIFS(мужчины!$H:$H,$D7,мужчины!$N:$N,Y$2)</f>
        <v>0</v>
      </c>
      <c r="Z7" s="32">
        <f>COUNTIFS(мужчины!$H:$H,$D7,мужчины!$N:$N,Z$2)</f>
        <v>0</v>
      </c>
      <c r="AA7" s="32">
        <f>COUNTIFS(мужчины!$H:$H,$D7,мужчины!$N:$N,AA$2)</f>
        <v>0</v>
      </c>
      <c r="AB7" s="32">
        <f>COUNTIFS(мужчины!$H:$H,$D7,мужчины!$N:$N,AB$2)</f>
        <v>1</v>
      </c>
      <c r="AC7" s="32">
        <f>COUNTIFS(мужчины!$H:$H,$D7,мужчины!$N:$N,AC$2)</f>
        <v>3</v>
      </c>
      <c r="AD7" s="32">
        <f>COUNTIFS(мужчины!$H:$H,$D7,мужчины!$N:$N,AD$2)</f>
        <v>5</v>
      </c>
      <c r="AE7" s="32">
        <f>COUNTIFS(мужчины!$H:$H,$D7,мужчины!$N:$N,AE$2)</f>
        <v>0</v>
      </c>
      <c r="AF7" s="32">
        <f>COUNTIFS(мужчины!$H:$H,$D7,мужчины!$N:$N,AF$2)</f>
        <v>0</v>
      </c>
      <c r="AG7" s="32">
        <f>COUNTIFS(мужчины!$H:$H,$D7,мужчины!$N:$N,AG$2)</f>
        <v>0</v>
      </c>
      <c r="AH7" s="32">
        <f>COUNTIFS(мужчины!$H:$H,$D7,мужчины!$N:$N,AH$2)</f>
        <v>0</v>
      </c>
      <c r="AI7" s="32">
        <f>COUNTIFS(мужчины!$H:$H,$D7,мужчины!$N:$N,AI$2)</f>
        <v>0</v>
      </c>
      <c r="AJ7" s="32">
        <f>COUNTIFS(мужчины!$H:$H,$D7,мужчины!$N:$N,AJ$2)</f>
        <v>0</v>
      </c>
      <c r="AK7" s="32">
        <f>COUNTIFS(мужчины!$H:$H,$D7,мужчины!$N:$N,AK$2)</f>
        <v>0</v>
      </c>
      <c r="AL7" s="32">
        <f>COUNTIFS(мужчины!$H:$H,$D7,мужчины!$N:$N,AL$2)</f>
        <v>0</v>
      </c>
      <c r="AM7" s="32">
        <f>COUNTIFS(мужчины!$H:$H,$D7,мужчины!$N:$N,AM$2)</f>
        <v>0</v>
      </c>
      <c r="AN7" s="32">
        <f>COUNTIFS(мужчины!$H:$H,$D7,мужчины!$N:$N,AN$2)</f>
        <v>0</v>
      </c>
      <c r="AO7" s="32">
        <f>COUNTIFS(мужчины!$H:$H,$D7,мужчины!$N:$N,AO$2)</f>
        <v>0</v>
      </c>
      <c r="AP7" s="32">
        <f>COUNTIFS(мужчины!$H:$H,$D7,мужчины!$N:$N,AP$2)</f>
        <v>2</v>
      </c>
      <c r="AQ7" s="32">
        <f>COUNTIFS(мужчины!$H:$H,$D7,мужчины!$N:$N,AQ$2)</f>
        <v>0</v>
      </c>
      <c r="AR7" s="32">
        <f>COUNTIFS(мужчины!$H:$H,$D7,мужчины!$N:$N,AR$2)</f>
        <v>0</v>
      </c>
      <c r="AS7" s="32">
        <f>COUNTIFS(мужчины!$H:$H,$D7,мужчины!$N:$N,AS$2)</f>
        <v>0</v>
      </c>
      <c r="AT7" s="32">
        <f>COUNTIFS(мужчины!$H:$H,$D7,мужчины!$N:$N,AT$2)</f>
        <v>0</v>
      </c>
      <c r="AU7" s="32">
        <f>COUNTIFS(мужчины!$H:$H,$D7,мужчины!$N:$N,AU$2)</f>
        <v>0</v>
      </c>
      <c r="AV7" s="32">
        <f>COUNTIFS(мужчины!$H:$H,$D7,мужчины!$N:$N,AV$2)</f>
        <v>0</v>
      </c>
      <c r="AW7" s="32">
        <f>COUNTIFS(мужчины!$H:$H,$D7,мужчины!$N:$N,AW$2)</f>
        <v>0</v>
      </c>
      <c r="AX7" s="32">
        <f>COUNTIFS(мужчины!$H:$H,$D7,мужчины!$N:$N,AX$2)</f>
        <v>0</v>
      </c>
      <c r="AY7" s="32">
        <f>COUNTIFS(мужчины!$H:$H,$D7,мужчины!$N:$N,AY$2)</f>
        <v>0</v>
      </c>
      <c r="AZ7" s="32">
        <f>COUNTIFS(мужчины!$H:$H,$D7,мужчины!$N:$N,AZ$2)</f>
        <v>0</v>
      </c>
      <c r="BA7" s="32">
        <f>COUNTIFS(мужчины!$H:$H,$D7,мужчины!$N:$N,BA$2)</f>
        <v>0</v>
      </c>
    </row>
    <row r="8" spans="2:53" x14ac:dyDescent="0.2">
      <c r="B8" s="27"/>
      <c r="C8" s="29"/>
      <c r="D8" s="29">
        <v>43</v>
      </c>
      <c r="E8" s="32">
        <f>COUNTIFS(мужчины!$H:$H,$D8,мужчины!$N:$N,E$2)</f>
        <v>1</v>
      </c>
      <c r="F8" s="32">
        <f>COUNTIFS(мужчины!$H:$H,$D8,мужчины!$N:$N,F$2)</f>
        <v>0</v>
      </c>
      <c r="G8" s="32">
        <f>COUNTIFS(мужчины!$H:$H,$D8,мужчины!$N:$N,G$2)</f>
        <v>0</v>
      </c>
      <c r="H8" s="32">
        <f>COUNTIFS(мужчины!$H:$H,$D8,мужчины!$N:$N,H$2)</f>
        <v>0</v>
      </c>
      <c r="I8" s="32">
        <f>COUNTIFS(мужчины!$H:$H,$D8,мужчины!$N:$N,I$2)</f>
        <v>0</v>
      </c>
      <c r="J8" s="32">
        <f>COUNTIFS(мужчины!$H:$H,$D8,мужчины!$N:$N,J$2)</f>
        <v>0</v>
      </c>
      <c r="K8" s="32">
        <f>COUNTIFS(мужчины!$H:$H,$D8,мужчины!$N:$N,K$2)</f>
        <v>0</v>
      </c>
      <c r="L8" s="32">
        <f>COUNTIFS(мужчины!$H:$H,$D8,мужчины!$N:$N,L$2)</f>
        <v>0</v>
      </c>
      <c r="M8" s="32">
        <f>COUNTIFS(мужчины!$H:$H,$D8,мужчины!$N:$N,M$2)</f>
        <v>0</v>
      </c>
      <c r="N8" s="32">
        <f>COUNTIFS(мужчины!$H:$H,$D8,мужчины!$N:$N,N$2)</f>
        <v>0</v>
      </c>
      <c r="O8" s="32">
        <f>COUNTIFS(мужчины!$H:$H,$D8,мужчины!$N:$N,O$2)</f>
        <v>2</v>
      </c>
      <c r="P8" s="32">
        <f>COUNTIFS(мужчины!$H:$H,$D8,мужчины!$N:$N,P$2)</f>
        <v>0</v>
      </c>
      <c r="Q8" s="32">
        <f>COUNTIFS(мужчины!$H:$H,$D8,мужчины!$N:$N,Q$2)</f>
        <v>0</v>
      </c>
      <c r="R8" s="32">
        <f>COUNTIFS(мужчины!$H:$H,$D8,мужчины!$N:$N,R$2)</f>
        <v>0</v>
      </c>
      <c r="S8" s="32">
        <f>COUNTIFS(мужчины!$H:$H,$D8,мужчины!$N:$N,S$2)</f>
        <v>1</v>
      </c>
      <c r="T8" s="32">
        <f>COUNTIFS(мужчины!$H:$H,$D8,мужчины!$N:$N,T$2)</f>
        <v>2</v>
      </c>
      <c r="U8" s="32">
        <f>COUNTIFS(мужчины!$H:$H,$D8,мужчины!$N:$N,U$2)</f>
        <v>1</v>
      </c>
      <c r="V8" s="32">
        <f>COUNTIFS(мужчины!$H:$H,$D8,мужчины!$N:$N,V$2)</f>
        <v>0</v>
      </c>
      <c r="W8" s="32">
        <f>COUNTIFS(мужчины!$H:$H,$D8,мужчины!$N:$N,W$2)</f>
        <v>0</v>
      </c>
      <c r="X8" s="32">
        <f>COUNTIFS(мужчины!$H:$H,$D8,мужчины!$N:$N,X$2)</f>
        <v>0</v>
      </c>
      <c r="Y8" s="32">
        <f>COUNTIFS(мужчины!$H:$H,$D8,мужчины!$N:$N,Y$2)</f>
        <v>0</v>
      </c>
      <c r="Z8" s="32">
        <f>COUNTIFS(мужчины!$H:$H,$D8,мужчины!$N:$N,Z$2)</f>
        <v>0</v>
      </c>
      <c r="AA8" s="32">
        <f>COUNTIFS(мужчины!$H:$H,$D8,мужчины!$N:$N,AA$2)</f>
        <v>0</v>
      </c>
      <c r="AB8" s="32">
        <f>COUNTIFS(мужчины!$H:$H,$D8,мужчины!$N:$N,AB$2)</f>
        <v>0</v>
      </c>
      <c r="AC8" s="32">
        <f>COUNTIFS(мужчины!$H:$H,$D8,мужчины!$N:$N,AC$2)</f>
        <v>0</v>
      </c>
      <c r="AD8" s="32">
        <f>COUNTIFS(мужчины!$H:$H,$D8,мужчины!$N:$N,AD$2)</f>
        <v>3</v>
      </c>
      <c r="AE8" s="32">
        <f>COUNTIFS(мужчины!$H:$H,$D8,мужчины!$N:$N,AE$2)</f>
        <v>0</v>
      </c>
      <c r="AF8" s="32">
        <f>COUNTIFS(мужчины!$H:$H,$D8,мужчины!$N:$N,AF$2)</f>
        <v>0</v>
      </c>
      <c r="AG8" s="32">
        <f>COUNTIFS(мужчины!$H:$H,$D8,мужчины!$N:$N,AG$2)</f>
        <v>0</v>
      </c>
      <c r="AH8" s="32">
        <f>COUNTIFS(мужчины!$H:$H,$D8,мужчины!$N:$N,AH$2)</f>
        <v>0</v>
      </c>
      <c r="AI8" s="32">
        <f>COUNTIFS(мужчины!$H:$H,$D8,мужчины!$N:$N,AI$2)</f>
        <v>0</v>
      </c>
      <c r="AJ8" s="32">
        <f>COUNTIFS(мужчины!$H:$H,$D8,мужчины!$N:$N,AJ$2)</f>
        <v>0</v>
      </c>
      <c r="AK8" s="32">
        <f>COUNTIFS(мужчины!$H:$H,$D8,мужчины!$N:$N,AK$2)</f>
        <v>0</v>
      </c>
      <c r="AL8" s="32">
        <f>COUNTIFS(мужчины!$H:$H,$D8,мужчины!$N:$N,AL$2)</f>
        <v>0</v>
      </c>
      <c r="AM8" s="32">
        <f>COUNTIFS(мужчины!$H:$H,$D8,мужчины!$N:$N,AM$2)</f>
        <v>0</v>
      </c>
      <c r="AN8" s="32">
        <f>COUNTIFS(мужчины!$H:$H,$D8,мужчины!$N:$N,AN$2)</f>
        <v>2</v>
      </c>
      <c r="AO8" s="32">
        <f>COUNTIFS(мужчины!$H:$H,$D8,мужчины!$N:$N,AO$2)</f>
        <v>1</v>
      </c>
      <c r="AP8" s="32">
        <f>COUNTIFS(мужчины!$H:$H,$D8,мужчины!$N:$N,AP$2)</f>
        <v>0</v>
      </c>
      <c r="AQ8" s="32">
        <f>COUNTIFS(мужчины!$H:$H,$D8,мужчины!$N:$N,AQ$2)</f>
        <v>1</v>
      </c>
      <c r="AR8" s="32">
        <f>COUNTIFS(мужчины!$H:$H,$D8,мужчины!$N:$N,AR$2)</f>
        <v>1</v>
      </c>
      <c r="AS8" s="32">
        <f>COUNTIFS(мужчины!$H:$H,$D8,мужчины!$N:$N,AS$2)</f>
        <v>0</v>
      </c>
      <c r="AT8" s="32">
        <f>COUNTIFS(мужчины!$H:$H,$D8,мужчины!$N:$N,AT$2)</f>
        <v>0</v>
      </c>
      <c r="AU8" s="32">
        <f>COUNTIFS(мужчины!$H:$H,$D8,мужчины!$N:$N,AU$2)</f>
        <v>0</v>
      </c>
      <c r="AV8" s="32">
        <f>COUNTIFS(мужчины!$H:$H,$D8,мужчины!$N:$N,AV$2)</f>
        <v>0</v>
      </c>
      <c r="AW8" s="32">
        <f>COUNTIFS(мужчины!$H:$H,$D8,мужчины!$N:$N,AW$2)</f>
        <v>0</v>
      </c>
      <c r="AX8" s="32">
        <f>COUNTIFS(мужчины!$H:$H,$D8,мужчины!$N:$N,AX$2)</f>
        <v>0</v>
      </c>
      <c r="AY8" s="32">
        <f>COUNTIFS(мужчины!$H:$H,$D8,мужчины!$N:$N,AY$2)</f>
        <v>0</v>
      </c>
      <c r="AZ8" s="32">
        <f>COUNTIFS(мужчины!$H:$H,$D8,мужчины!$N:$N,AZ$2)</f>
        <v>0</v>
      </c>
      <c r="BA8" s="32">
        <f>COUNTIFS(мужчины!$H:$H,$D8,мужчины!$N:$N,BA$2)</f>
        <v>0</v>
      </c>
    </row>
    <row r="9" spans="2:53" x14ac:dyDescent="0.2">
      <c r="B9" s="27"/>
      <c r="C9" s="29"/>
      <c r="D9" s="29">
        <v>44</v>
      </c>
      <c r="E9" s="32">
        <f>COUNTIFS(мужчины!$H:$H,$D9,мужчины!$N:$N,E$2)</f>
        <v>0</v>
      </c>
      <c r="F9" s="32">
        <f>COUNTIFS(мужчины!$H:$H,$D9,мужчины!$N:$N,F$2)</f>
        <v>0</v>
      </c>
      <c r="G9" s="32">
        <f>COUNTIFS(мужчины!$H:$H,$D9,мужчины!$N:$N,G$2)</f>
        <v>0</v>
      </c>
      <c r="H9" s="32">
        <f>COUNTIFS(мужчины!$H:$H,$D9,мужчины!$N:$N,H$2)</f>
        <v>0</v>
      </c>
      <c r="I9" s="32">
        <f>COUNTIFS(мужчины!$H:$H,$D9,мужчины!$N:$N,I$2)</f>
        <v>0</v>
      </c>
      <c r="J9" s="32">
        <f>COUNTIFS(мужчины!$H:$H,$D9,мужчины!$N:$N,J$2)</f>
        <v>0</v>
      </c>
      <c r="K9" s="32">
        <f>COUNTIFS(мужчины!$H:$H,$D9,мужчины!$N:$N,K$2)</f>
        <v>0</v>
      </c>
      <c r="L9" s="32">
        <f>COUNTIFS(мужчины!$H:$H,$D9,мужчины!$N:$N,L$2)</f>
        <v>0</v>
      </c>
      <c r="M9" s="32">
        <f>COUNTIFS(мужчины!$H:$H,$D9,мужчины!$N:$N,M$2)</f>
        <v>0</v>
      </c>
      <c r="N9" s="32">
        <f>COUNTIFS(мужчины!$H:$H,$D9,мужчины!$N:$N,N$2)</f>
        <v>0</v>
      </c>
      <c r="O9" s="32">
        <f>COUNTIFS(мужчины!$H:$H,$D9,мужчины!$N:$N,O$2)</f>
        <v>0</v>
      </c>
      <c r="P9" s="32">
        <f>COUNTIFS(мужчины!$H:$H,$D9,мужчины!$N:$N,P$2)</f>
        <v>1</v>
      </c>
      <c r="Q9" s="32">
        <f>COUNTIFS(мужчины!$H:$H,$D9,мужчины!$N:$N,Q$2)</f>
        <v>0</v>
      </c>
      <c r="R9" s="32">
        <f>COUNTIFS(мужчины!$H:$H,$D9,мужчины!$N:$N,R$2)</f>
        <v>0</v>
      </c>
      <c r="S9" s="32">
        <f>COUNTIFS(мужчины!$H:$H,$D9,мужчины!$N:$N,S$2)</f>
        <v>0</v>
      </c>
      <c r="T9" s="32">
        <f>COUNTIFS(мужчины!$H:$H,$D9,мужчины!$N:$N,T$2)</f>
        <v>0</v>
      </c>
      <c r="U9" s="32">
        <f>COUNTIFS(мужчины!$H:$H,$D9,мужчины!$N:$N,U$2)</f>
        <v>0</v>
      </c>
      <c r="V9" s="32">
        <f>COUNTIFS(мужчины!$H:$H,$D9,мужчины!$N:$N,V$2)</f>
        <v>0</v>
      </c>
      <c r="W9" s="32">
        <f>COUNTIFS(мужчины!$H:$H,$D9,мужчины!$N:$N,W$2)</f>
        <v>0</v>
      </c>
      <c r="X9" s="32">
        <f>COUNTIFS(мужчины!$H:$H,$D9,мужчины!$N:$N,X$2)</f>
        <v>0</v>
      </c>
      <c r="Y9" s="32">
        <f>COUNTIFS(мужчины!$H:$H,$D9,мужчины!$N:$N,Y$2)</f>
        <v>0</v>
      </c>
      <c r="Z9" s="32">
        <f>COUNTIFS(мужчины!$H:$H,$D9,мужчины!$N:$N,Z$2)</f>
        <v>0</v>
      </c>
      <c r="AA9" s="32">
        <f>COUNTIFS(мужчины!$H:$H,$D9,мужчины!$N:$N,AA$2)</f>
        <v>0</v>
      </c>
      <c r="AB9" s="32">
        <f>COUNTIFS(мужчины!$H:$H,$D9,мужчины!$N:$N,AB$2)</f>
        <v>0</v>
      </c>
      <c r="AC9" s="32">
        <f>COUNTIFS(мужчины!$H:$H,$D9,мужчины!$N:$N,AC$2)</f>
        <v>0</v>
      </c>
      <c r="AD9" s="32">
        <f>COUNTIFS(мужчины!$H:$H,$D9,мужчины!$N:$N,AD$2)</f>
        <v>2</v>
      </c>
      <c r="AE9" s="32">
        <f>COUNTIFS(мужчины!$H:$H,$D9,мужчины!$N:$N,AE$2)</f>
        <v>0</v>
      </c>
      <c r="AF9" s="32">
        <f>COUNTIFS(мужчины!$H:$H,$D9,мужчины!$N:$N,AF$2)</f>
        <v>0</v>
      </c>
      <c r="AG9" s="32">
        <f>COUNTIFS(мужчины!$H:$H,$D9,мужчины!$N:$N,AG$2)</f>
        <v>0</v>
      </c>
      <c r="AH9" s="32">
        <f>COUNTIFS(мужчины!$H:$H,$D9,мужчины!$N:$N,AH$2)</f>
        <v>0</v>
      </c>
      <c r="AI9" s="32">
        <f>COUNTIFS(мужчины!$H:$H,$D9,мужчины!$N:$N,AI$2)</f>
        <v>0</v>
      </c>
      <c r="AJ9" s="32">
        <f>COUNTIFS(мужчины!$H:$H,$D9,мужчины!$N:$N,AJ$2)</f>
        <v>0</v>
      </c>
      <c r="AK9" s="32">
        <f>COUNTIFS(мужчины!$H:$H,$D9,мужчины!$N:$N,AK$2)</f>
        <v>0</v>
      </c>
      <c r="AL9" s="32">
        <f>COUNTIFS(мужчины!$H:$H,$D9,мужчины!$N:$N,AL$2)</f>
        <v>0</v>
      </c>
      <c r="AM9" s="32">
        <f>COUNTIFS(мужчины!$H:$H,$D9,мужчины!$N:$N,AM$2)</f>
        <v>0</v>
      </c>
      <c r="AN9" s="32">
        <f>COUNTIFS(мужчины!$H:$H,$D9,мужчины!$N:$N,AN$2)</f>
        <v>0</v>
      </c>
      <c r="AO9" s="32">
        <f>COUNTIFS(мужчины!$H:$H,$D9,мужчины!$N:$N,AO$2)</f>
        <v>0</v>
      </c>
      <c r="AP9" s="32">
        <f>COUNTIFS(мужчины!$H:$H,$D9,мужчины!$N:$N,AP$2)</f>
        <v>1</v>
      </c>
      <c r="AQ9" s="32">
        <f>COUNTIFS(мужчины!$H:$H,$D9,мужчины!$N:$N,AQ$2)</f>
        <v>0</v>
      </c>
      <c r="AR9" s="32">
        <f>COUNTIFS(мужчины!$H:$H,$D9,мужчины!$N:$N,AR$2)</f>
        <v>0</v>
      </c>
      <c r="AS9" s="32">
        <f>COUNTIFS(мужчины!$H:$H,$D9,мужчины!$N:$N,AS$2)</f>
        <v>0</v>
      </c>
      <c r="AT9" s="32">
        <f>COUNTIFS(мужчины!$H:$H,$D9,мужчины!$N:$N,AT$2)</f>
        <v>0</v>
      </c>
      <c r="AU9" s="32">
        <f>COUNTIFS(мужчины!$H:$H,$D9,мужчины!$N:$N,AU$2)</f>
        <v>0</v>
      </c>
      <c r="AV9" s="32">
        <f>COUNTIFS(мужчины!$H:$H,$D9,мужчины!$N:$N,AV$2)</f>
        <v>0</v>
      </c>
      <c r="AW9" s="32">
        <f>COUNTIFS(мужчины!$H:$H,$D9,мужчины!$N:$N,AW$2)</f>
        <v>0</v>
      </c>
      <c r="AX9" s="32">
        <f>COUNTIFS(мужчины!$H:$H,$D9,мужчины!$N:$N,AX$2)</f>
        <v>0</v>
      </c>
      <c r="AY9" s="32">
        <f>COUNTIFS(мужчины!$H:$H,$D9,мужчины!$N:$N,AY$2)</f>
        <v>0</v>
      </c>
      <c r="AZ9" s="32">
        <f>COUNTIFS(мужчины!$H:$H,$D9,мужчины!$N:$N,AZ$2)</f>
        <v>0</v>
      </c>
      <c r="BA9" s="32">
        <f>COUNTIFS(мужчины!$H:$H,$D9,мужчины!$N:$N,BA$2)</f>
        <v>0</v>
      </c>
    </row>
    <row r="10" spans="2:53" x14ac:dyDescent="0.2">
      <c r="B10" s="27"/>
      <c r="C10" s="29"/>
      <c r="D10" s="29">
        <v>45</v>
      </c>
      <c r="E10" s="32">
        <f>COUNTIFS(мужчины!$H:$H,$D10,мужчины!$N:$N,E$2)</f>
        <v>0</v>
      </c>
      <c r="F10" s="32">
        <f>COUNTIFS(мужчины!$H:$H,$D10,мужчины!$N:$N,F$2)</f>
        <v>0</v>
      </c>
      <c r="G10" s="32">
        <f>COUNTIFS(мужчины!$H:$H,$D10,мужчины!$N:$N,G$2)</f>
        <v>0</v>
      </c>
      <c r="H10" s="32">
        <f>COUNTIFS(мужчины!$H:$H,$D10,мужчины!$N:$N,H$2)</f>
        <v>0</v>
      </c>
      <c r="I10" s="32">
        <f>COUNTIFS(мужчины!$H:$H,$D10,мужчины!$N:$N,I$2)</f>
        <v>0</v>
      </c>
      <c r="J10" s="32">
        <f>COUNTIFS(мужчины!$H:$H,$D10,мужчины!$N:$N,J$2)</f>
        <v>0</v>
      </c>
      <c r="K10" s="32">
        <f>COUNTIFS(мужчины!$H:$H,$D10,мужчины!$N:$N,K$2)</f>
        <v>0</v>
      </c>
      <c r="L10" s="32">
        <f>COUNTIFS(мужчины!$H:$H,$D10,мужчины!$N:$N,L$2)</f>
        <v>0</v>
      </c>
      <c r="M10" s="32">
        <f>COUNTIFS(мужчины!$H:$H,$D10,мужчины!$N:$N,M$2)</f>
        <v>0</v>
      </c>
      <c r="N10" s="32">
        <f>COUNTIFS(мужчины!$H:$H,$D10,мужчины!$N:$N,N$2)</f>
        <v>0</v>
      </c>
      <c r="O10" s="32">
        <f>COUNTIFS(мужчины!$H:$H,$D10,мужчины!$N:$N,O$2)</f>
        <v>0</v>
      </c>
      <c r="P10" s="32">
        <f>COUNTIFS(мужчины!$H:$H,$D10,мужчины!$N:$N,P$2)</f>
        <v>0</v>
      </c>
      <c r="Q10" s="32">
        <f>COUNTIFS(мужчины!$H:$H,$D10,мужчины!$N:$N,Q$2)</f>
        <v>0</v>
      </c>
      <c r="R10" s="32">
        <f>COUNTIFS(мужчины!$H:$H,$D10,мужчины!$N:$N,R$2)</f>
        <v>0</v>
      </c>
      <c r="S10" s="32">
        <f>COUNTIFS(мужчины!$H:$H,$D10,мужчины!$N:$N,S$2)</f>
        <v>0</v>
      </c>
      <c r="T10" s="32">
        <f>COUNTIFS(мужчины!$H:$H,$D10,мужчины!$N:$N,T$2)</f>
        <v>0</v>
      </c>
      <c r="U10" s="32">
        <f>COUNTIFS(мужчины!$H:$H,$D10,мужчины!$N:$N,U$2)</f>
        <v>0</v>
      </c>
      <c r="V10" s="32">
        <f>COUNTIFS(мужчины!$H:$H,$D10,мужчины!$N:$N,V$2)</f>
        <v>0</v>
      </c>
      <c r="W10" s="32">
        <f>COUNTIFS(мужчины!$H:$H,$D10,мужчины!$N:$N,W$2)</f>
        <v>0</v>
      </c>
      <c r="X10" s="32">
        <f>COUNTIFS(мужчины!$H:$H,$D10,мужчины!$N:$N,X$2)</f>
        <v>0</v>
      </c>
      <c r="Y10" s="32">
        <f>COUNTIFS(мужчины!$H:$H,$D10,мужчины!$N:$N,Y$2)</f>
        <v>0</v>
      </c>
      <c r="Z10" s="32">
        <f>COUNTIFS(мужчины!$H:$H,$D10,мужчины!$N:$N,Z$2)</f>
        <v>0</v>
      </c>
      <c r="AA10" s="32">
        <f>COUNTIFS(мужчины!$H:$H,$D10,мужчины!$N:$N,AA$2)</f>
        <v>0</v>
      </c>
      <c r="AB10" s="32">
        <f>COUNTIFS(мужчины!$H:$H,$D10,мужчины!$N:$N,AB$2)</f>
        <v>0</v>
      </c>
      <c r="AC10" s="32">
        <f>COUNTIFS(мужчины!$H:$H,$D10,мужчины!$N:$N,AC$2)</f>
        <v>1</v>
      </c>
      <c r="AD10" s="32">
        <f>COUNTIFS(мужчины!$H:$H,$D10,мужчины!$N:$N,AD$2)</f>
        <v>0</v>
      </c>
      <c r="AE10" s="32">
        <f>COUNTIFS(мужчины!$H:$H,$D10,мужчины!$N:$N,AE$2)</f>
        <v>0</v>
      </c>
      <c r="AF10" s="32">
        <f>COUNTIFS(мужчины!$H:$H,$D10,мужчины!$N:$N,AF$2)</f>
        <v>0</v>
      </c>
      <c r="AG10" s="32">
        <f>COUNTIFS(мужчины!$H:$H,$D10,мужчины!$N:$N,AG$2)</f>
        <v>0</v>
      </c>
      <c r="AH10" s="32">
        <f>COUNTIFS(мужчины!$H:$H,$D10,мужчины!$N:$N,AH$2)</f>
        <v>0</v>
      </c>
      <c r="AI10" s="32">
        <f>COUNTIFS(мужчины!$H:$H,$D10,мужчины!$N:$N,AI$2)</f>
        <v>0</v>
      </c>
      <c r="AJ10" s="32">
        <f>COUNTIFS(мужчины!$H:$H,$D10,мужчины!$N:$N,AJ$2)</f>
        <v>0</v>
      </c>
      <c r="AK10" s="32">
        <f>COUNTIFS(мужчины!$H:$H,$D10,мужчины!$N:$N,AK$2)</f>
        <v>0</v>
      </c>
      <c r="AL10" s="32">
        <f>COUNTIFS(мужчины!$H:$H,$D10,мужчины!$N:$N,AL$2)</f>
        <v>0</v>
      </c>
      <c r="AM10" s="32">
        <f>COUNTIFS(мужчины!$H:$H,$D10,мужчины!$N:$N,AM$2)</f>
        <v>0</v>
      </c>
      <c r="AN10" s="32">
        <f>COUNTIFS(мужчины!$H:$H,$D10,мужчины!$N:$N,AN$2)</f>
        <v>0</v>
      </c>
      <c r="AO10" s="32">
        <f>COUNTIFS(мужчины!$H:$H,$D10,мужчины!$N:$N,AO$2)</f>
        <v>0</v>
      </c>
      <c r="AP10" s="32">
        <f>COUNTIFS(мужчины!$H:$H,$D10,мужчины!$N:$N,AP$2)</f>
        <v>0</v>
      </c>
      <c r="AQ10" s="32">
        <f>COUNTIFS(мужчины!$H:$H,$D10,мужчины!$N:$N,AQ$2)</f>
        <v>1</v>
      </c>
      <c r="AR10" s="32">
        <f>COUNTIFS(мужчины!$H:$H,$D10,мужчины!$N:$N,AR$2)</f>
        <v>0</v>
      </c>
      <c r="AS10" s="32">
        <f>COUNTIFS(мужчины!$H:$H,$D10,мужчины!$N:$N,AS$2)</f>
        <v>0</v>
      </c>
      <c r="AT10" s="32">
        <f>COUNTIFS(мужчины!$H:$H,$D10,мужчины!$N:$N,AT$2)</f>
        <v>0</v>
      </c>
      <c r="AU10" s="32">
        <f>COUNTIFS(мужчины!$H:$H,$D10,мужчины!$N:$N,AU$2)</f>
        <v>0</v>
      </c>
      <c r="AV10" s="32">
        <f>COUNTIFS(мужчины!$H:$H,$D10,мужчины!$N:$N,AV$2)</f>
        <v>0</v>
      </c>
      <c r="AW10" s="32">
        <f>COUNTIFS(мужчины!$H:$H,$D10,мужчины!$N:$N,AW$2)</f>
        <v>0</v>
      </c>
      <c r="AX10" s="32">
        <f>COUNTIFS(мужчины!$H:$H,$D10,мужчины!$N:$N,AX$2)</f>
        <v>0</v>
      </c>
      <c r="AY10" s="32">
        <f>COUNTIFS(мужчины!$H:$H,$D10,мужчины!$N:$N,AY$2)</f>
        <v>0</v>
      </c>
      <c r="AZ10" s="32">
        <f>COUNTIFS(мужчины!$H:$H,$D10,мужчины!$N:$N,AZ$2)</f>
        <v>0</v>
      </c>
      <c r="BA10" s="32">
        <f>COUNTIFS(мужчины!$H:$H,$D10,мужчины!$N:$N,BA$2)</f>
        <v>0</v>
      </c>
    </row>
    <row r="11" spans="2:53" x14ac:dyDescent="0.2">
      <c r="B11" s="27"/>
      <c r="C11" s="29"/>
      <c r="D11" s="29">
        <v>46</v>
      </c>
      <c r="E11" s="32">
        <f>COUNTIFS(мужчины!$H:$H,$D11,мужчины!$N:$N,E$2)</f>
        <v>0</v>
      </c>
      <c r="F11" s="32">
        <f>COUNTIFS(мужчины!$H:$H,$D11,мужчины!$N:$N,F$2)</f>
        <v>0</v>
      </c>
      <c r="G11" s="32">
        <f>COUNTIFS(мужчины!$H:$H,$D11,мужчины!$N:$N,G$2)</f>
        <v>0</v>
      </c>
      <c r="H11" s="32">
        <f>COUNTIFS(мужчины!$H:$H,$D11,мужчины!$N:$N,H$2)</f>
        <v>0</v>
      </c>
      <c r="I11" s="32">
        <f>COUNTIFS(мужчины!$H:$H,$D11,мужчины!$N:$N,I$2)</f>
        <v>0</v>
      </c>
      <c r="J11" s="32">
        <f>COUNTIFS(мужчины!$H:$H,$D11,мужчины!$N:$N,J$2)</f>
        <v>0</v>
      </c>
      <c r="K11" s="32">
        <f>COUNTIFS(мужчины!$H:$H,$D11,мужчины!$N:$N,K$2)</f>
        <v>0</v>
      </c>
      <c r="L11" s="32">
        <f>COUNTIFS(мужчины!$H:$H,$D11,мужчины!$N:$N,L$2)</f>
        <v>0</v>
      </c>
      <c r="M11" s="32">
        <f>COUNTIFS(мужчины!$H:$H,$D11,мужчины!$N:$N,M$2)</f>
        <v>0</v>
      </c>
      <c r="N11" s="32">
        <f>COUNTIFS(мужчины!$H:$H,$D11,мужчины!$N:$N,N$2)</f>
        <v>0</v>
      </c>
      <c r="O11" s="32">
        <f>COUNTIFS(мужчины!$H:$H,$D11,мужчины!$N:$N,O$2)</f>
        <v>0</v>
      </c>
      <c r="P11" s="32">
        <f>COUNTIFS(мужчины!$H:$H,$D11,мужчины!$N:$N,P$2)</f>
        <v>0</v>
      </c>
      <c r="Q11" s="32">
        <f>COUNTIFS(мужчины!$H:$H,$D11,мужчины!$N:$N,Q$2)</f>
        <v>0</v>
      </c>
      <c r="R11" s="32">
        <f>COUNTIFS(мужчины!$H:$H,$D11,мужчины!$N:$N,R$2)</f>
        <v>0</v>
      </c>
      <c r="S11" s="32">
        <f>COUNTIFS(мужчины!$H:$H,$D11,мужчины!$N:$N,S$2)</f>
        <v>0</v>
      </c>
      <c r="T11" s="32">
        <f>COUNTIFS(мужчины!$H:$H,$D11,мужчины!$N:$N,T$2)</f>
        <v>0</v>
      </c>
      <c r="U11" s="32">
        <f>COUNTIFS(мужчины!$H:$H,$D11,мужчины!$N:$N,U$2)</f>
        <v>0</v>
      </c>
      <c r="V11" s="32">
        <f>COUNTIFS(мужчины!$H:$H,$D11,мужчины!$N:$N,V$2)</f>
        <v>0</v>
      </c>
      <c r="W11" s="32">
        <f>COUNTIFS(мужчины!$H:$H,$D11,мужчины!$N:$N,W$2)</f>
        <v>0</v>
      </c>
      <c r="X11" s="32">
        <f>COUNTIFS(мужчины!$H:$H,$D11,мужчины!$N:$N,X$2)</f>
        <v>0</v>
      </c>
      <c r="Y11" s="32">
        <f>COUNTIFS(мужчины!$H:$H,$D11,мужчины!$N:$N,Y$2)</f>
        <v>0</v>
      </c>
      <c r="Z11" s="32">
        <f>COUNTIFS(мужчины!$H:$H,$D11,мужчины!$N:$N,Z$2)</f>
        <v>0</v>
      </c>
      <c r="AA11" s="32">
        <f>COUNTIFS(мужчины!$H:$H,$D11,мужчины!$N:$N,AA$2)</f>
        <v>0</v>
      </c>
      <c r="AB11" s="32">
        <f>COUNTIFS(мужчины!$H:$H,$D11,мужчины!$N:$N,AB$2)</f>
        <v>0</v>
      </c>
      <c r="AC11" s="32">
        <f>COUNTIFS(мужчины!$H:$H,$D11,мужчины!$N:$N,AC$2)</f>
        <v>0</v>
      </c>
      <c r="AD11" s="32">
        <f>COUNTIFS(мужчины!$H:$H,$D11,мужчины!$N:$N,AD$2)</f>
        <v>1</v>
      </c>
      <c r="AE11" s="32">
        <f>COUNTIFS(мужчины!$H:$H,$D11,мужчины!$N:$N,AE$2)</f>
        <v>0</v>
      </c>
      <c r="AF11" s="32">
        <f>COUNTIFS(мужчины!$H:$H,$D11,мужчины!$N:$N,AF$2)</f>
        <v>0</v>
      </c>
      <c r="AG11" s="32">
        <f>COUNTIFS(мужчины!$H:$H,$D11,мужчины!$N:$N,AG$2)</f>
        <v>0</v>
      </c>
      <c r="AH11" s="32">
        <f>COUNTIFS(мужчины!$H:$H,$D11,мужчины!$N:$N,AH$2)</f>
        <v>0</v>
      </c>
      <c r="AI11" s="32">
        <f>COUNTIFS(мужчины!$H:$H,$D11,мужчины!$N:$N,AI$2)</f>
        <v>0</v>
      </c>
      <c r="AJ11" s="32">
        <f>COUNTIFS(мужчины!$H:$H,$D11,мужчины!$N:$N,AJ$2)</f>
        <v>0</v>
      </c>
      <c r="AK11" s="32">
        <f>COUNTIFS(мужчины!$H:$H,$D11,мужчины!$N:$N,AK$2)</f>
        <v>0</v>
      </c>
      <c r="AL11" s="32">
        <f>COUNTIFS(мужчины!$H:$H,$D11,мужчины!$N:$N,AL$2)</f>
        <v>0</v>
      </c>
      <c r="AM11" s="32">
        <f>COUNTIFS(мужчины!$H:$H,$D11,мужчины!$N:$N,AM$2)</f>
        <v>0</v>
      </c>
      <c r="AN11" s="32">
        <f>COUNTIFS(мужчины!$H:$H,$D11,мужчины!$N:$N,AN$2)</f>
        <v>0</v>
      </c>
      <c r="AO11" s="32">
        <f>COUNTIFS(мужчины!$H:$H,$D11,мужчины!$N:$N,AO$2)</f>
        <v>0</v>
      </c>
      <c r="AP11" s="32">
        <f>COUNTIFS(мужчины!$H:$H,$D11,мужчины!$N:$N,AP$2)</f>
        <v>0</v>
      </c>
      <c r="AQ11" s="32">
        <f>COUNTIFS(мужчины!$H:$H,$D11,мужчины!$N:$N,AQ$2)</f>
        <v>0</v>
      </c>
      <c r="AR11" s="32">
        <f>COUNTIFS(мужчины!$H:$H,$D11,мужчины!$N:$N,AR$2)</f>
        <v>0</v>
      </c>
      <c r="AS11" s="32">
        <f>COUNTIFS(мужчины!$H:$H,$D11,мужчины!$N:$N,AS$2)</f>
        <v>0</v>
      </c>
      <c r="AT11" s="32">
        <f>COUNTIFS(мужчины!$H:$H,$D11,мужчины!$N:$N,AT$2)</f>
        <v>0</v>
      </c>
      <c r="AU11" s="32">
        <f>COUNTIFS(мужчины!$H:$H,$D11,мужчины!$N:$N,AU$2)</f>
        <v>0</v>
      </c>
      <c r="AV11" s="32">
        <f>COUNTIFS(мужчины!$H:$H,$D11,мужчины!$N:$N,AV$2)</f>
        <v>0</v>
      </c>
      <c r="AW11" s="32">
        <f>COUNTIFS(мужчины!$H:$H,$D11,мужчины!$N:$N,AW$2)</f>
        <v>0</v>
      </c>
      <c r="AX11" s="32">
        <f>COUNTIFS(мужчины!$H:$H,$D11,мужчины!$N:$N,AX$2)</f>
        <v>0</v>
      </c>
      <c r="AY11" s="32">
        <f>COUNTIFS(мужчины!$H:$H,$D11,мужчины!$N:$N,AY$2)</f>
        <v>0</v>
      </c>
      <c r="AZ11" s="32">
        <f>COUNTIFS(мужчины!$H:$H,$D11,мужчины!$N:$N,AZ$2)</f>
        <v>0</v>
      </c>
      <c r="BA11" s="32">
        <f>COUNTIFS(мужчины!$H:$H,$D11,мужчины!$N:$N,BA$2)</f>
        <v>0</v>
      </c>
    </row>
    <row r="12" spans="2:53" x14ac:dyDescent="0.2">
      <c r="B12" s="27" t="s"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53" x14ac:dyDescent="0.2">
      <c r="B13" s="27"/>
      <c r="C13" s="29"/>
      <c r="D13" s="29">
        <v>55</v>
      </c>
      <c r="E13" s="32">
        <f>COUNTIFS(мужчины!$I:$I,$D13,мужчины!$O:$O,E$2)</f>
        <v>0</v>
      </c>
      <c r="F13" s="32">
        <f>COUNTIFS(мужчины!$I:$I,$D13,мужчины!$O:$O,F$2)</f>
        <v>0</v>
      </c>
      <c r="G13" s="32">
        <f>COUNTIFS(мужчины!$I:$I,$D13,мужчины!$O:$O,G$2)</f>
        <v>0</v>
      </c>
      <c r="H13" s="32">
        <f>COUNTIFS(мужчины!$I:$I,$D13,мужчины!$O:$O,H$2)</f>
        <v>0</v>
      </c>
      <c r="I13" s="32">
        <f>COUNTIFS(мужчины!$I:$I,$D13,мужчины!$O:$O,I$2)</f>
        <v>0</v>
      </c>
      <c r="J13" s="32">
        <f>COUNTIFS(мужчины!$I:$I,$D13,мужчины!$O:$O,J$2)</f>
        <v>0</v>
      </c>
      <c r="K13" s="32">
        <f>COUNTIFS(мужчины!$I:$I,$D13,мужчины!$O:$O,K$2)</f>
        <v>0</v>
      </c>
      <c r="L13" s="32">
        <f>COUNTIFS(мужчины!$I:$I,$D13,мужчины!$O:$O,L$2)</f>
        <v>0</v>
      </c>
      <c r="M13" s="32">
        <f>COUNTIFS(мужчины!$I:$I,$D13,мужчины!$O:$O,M$2)</f>
        <v>0</v>
      </c>
      <c r="N13" s="32">
        <f>COUNTIFS(мужчины!$I:$I,$D13,мужчины!$O:$O,N$2)</f>
        <v>0</v>
      </c>
      <c r="O13" s="32">
        <f>COUNTIFS(мужчины!$I:$I,$D13,мужчины!$O:$O,O$2)</f>
        <v>0</v>
      </c>
      <c r="P13" s="32">
        <f>COUNTIFS(мужчины!$I:$I,$D13,мужчины!$O:$O,P$2)</f>
        <v>0</v>
      </c>
      <c r="Q13" s="32">
        <f>COUNTIFS(мужчины!$I:$I,$D13,мужчины!$O:$O,Q$2)</f>
        <v>0</v>
      </c>
      <c r="R13" s="32">
        <f>COUNTIFS(мужчины!$I:$I,$D13,мужчины!$O:$O,R$2)</f>
        <v>0</v>
      </c>
      <c r="S13" s="32">
        <f>COUNTIFS(мужчины!$I:$I,$D13,мужчины!$O:$O,S$2)</f>
        <v>0</v>
      </c>
      <c r="T13" s="32">
        <f>COUNTIFS(мужчины!$I:$I,$D13,мужчины!$O:$O,T$2)</f>
        <v>0</v>
      </c>
      <c r="U13" s="32">
        <f>COUNTIFS(мужчины!$I:$I,$D13,мужчины!$O:$O,U$2)</f>
        <v>0</v>
      </c>
      <c r="V13" s="32">
        <f>COUNTIFS(мужчины!$I:$I,$D13,мужчины!$O:$O,V$2)</f>
        <v>0</v>
      </c>
      <c r="W13" s="32">
        <f>COUNTIFS(мужчины!$I:$I,$D13,мужчины!$O:$O,W$2)</f>
        <v>0</v>
      </c>
      <c r="X13" s="32">
        <f>COUNTIFS(мужчины!$I:$I,$D13,мужчины!$O:$O,X$2)</f>
        <v>0</v>
      </c>
      <c r="Y13" s="32">
        <f>COUNTIFS(мужчины!$I:$I,$D13,мужчины!$O:$O,Y$2)</f>
        <v>0</v>
      </c>
      <c r="Z13" s="32">
        <f>COUNTIFS(мужчины!$I:$I,$D13,мужчины!$O:$O,Z$2)</f>
        <v>0</v>
      </c>
      <c r="AA13" s="32">
        <f>COUNTIFS(мужчины!$I:$I,$D13,мужчины!$O:$O,AA$2)</f>
        <v>0</v>
      </c>
      <c r="AB13" s="32">
        <f>COUNTIFS(мужчины!$I:$I,$D13,мужчины!$O:$O,AB$2)</f>
        <v>0</v>
      </c>
      <c r="AC13" s="32">
        <f>COUNTIFS(мужчины!$I:$I,$D13,мужчины!$O:$O,AC$2)</f>
        <v>0</v>
      </c>
      <c r="AD13" s="32">
        <f>COUNTIFS(мужчины!$I:$I,$D13,мужчины!$O:$O,AD$2)</f>
        <v>0</v>
      </c>
      <c r="AE13" s="32">
        <f>COUNTIFS(мужчины!$I:$I,$D13,мужчины!$O:$O,AE$2)</f>
        <v>0</v>
      </c>
      <c r="AF13" s="32">
        <f>COUNTIFS(мужчины!$I:$I,$D13,мужчины!$O:$O,AF$2)</f>
        <v>0</v>
      </c>
      <c r="AG13" s="32">
        <f>COUNTIFS(мужчины!$I:$I,$D13,мужчины!$O:$O,AG$2)</f>
        <v>0</v>
      </c>
      <c r="AH13" s="32">
        <f>COUNTIFS(мужчины!$I:$I,$D13,мужчины!$O:$O,AH$2)</f>
        <v>0</v>
      </c>
      <c r="AI13" s="32">
        <f>COUNTIFS(мужчины!$I:$I,$D13,мужчины!$O:$O,AI$2)</f>
        <v>0</v>
      </c>
      <c r="AJ13" s="32">
        <f>COUNTIFS(мужчины!$I:$I,$D13,мужчины!$O:$O,AJ$2)</f>
        <v>0</v>
      </c>
      <c r="AK13" s="32">
        <f>COUNTIFS(мужчины!$I:$I,$D13,мужчины!$O:$O,AK$2)</f>
        <v>0</v>
      </c>
      <c r="AL13" s="32">
        <f>COUNTIFS(мужчины!$I:$I,$D13,мужчины!$O:$O,AL$2)</f>
        <v>0</v>
      </c>
      <c r="AM13" s="32">
        <f>COUNTIFS(мужчины!$I:$I,$D13,мужчины!$O:$O,AM$2)</f>
        <v>0</v>
      </c>
      <c r="AN13" s="32">
        <f>COUNTIFS(мужчины!$I:$I,$D13,мужчины!$O:$O,AN$2)</f>
        <v>0</v>
      </c>
      <c r="AO13" s="32">
        <f>COUNTIFS(мужчины!$I:$I,$D13,мужчины!$O:$O,AO$2)</f>
        <v>0</v>
      </c>
      <c r="AP13" s="32">
        <f>COUNTIFS(мужчины!$I:$I,$D13,мужчины!$O:$O,AP$2)</f>
        <v>0</v>
      </c>
      <c r="AQ13" s="32">
        <f>COUNTIFS(мужчины!$I:$I,$D13,мужчины!$O:$O,AQ$2)</f>
        <v>0</v>
      </c>
      <c r="AR13" s="32">
        <f>COUNTIFS(мужчины!$I:$I,$D13,мужчины!$O:$O,AR$2)</f>
        <v>0</v>
      </c>
      <c r="AS13" s="32">
        <f>COUNTIFS(мужчины!$I:$I,$D13,мужчины!$O:$O,AS$2)</f>
        <v>0</v>
      </c>
      <c r="AT13" s="32">
        <f>COUNTIFS(мужчины!$I:$I,$D13,мужчины!$O:$O,AT$2)</f>
        <v>0</v>
      </c>
      <c r="AU13" s="32">
        <f>COUNTIFS(мужчины!$I:$I,$D13,мужчины!$O:$O,AU$2)</f>
        <v>0</v>
      </c>
      <c r="AV13" s="32">
        <f>COUNTIFS(мужчины!$I:$I,$D13,мужчины!$O:$O,AV$2)</f>
        <v>0</v>
      </c>
      <c r="AW13" s="32">
        <f>COUNTIFS(мужчины!$I:$I,$D13,мужчины!$O:$O,AW$2)</f>
        <v>0</v>
      </c>
      <c r="AX13" s="32">
        <f>COUNTIFS(мужчины!$I:$I,$D13,мужчины!$O:$O,AX$2)</f>
        <v>0</v>
      </c>
      <c r="AY13" s="32">
        <f>COUNTIFS(мужчины!$I:$I,$D13,мужчины!$O:$O,AY$2)</f>
        <v>0</v>
      </c>
      <c r="AZ13" s="32">
        <f>COUNTIFS(мужчины!$I:$I,$D13,мужчины!$O:$O,AZ$2)</f>
        <v>0</v>
      </c>
      <c r="BA13" s="32">
        <f>COUNTIFS(мужчины!$I:$I,$D13,мужчины!$O:$O,BA$2)</f>
        <v>0</v>
      </c>
    </row>
    <row r="14" spans="2:53" x14ac:dyDescent="0.2">
      <c r="B14" s="27"/>
      <c r="C14" s="29"/>
      <c r="D14" s="29">
        <v>56</v>
      </c>
      <c r="E14" s="32">
        <f>COUNTIFS(мужчины!$I:$I,$D14,мужчины!$O:$O,E$2)</f>
        <v>0</v>
      </c>
      <c r="F14" s="32">
        <f>COUNTIFS(мужчины!$I:$I,$D14,мужчины!$O:$O,F$2)</f>
        <v>0</v>
      </c>
      <c r="G14" s="32">
        <f>COUNTIFS(мужчины!$I:$I,$D14,мужчины!$O:$O,G$2)</f>
        <v>0</v>
      </c>
      <c r="H14" s="32">
        <f>COUNTIFS(мужчины!$I:$I,$D14,мужчины!$O:$O,H$2)</f>
        <v>0</v>
      </c>
      <c r="I14" s="32">
        <f>COUNTIFS(мужчины!$I:$I,$D14,мужчины!$O:$O,I$2)</f>
        <v>0</v>
      </c>
      <c r="J14" s="32">
        <f>COUNTIFS(мужчины!$I:$I,$D14,мужчины!$O:$O,J$2)</f>
        <v>0</v>
      </c>
      <c r="K14" s="32">
        <f>COUNTIFS(мужчины!$I:$I,$D14,мужчины!$O:$O,K$2)</f>
        <v>0</v>
      </c>
      <c r="L14" s="32">
        <f>COUNTIFS(мужчины!$I:$I,$D14,мужчины!$O:$O,L$2)</f>
        <v>0</v>
      </c>
      <c r="M14" s="32">
        <f>COUNTIFS(мужчины!$I:$I,$D14,мужчины!$O:$O,M$2)</f>
        <v>0</v>
      </c>
      <c r="N14" s="32">
        <f>COUNTIFS(мужчины!$I:$I,$D14,мужчины!$O:$O,N$2)</f>
        <v>0</v>
      </c>
      <c r="O14" s="32">
        <f>COUNTIFS(мужчины!$I:$I,$D14,мужчины!$O:$O,O$2)</f>
        <v>0</v>
      </c>
      <c r="P14" s="32">
        <f>COUNTIFS(мужчины!$I:$I,$D14,мужчины!$O:$O,P$2)</f>
        <v>0</v>
      </c>
      <c r="Q14" s="32">
        <f>COUNTIFS(мужчины!$I:$I,$D14,мужчины!$O:$O,Q$2)</f>
        <v>0</v>
      </c>
      <c r="R14" s="32">
        <f>COUNTIFS(мужчины!$I:$I,$D14,мужчины!$O:$O,R$2)</f>
        <v>0</v>
      </c>
      <c r="S14" s="32">
        <f>COUNTIFS(мужчины!$I:$I,$D14,мужчины!$O:$O,S$2)</f>
        <v>0</v>
      </c>
      <c r="T14" s="32">
        <f>COUNTIFS(мужчины!$I:$I,$D14,мужчины!$O:$O,T$2)</f>
        <v>0</v>
      </c>
      <c r="U14" s="32">
        <f>COUNTIFS(мужчины!$I:$I,$D14,мужчины!$O:$O,U$2)</f>
        <v>0</v>
      </c>
      <c r="V14" s="32">
        <f>COUNTIFS(мужчины!$I:$I,$D14,мужчины!$O:$O,V$2)</f>
        <v>0</v>
      </c>
      <c r="W14" s="32">
        <f>COUNTIFS(мужчины!$I:$I,$D14,мужчины!$O:$O,W$2)</f>
        <v>0</v>
      </c>
      <c r="X14" s="32">
        <f>COUNTIFS(мужчины!$I:$I,$D14,мужчины!$O:$O,X$2)</f>
        <v>0</v>
      </c>
      <c r="Y14" s="32">
        <f>COUNTIFS(мужчины!$I:$I,$D14,мужчины!$O:$O,Y$2)</f>
        <v>0</v>
      </c>
      <c r="Z14" s="32">
        <f>COUNTIFS(мужчины!$I:$I,$D14,мужчины!$O:$O,Z$2)</f>
        <v>0</v>
      </c>
      <c r="AA14" s="32">
        <f>COUNTIFS(мужчины!$I:$I,$D14,мужчины!$O:$O,AA$2)</f>
        <v>0</v>
      </c>
      <c r="AB14" s="32">
        <f>COUNTIFS(мужчины!$I:$I,$D14,мужчины!$O:$O,AB$2)</f>
        <v>0</v>
      </c>
      <c r="AC14" s="32">
        <f>COUNTIFS(мужчины!$I:$I,$D14,мужчины!$O:$O,AC$2)</f>
        <v>0</v>
      </c>
      <c r="AD14" s="32">
        <f>COUNTIFS(мужчины!$I:$I,$D14,мужчины!$O:$O,AD$2)</f>
        <v>0</v>
      </c>
      <c r="AE14" s="32">
        <f>COUNTIFS(мужчины!$I:$I,$D14,мужчины!$O:$O,AE$2)</f>
        <v>0</v>
      </c>
      <c r="AF14" s="32">
        <f>COUNTIFS(мужчины!$I:$I,$D14,мужчины!$O:$O,AF$2)</f>
        <v>0</v>
      </c>
      <c r="AG14" s="32">
        <f>COUNTIFS(мужчины!$I:$I,$D14,мужчины!$O:$O,AG$2)</f>
        <v>0</v>
      </c>
      <c r="AH14" s="32">
        <f>COUNTIFS(мужчины!$I:$I,$D14,мужчины!$O:$O,AH$2)</f>
        <v>0</v>
      </c>
      <c r="AI14" s="32">
        <f>COUNTIFS(мужчины!$I:$I,$D14,мужчины!$O:$O,AI$2)</f>
        <v>0</v>
      </c>
      <c r="AJ14" s="32">
        <f>COUNTIFS(мужчины!$I:$I,$D14,мужчины!$O:$O,AJ$2)</f>
        <v>0</v>
      </c>
      <c r="AK14" s="32">
        <f>COUNTIFS(мужчины!$I:$I,$D14,мужчины!$O:$O,AK$2)</f>
        <v>0</v>
      </c>
      <c r="AL14" s="32">
        <f>COUNTIFS(мужчины!$I:$I,$D14,мужчины!$O:$O,AL$2)</f>
        <v>0</v>
      </c>
      <c r="AM14" s="32">
        <f>COUNTIFS(мужчины!$I:$I,$D14,мужчины!$O:$O,AM$2)</f>
        <v>0</v>
      </c>
      <c r="AN14" s="32">
        <f>COUNTIFS(мужчины!$I:$I,$D14,мужчины!$O:$O,AN$2)</f>
        <v>0</v>
      </c>
      <c r="AO14" s="32">
        <f>COUNTIFS(мужчины!$I:$I,$D14,мужчины!$O:$O,AO$2)</f>
        <v>0</v>
      </c>
      <c r="AP14" s="32">
        <f>COUNTIFS(мужчины!$I:$I,$D14,мужчины!$O:$O,AP$2)</f>
        <v>0</v>
      </c>
      <c r="AQ14" s="32">
        <f>COUNTIFS(мужчины!$I:$I,$D14,мужчины!$O:$O,AQ$2)</f>
        <v>0</v>
      </c>
      <c r="AR14" s="32">
        <f>COUNTIFS(мужчины!$I:$I,$D14,мужчины!$O:$O,AR$2)</f>
        <v>0</v>
      </c>
      <c r="AS14" s="32">
        <f>COUNTIFS(мужчины!$I:$I,$D14,мужчины!$O:$O,AS$2)</f>
        <v>0</v>
      </c>
      <c r="AT14" s="32">
        <f>COUNTIFS(мужчины!$I:$I,$D14,мужчины!$O:$O,AT$2)</f>
        <v>0</v>
      </c>
      <c r="AU14" s="32">
        <f>COUNTIFS(мужчины!$I:$I,$D14,мужчины!$O:$O,AU$2)</f>
        <v>0</v>
      </c>
      <c r="AV14" s="32">
        <f>COUNTIFS(мужчины!$I:$I,$D14,мужчины!$O:$O,AV$2)</f>
        <v>0</v>
      </c>
      <c r="AW14" s="32">
        <f>COUNTIFS(мужчины!$I:$I,$D14,мужчины!$O:$O,AW$2)</f>
        <v>0</v>
      </c>
      <c r="AX14" s="32">
        <f>COUNTIFS(мужчины!$I:$I,$D14,мужчины!$O:$O,AX$2)</f>
        <v>0</v>
      </c>
      <c r="AY14" s="32">
        <f>COUNTIFS(мужчины!$I:$I,$D14,мужчины!$O:$O,AY$2)</f>
        <v>0</v>
      </c>
      <c r="AZ14" s="32">
        <f>COUNTIFS(мужчины!$I:$I,$D14,мужчины!$O:$O,AZ$2)</f>
        <v>0</v>
      </c>
      <c r="BA14" s="32">
        <f>COUNTIFS(мужчины!$I:$I,$D14,мужчины!$O:$O,BA$2)</f>
        <v>0</v>
      </c>
    </row>
    <row r="15" spans="2:53" x14ac:dyDescent="0.2">
      <c r="B15" s="27"/>
      <c r="C15" s="29"/>
      <c r="D15" s="29">
        <v>57</v>
      </c>
      <c r="E15" s="32">
        <f>COUNTIFS(мужчины!$I:$I,$D15,мужчины!$O:$O,E$2)</f>
        <v>0</v>
      </c>
      <c r="F15" s="32">
        <f>COUNTIFS(мужчины!$I:$I,$D15,мужчины!$O:$O,F$2)</f>
        <v>0</v>
      </c>
      <c r="G15" s="32">
        <f>COUNTIFS(мужчины!$I:$I,$D15,мужчины!$O:$O,G$2)</f>
        <v>0</v>
      </c>
      <c r="H15" s="32">
        <f>COUNTIFS(мужчины!$I:$I,$D15,мужчины!$O:$O,H$2)</f>
        <v>0</v>
      </c>
      <c r="I15" s="32">
        <f>COUNTIFS(мужчины!$I:$I,$D15,мужчины!$O:$O,I$2)</f>
        <v>0</v>
      </c>
      <c r="J15" s="32">
        <f>COUNTIFS(мужчины!$I:$I,$D15,мужчины!$O:$O,J$2)</f>
        <v>0</v>
      </c>
      <c r="K15" s="32">
        <f>COUNTIFS(мужчины!$I:$I,$D15,мужчины!$O:$O,K$2)</f>
        <v>0</v>
      </c>
      <c r="L15" s="32">
        <f>COUNTIFS(мужчины!$I:$I,$D15,мужчины!$O:$O,L$2)</f>
        <v>0</v>
      </c>
      <c r="M15" s="32">
        <f>COUNTIFS(мужчины!$I:$I,$D15,мужчины!$O:$O,M$2)</f>
        <v>0</v>
      </c>
      <c r="N15" s="32">
        <f>COUNTIFS(мужчины!$I:$I,$D15,мужчины!$O:$O,N$2)</f>
        <v>0</v>
      </c>
      <c r="O15" s="32">
        <f>COUNTIFS(мужчины!$I:$I,$D15,мужчины!$O:$O,O$2)</f>
        <v>0</v>
      </c>
      <c r="P15" s="32">
        <f>COUNTIFS(мужчины!$I:$I,$D15,мужчины!$O:$O,P$2)</f>
        <v>0</v>
      </c>
      <c r="Q15" s="32">
        <f>COUNTIFS(мужчины!$I:$I,$D15,мужчины!$O:$O,Q$2)</f>
        <v>0</v>
      </c>
      <c r="R15" s="32">
        <f>COUNTIFS(мужчины!$I:$I,$D15,мужчины!$O:$O,R$2)</f>
        <v>0</v>
      </c>
      <c r="S15" s="32">
        <f>COUNTIFS(мужчины!$I:$I,$D15,мужчины!$O:$O,S$2)</f>
        <v>0</v>
      </c>
      <c r="T15" s="32">
        <f>COUNTIFS(мужчины!$I:$I,$D15,мужчины!$O:$O,T$2)</f>
        <v>0</v>
      </c>
      <c r="U15" s="32">
        <f>COUNTIFS(мужчины!$I:$I,$D15,мужчины!$O:$O,U$2)</f>
        <v>0</v>
      </c>
      <c r="V15" s="32">
        <f>COUNTIFS(мужчины!$I:$I,$D15,мужчины!$O:$O,V$2)</f>
        <v>0</v>
      </c>
      <c r="W15" s="32">
        <f>COUNTIFS(мужчины!$I:$I,$D15,мужчины!$O:$O,W$2)</f>
        <v>0</v>
      </c>
      <c r="X15" s="32">
        <f>COUNTIFS(мужчины!$I:$I,$D15,мужчины!$O:$O,X$2)</f>
        <v>0</v>
      </c>
      <c r="Y15" s="32">
        <f>COUNTIFS(мужчины!$I:$I,$D15,мужчины!$O:$O,Y$2)</f>
        <v>0</v>
      </c>
      <c r="Z15" s="32">
        <f>COUNTIFS(мужчины!$I:$I,$D15,мужчины!$O:$O,Z$2)</f>
        <v>0</v>
      </c>
      <c r="AA15" s="32">
        <f>COUNTIFS(мужчины!$I:$I,$D15,мужчины!$O:$O,AA$2)</f>
        <v>0</v>
      </c>
      <c r="AB15" s="32">
        <f>COUNTIFS(мужчины!$I:$I,$D15,мужчины!$O:$O,AB$2)</f>
        <v>0</v>
      </c>
      <c r="AC15" s="32">
        <f>COUNTIFS(мужчины!$I:$I,$D15,мужчины!$O:$O,AC$2)</f>
        <v>0</v>
      </c>
      <c r="AD15" s="32">
        <f>COUNTIFS(мужчины!$I:$I,$D15,мужчины!$O:$O,AD$2)</f>
        <v>0</v>
      </c>
      <c r="AE15" s="32">
        <f>COUNTIFS(мужчины!$I:$I,$D15,мужчины!$O:$O,AE$2)</f>
        <v>0</v>
      </c>
      <c r="AF15" s="32">
        <f>COUNTIFS(мужчины!$I:$I,$D15,мужчины!$O:$O,AF$2)</f>
        <v>0</v>
      </c>
      <c r="AG15" s="32">
        <f>COUNTIFS(мужчины!$I:$I,$D15,мужчины!$O:$O,AG$2)</f>
        <v>0</v>
      </c>
      <c r="AH15" s="32">
        <f>COUNTIFS(мужчины!$I:$I,$D15,мужчины!$O:$O,AH$2)</f>
        <v>0</v>
      </c>
      <c r="AI15" s="32">
        <f>COUNTIFS(мужчины!$I:$I,$D15,мужчины!$O:$O,AI$2)</f>
        <v>0</v>
      </c>
      <c r="AJ15" s="32">
        <f>COUNTIFS(мужчины!$I:$I,$D15,мужчины!$O:$O,AJ$2)</f>
        <v>0</v>
      </c>
      <c r="AK15" s="32">
        <f>COUNTIFS(мужчины!$I:$I,$D15,мужчины!$O:$O,AK$2)</f>
        <v>0</v>
      </c>
      <c r="AL15" s="32">
        <f>COUNTIFS(мужчины!$I:$I,$D15,мужчины!$O:$O,AL$2)</f>
        <v>0</v>
      </c>
      <c r="AM15" s="32">
        <f>COUNTIFS(мужчины!$I:$I,$D15,мужчины!$O:$O,AM$2)</f>
        <v>0</v>
      </c>
      <c r="AN15" s="32">
        <f>COUNTIFS(мужчины!$I:$I,$D15,мужчины!$O:$O,AN$2)</f>
        <v>0</v>
      </c>
      <c r="AO15" s="32">
        <f>COUNTIFS(мужчины!$I:$I,$D15,мужчины!$O:$O,AO$2)</f>
        <v>0</v>
      </c>
      <c r="AP15" s="32">
        <f>COUNTIFS(мужчины!$I:$I,$D15,мужчины!$O:$O,AP$2)</f>
        <v>0</v>
      </c>
      <c r="AQ15" s="32">
        <f>COUNTIFS(мужчины!$I:$I,$D15,мужчины!$O:$O,AQ$2)</f>
        <v>0</v>
      </c>
      <c r="AR15" s="32">
        <f>COUNTIFS(мужчины!$I:$I,$D15,мужчины!$O:$O,AR$2)</f>
        <v>0</v>
      </c>
      <c r="AS15" s="32">
        <f>COUNTIFS(мужчины!$I:$I,$D15,мужчины!$O:$O,AS$2)</f>
        <v>0</v>
      </c>
      <c r="AT15" s="32">
        <f>COUNTIFS(мужчины!$I:$I,$D15,мужчины!$O:$O,AT$2)</f>
        <v>0</v>
      </c>
      <c r="AU15" s="32">
        <f>COUNTIFS(мужчины!$I:$I,$D15,мужчины!$O:$O,AU$2)</f>
        <v>0</v>
      </c>
      <c r="AV15" s="32">
        <f>COUNTIFS(мужчины!$I:$I,$D15,мужчины!$O:$O,AV$2)</f>
        <v>0</v>
      </c>
      <c r="AW15" s="32">
        <f>COUNTIFS(мужчины!$I:$I,$D15,мужчины!$O:$O,AW$2)</f>
        <v>0</v>
      </c>
      <c r="AX15" s="32">
        <f>COUNTIFS(мужчины!$I:$I,$D15,мужчины!$O:$O,AX$2)</f>
        <v>0</v>
      </c>
      <c r="AY15" s="32">
        <f>COUNTIFS(мужчины!$I:$I,$D15,мужчины!$O:$O,AY$2)</f>
        <v>0</v>
      </c>
      <c r="AZ15" s="32">
        <f>COUNTIFS(мужчины!$I:$I,$D15,мужчины!$O:$O,AZ$2)</f>
        <v>0</v>
      </c>
      <c r="BA15" s="32">
        <f>COUNTIFS(мужчины!$I:$I,$D15,мужчины!$O:$O,BA$2)</f>
        <v>0</v>
      </c>
    </row>
    <row r="16" spans="2:53" x14ac:dyDescent="0.2">
      <c r="B16" s="27"/>
      <c r="C16" s="29"/>
      <c r="D16" s="29">
        <v>58</v>
      </c>
      <c r="E16" s="32">
        <f>COUNTIFS(мужчины!$I:$I,$D16,мужчины!$O:$O,E$2)</f>
        <v>0</v>
      </c>
      <c r="F16" s="32">
        <f>COUNTIFS(мужчины!$I:$I,$D16,мужчины!$O:$O,F$2)</f>
        <v>0</v>
      </c>
      <c r="G16" s="32">
        <f>COUNTIFS(мужчины!$I:$I,$D16,мужчины!$O:$O,G$2)</f>
        <v>0</v>
      </c>
      <c r="H16" s="32">
        <f>COUNTIFS(мужчины!$I:$I,$D16,мужчины!$O:$O,H$2)</f>
        <v>0</v>
      </c>
      <c r="I16" s="32">
        <f>COUNTIFS(мужчины!$I:$I,$D16,мужчины!$O:$O,I$2)</f>
        <v>0</v>
      </c>
      <c r="J16" s="32">
        <f>COUNTIFS(мужчины!$I:$I,$D16,мужчины!$O:$O,J$2)</f>
        <v>0</v>
      </c>
      <c r="K16" s="32">
        <f>COUNTIFS(мужчины!$I:$I,$D16,мужчины!$O:$O,K$2)</f>
        <v>0</v>
      </c>
      <c r="L16" s="32">
        <f>COUNTIFS(мужчины!$I:$I,$D16,мужчины!$O:$O,L$2)</f>
        <v>0</v>
      </c>
      <c r="M16" s="32">
        <f>COUNTIFS(мужчины!$I:$I,$D16,мужчины!$O:$O,M$2)</f>
        <v>0</v>
      </c>
      <c r="N16" s="32">
        <f>COUNTIFS(мужчины!$I:$I,$D16,мужчины!$O:$O,N$2)</f>
        <v>0</v>
      </c>
      <c r="O16" s="32">
        <f>COUNTIFS(мужчины!$I:$I,$D16,мужчины!$O:$O,O$2)</f>
        <v>0</v>
      </c>
      <c r="P16" s="32">
        <f>COUNTIFS(мужчины!$I:$I,$D16,мужчины!$O:$O,P$2)</f>
        <v>0</v>
      </c>
      <c r="Q16" s="32">
        <f>COUNTIFS(мужчины!$I:$I,$D16,мужчины!$O:$O,Q$2)</f>
        <v>0</v>
      </c>
      <c r="R16" s="32">
        <f>COUNTIFS(мужчины!$I:$I,$D16,мужчины!$O:$O,R$2)</f>
        <v>0</v>
      </c>
      <c r="S16" s="32">
        <f>COUNTIFS(мужчины!$I:$I,$D16,мужчины!$O:$O,S$2)</f>
        <v>0</v>
      </c>
      <c r="T16" s="32">
        <f>COUNTIFS(мужчины!$I:$I,$D16,мужчины!$O:$O,T$2)</f>
        <v>0</v>
      </c>
      <c r="U16" s="32">
        <f>COUNTIFS(мужчины!$I:$I,$D16,мужчины!$O:$O,U$2)</f>
        <v>0</v>
      </c>
      <c r="V16" s="32">
        <f>COUNTIFS(мужчины!$I:$I,$D16,мужчины!$O:$O,V$2)</f>
        <v>0</v>
      </c>
      <c r="W16" s="32">
        <f>COUNTIFS(мужчины!$I:$I,$D16,мужчины!$O:$O,W$2)</f>
        <v>0</v>
      </c>
      <c r="X16" s="32">
        <f>COUNTIFS(мужчины!$I:$I,$D16,мужчины!$O:$O,X$2)</f>
        <v>0</v>
      </c>
      <c r="Y16" s="32">
        <f>COUNTIFS(мужчины!$I:$I,$D16,мужчины!$O:$O,Y$2)</f>
        <v>0</v>
      </c>
      <c r="Z16" s="32">
        <f>COUNTIFS(мужчины!$I:$I,$D16,мужчины!$O:$O,Z$2)</f>
        <v>0</v>
      </c>
      <c r="AA16" s="32">
        <f>COUNTIFS(мужчины!$I:$I,$D16,мужчины!$O:$O,AA$2)</f>
        <v>0</v>
      </c>
      <c r="AB16" s="32">
        <f>COUNTIFS(мужчины!$I:$I,$D16,мужчины!$O:$O,AB$2)</f>
        <v>0</v>
      </c>
      <c r="AC16" s="32">
        <f>COUNTIFS(мужчины!$I:$I,$D16,мужчины!$O:$O,AC$2)</f>
        <v>0</v>
      </c>
      <c r="AD16" s="32">
        <f>COUNTIFS(мужчины!$I:$I,$D16,мужчины!$O:$O,AD$2)</f>
        <v>0</v>
      </c>
      <c r="AE16" s="32">
        <f>COUNTIFS(мужчины!$I:$I,$D16,мужчины!$O:$O,AE$2)</f>
        <v>0</v>
      </c>
      <c r="AF16" s="32">
        <f>COUNTIFS(мужчины!$I:$I,$D16,мужчины!$O:$O,AF$2)</f>
        <v>0</v>
      </c>
      <c r="AG16" s="32">
        <f>COUNTIFS(мужчины!$I:$I,$D16,мужчины!$O:$O,AG$2)</f>
        <v>0</v>
      </c>
      <c r="AH16" s="32">
        <f>COUNTIFS(мужчины!$I:$I,$D16,мужчины!$O:$O,AH$2)</f>
        <v>0</v>
      </c>
      <c r="AI16" s="32">
        <f>COUNTIFS(мужчины!$I:$I,$D16,мужчины!$O:$O,AI$2)</f>
        <v>0</v>
      </c>
      <c r="AJ16" s="32">
        <f>COUNTIFS(мужчины!$I:$I,$D16,мужчины!$O:$O,AJ$2)</f>
        <v>0</v>
      </c>
      <c r="AK16" s="32">
        <f>COUNTIFS(мужчины!$I:$I,$D16,мужчины!$O:$O,AK$2)</f>
        <v>0</v>
      </c>
      <c r="AL16" s="32">
        <f>COUNTIFS(мужчины!$I:$I,$D16,мужчины!$O:$O,AL$2)</f>
        <v>0</v>
      </c>
      <c r="AM16" s="32">
        <f>COUNTIFS(мужчины!$I:$I,$D16,мужчины!$O:$O,AM$2)</f>
        <v>0</v>
      </c>
      <c r="AN16" s="32">
        <f>COUNTIFS(мужчины!$I:$I,$D16,мужчины!$O:$O,AN$2)</f>
        <v>0</v>
      </c>
      <c r="AO16" s="32">
        <f>COUNTIFS(мужчины!$I:$I,$D16,мужчины!$O:$O,AO$2)</f>
        <v>0</v>
      </c>
      <c r="AP16" s="32">
        <f>COUNTIFS(мужчины!$I:$I,$D16,мужчины!$O:$O,AP$2)</f>
        <v>0</v>
      </c>
      <c r="AQ16" s="32">
        <f>COUNTIFS(мужчины!$I:$I,$D16,мужчины!$O:$O,AQ$2)</f>
        <v>0</v>
      </c>
      <c r="AR16" s="32">
        <f>COUNTIFS(мужчины!$I:$I,$D16,мужчины!$O:$O,AR$2)</f>
        <v>0</v>
      </c>
      <c r="AS16" s="32">
        <f>COUNTIFS(мужчины!$I:$I,$D16,мужчины!$O:$O,AS$2)</f>
        <v>0</v>
      </c>
      <c r="AT16" s="32">
        <f>COUNTIFS(мужчины!$I:$I,$D16,мужчины!$O:$O,AT$2)</f>
        <v>0</v>
      </c>
      <c r="AU16" s="32">
        <f>COUNTIFS(мужчины!$I:$I,$D16,мужчины!$O:$O,AU$2)</f>
        <v>0</v>
      </c>
      <c r="AV16" s="32">
        <f>COUNTIFS(мужчины!$I:$I,$D16,мужчины!$O:$O,AV$2)</f>
        <v>0</v>
      </c>
      <c r="AW16" s="32">
        <f>COUNTIFS(мужчины!$I:$I,$D16,мужчины!$O:$O,AW$2)</f>
        <v>0</v>
      </c>
      <c r="AX16" s="32">
        <f>COUNTIFS(мужчины!$I:$I,$D16,мужчины!$O:$O,AX$2)</f>
        <v>0</v>
      </c>
      <c r="AY16" s="32">
        <f>COUNTIFS(мужчины!$I:$I,$D16,мужчины!$O:$O,AY$2)</f>
        <v>0</v>
      </c>
      <c r="AZ16" s="32">
        <f>COUNTIFS(мужчины!$I:$I,$D16,мужчины!$O:$O,AZ$2)</f>
        <v>0</v>
      </c>
      <c r="BA16" s="32">
        <f>COUNTIFS(мужчины!$I:$I,$D16,мужчины!$O:$O,BA$2)</f>
        <v>0</v>
      </c>
    </row>
    <row r="17" spans="2:53" x14ac:dyDescent="0.2">
      <c r="B17" s="27"/>
      <c r="C17" s="29"/>
      <c r="D17" s="29">
        <v>59</v>
      </c>
      <c r="E17" s="32">
        <f>COUNTIFS(мужчины!$I:$I,$D17,мужчины!$O:$O,E$2)</f>
        <v>0</v>
      </c>
      <c r="F17" s="32">
        <f>COUNTIFS(мужчины!$I:$I,$D17,мужчины!$O:$O,F$2)</f>
        <v>0</v>
      </c>
      <c r="G17" s="32">
        <f>COUNTIFS(мужчины!$I:$I,$D17,мужчины!$O:$O,G$2)</f>
        <v>0</v>
      </c>
      <c r="H17" s="32">
        <f>COUNTIFS(мужчины!$I:$I,$D17,мужчины!$O:$O,H$2)</f>
        <v>0</v>
      </c>
      <c r="I17" s="32">
        <f>COUNTIFS(мужчины!$I:$I,$D17,мужчины!$O:$O,I$2)</f>
        <v>0</v>
      </c>
      <c r="J17" s="32">
        <f>COUNTIFS(мужчины!$I:$I,$D17,мужчины!$O:$O,J$2)</f>
        <v>0</v>
      </c>
      <c r="K17" s="32">
        <f>COUNTIFS(мужчины!$I:$I,$D17,мужчины!$O:$O,K$2)</f>
        <v>0</v>
      </c>
      <c r="L17" s="32">
        <f>COUNTIFS(мужчины!$I:$I,$D17,мужчины!$O:$O,L$2)</f>
        <v>0</v>
      </c>
      <c r="M17" s="32">
        <f>COUNTIFS(мужчины!$I:$I,$D17,мужчины!$O:$O,M$2)</f>
        <v>0</v>
      </c>
      <c r="N17" s="32">
        <f>COUNTIFS(мужчины!$I:$I,$D17,мужчины!$O:$O,N$2)</f>
        <v>0</v>
      </c>
      <c r="O17" s="32">
        <f>COUNTIFS(мужчины!$I:$I,$D17,мужчины!$O:$O,O$2)</f>
        <v>0</v>
      </c>
      <c r="P17" s="32">
        <f>COUNTIFS(мужчины!$I:$I,$D17,мужчины!$O:$O,P$2)</f>
        <v>0</v>
      </c>
      <c r="Q17" s="32">
        <f>COUNTIFS(мужчины!$I:$I,$D17,мужчины!$O:$O,Q$2)</f>
        <v>0</v>
      </c>
      <c r="R17" s="32">
        <f>COUNTIFS(мужчины!$I:$I,$D17,мужчины!$O:$O,R$2)</f>
        <v>0</v>
      </c>
      <c r="S17" s="32">
        <f>COUNTIFS(мужчины!$I:$I,$D17,мужчины!$O:$O,S$2)</f>
        <v>0</v>
      </c>
      <c r="T17" s="32">
        <f>COUNTIFS(мужчины!$I:$I,$D17,мужчины!$O:$O,T$2)</f>
        <v>0</v>
      </c>
      <c r="U17" s="32">
        <f>COUNTIFS(мужчины!$I:$I,$D17,мужчины!$O:$O,U$2)</f>
        <v>0</v>
      </c>
      <c r="V17" s="32">
        <f>COUNTIFS(мужчины!$I:$I,$D17,мужчины!$O:$O,V$2)</f>
        <v>0</v>
      </c>
      <c r="W17" s="32">
        <f>COUNTIFS(мужчины!$I:$I,$D17,мужчины!$O:$O,W$2)</f>
        <v>0</v>
      </c>
      <c r="X17" s="32">
        <f>COUNTIFS(мужчины!$I:$I,$D17,мужчины!$O:$O,X$2)</f>
        <v>0</v>
      </c>
      <c r="Y17" s="32">
        <f>COUNTIFS(мужчины!$I:$I,$D17,мужчины!$O:$O,Y$2)</f>
        <v>0</v>
      </c>
      <c r="Z17" s="32">
        <f>COUNTIFS(мужчины!$I:$I,$D17,мужчины!$O:$O,Z$2)</f>
        <v>0</v>
      </c>
      <c r="AA17" s="32">
        <f>COUNTIFS(мужчины!$I:$I,$D17,мужчины!$O:$O,AA$2)</f>
        <v>0</v>
      </c>
      <c r="AB17" s="32">
        <f>COUNTIFS(мужчины!$I:$I,$D17,мужчины!$O:$O,AB$2)</f>
        <v>0</v>
      </c>
      <c r="AC17" s="32">
        <f>COUNTIFS(мужчины!$I:$I,$D17,мужчины!$O:$O,AC$2)</f>
        <v>0</v>
      </c>
      <c r="AD17" s="32">
        <f>COUNTIFS(мужчины!$I:$I,$D17,мужчины!$O:$O,AD$2)</f>
        <v>0</v>
      </c>
      <c r="AE17" s="32">
        <f>COUNTIFS(мужчины!$I:$I,$D17,мужчины!$O:$O,AE$2)</f>
        <v>0</v>
      </c>
      <c r="AF17" s="32">
        <f>COUNTIFS(мужчины!$I:$I,$D17,мужчины!$O:$O,AF$2)</f>
        <v>0</v>
      </c>
      <c r="AG17" s="32">
        <f>COUNTIFS(мужчины!$I:$I,$D17,мужчины!$O:$O,AG$2)</f>
        <v>0</v>
      </c>
      <c r="AH17" s="32">
        <f>COUNTIFS(мужчины!$I:$I,$D17,мужчины!$O:$O,AH$2)</f>
        <v>0</v>
      </c>
      <c r="AI17" s="32">
        <f>COUNTIFS(мужчины!$I:$I,$D17,мужчины!$O:$O,AI$2)</f>
        <v>0</v>
      </c>
      <c r="AJ17" s="32">
        <f>COUNTIFS(мужчины!$I:$I,$D17,мужчины!$O:$O,AJ$2)</f>
        <v>0</v>
      </c>
      <c r="AK17" s="32">
        <f>COUNTIFS(мужчины!$I:$I,$D17,мужчины!$O:$O,AK$2)</f>
        <v>0</v>
      </c>
      <c r="AL17" s="32">
        <f>COUNTIFS(мужчины!$I:$I,$D17,мужчины!$O:$O,AL$2)</f>
        <v>0</v>
      </c>
      <c r="AM17" s="32">
        <f>COUNTIFS(мужчины!$I:$I,$D17,мужчины!$O:$O,AM$2)</f>
        <v>0</v>
      </c>
      <c r="AN17" s="32">
        <f>COUNTIFS(мужчины!$I:$I,$D17,мужчины!$O:$O,AN$2)</f>
        <v>0</v>
      </c>
      <c r="AO17" s="32">
        <f>COUNTIFS(мужчины!$I:$I,$D17,мужчины!$O:$O,AO$2)</f>
        <v>0</v>
      </c>
      <c r="AP17" s="32">
        <f>COUNTIFS(мужчины!$I:$I,$D17,мужчины!$O:$O,AP$2)</f>
        <v>0</v>
      </c>
      <c r="AQ17" s="32">
        <f>COUNTIFS(мужчины!$I:$I,$D17,мужчины!$O:$O,AQ$2)</f>
        <v>0</v>
      </c>
      <c r="AR17" s="32">
        <f>COUNTIFS(мужчины!$I:$I,$D17,мужчины!$O:$O,AR$2)</f>
        <v>0</v>
      </c>
      <c r="AS17" s="32">
        <f>COUNTIFS(мужчины!$I:$I,$D17,мужчины!$O:$O,AS$2)</f>
        <v>0</v>
      </c>
      <c r="AT17" s="32">
        <f>COUNTIFS(мужчины!$I:$I,$D17,мужчины!$O:$O,AT$2)</f>
        <v>0</v>
      </c>
      <c r="AU17" s="32">
        <f>COUNTIFS(мужчины!$I:$I,$D17,мужчины!$O:$O,AU$2)</f>
        <v>0</v>
      </c>
      <c r="AV17" s="32">
        <f>COUNTIFS(мужчины!$I:$I,$D17,мужчины!$O:$O,AV$2)</f>
        <v>0</v>
      </c>
      <c r="AW17" s="32">
        <f>COUNTIFS(мужчины!$I:$I,$D17,мужчины!$O:$O,AW$2)</f>
        <v>0</v>
      </c>
      <c r="AX17" s="32">
        <f>COUNTIFS(мужчины!$I:$I,$D17,мужчины!$O:$O,AX$2)</f>
        <v>0</v>
      </c>
      <c r="AY17" s="32">
        <f>COUNTIFS(мужчины!$I:$I,$D17,мужчины!$O:$O,AY$2)</f>
        <v>0</v>
      </c>
      <c r="AZ17" s="32">
        <f>COUNTIFS(мужчины!$I:$I,$D17,мужчины!$O:$O,AZ$2)</f>
        <v>0</v>
      </c>
      <c r="BA17" s="32">
        <f>COUNTIFS(мужчины!$I:$I,$D17,мужчины!$O:$O,BA$2)</f>
        <v>0</v>
      </c>
    </row>
    <row r="18" spans="2:53" x14ac:dyDescent="0.2">
      <c r="B18" s="27"/>
      <c r="C18" s="29"/>
      <c r="D18" s="29">
        <v>60</v>
      </c>
      <c r="E18" s="32">
        <f>COUNTIFS(мужчины!$I:$I,$D18,мужчины!$O:$O,E$2)</f>
        <v>0</v>
      </c>
      <c r="F18" s="32">
        <f>COUNTIFS(мужчины!$I:$I,$D18,мужчины!$O:$O,F$2)</f>
        <v>0</v>
      </c>
      <c r="G18" s="32">
        <f>COUNTIFS(мужчины!$I:$I,$D18,мужчины!$O:$O,G$2)</f>
        <v>0</v>
      </c>
      <c r="H18" s="32">
        <f>COUNTIFS(мужчины!$I:$I,$D18,мужчины!$O:$O,H$2)</f>
        <v>0</v>
      </c>
      <c r="I18" s="32">
        <f>COUNTIFS(мужчины!$I:$I,$D18,мужчины!$O:$O,I$2)</f>
        <v>0</v>
      </c>
      <c r="J18" s="32">
        <f>COUNTIFS(мужчины!$I:$I,$D18,мужчины!$O:$O,J$2)</f>
        <v>0</v>
      </c>
      <c r="K18" s="32">
        <f>COUNTIFS(мужчины!$I:$I,$D18,мужчины!$O:$O,K$2)</f>
        <v>0</v>
      </c>
      <c r="L18" s="32">
        <f>COUNTIFS(мужчины!$I:$I,$D18,мужчины!$O:$O,L$2)</f>
        <v>0</v>
      </c>
      <c r="M18" s="32">
        <f>COUNTIFS(мужчины!$I:$I,$D18,мужчины!$O:$O,M$2)</f>
        <v>0</v>
      </c>
      <c r="N18" s="32">
        <f>COUNTIFS(мужчины!$I:$I,$D18,мужчины!$O:$O,N$2)</f>
        <v>0</v>
      </c>
      <c r="O18" s="32">
        <f>COUNTIFS(мужчины!$I:$I,$D18,мужчины!$O:$O,O$2)</f>
        <v>0</v>
      </c>
      <c r="P18" s="32">
        <f>COUNTIFS(мужчины!$I:$I,$D18,мужчины!$O:$O,P$2)</f>
        <v>0</v>
      </c>
      <c r="Q18" s="32">
        <f>COUNTIFS(мужчины!$I:$I,$D18,мужчины!$O:$O,Q$2)</f>
        <v>0</v>
      </c>
      <c r="R18" s="32">
        <f>COUNTIFS(мужчины!$I:$I,$D18,мужчины!$O:$O,R$2)</f>
        <v>0</v>
      </c>
      <c r="S18" s="32">
        <f>COUNTIFS(мужчины!$I:$I,$D18,мужчины!$O:$O,S$2)</f>
        <v>0</v>
      </c>
      <c r="T18" s="32">
        <f>COUNTIFS(мужчины!$I:$I,$D18,мужчины!$O:$O,T$2)</f>
        <v>0</v>
      </c>
      <c r="U18" s="32">
        <f>COUNTIFS(мужчины!$I:$I,$D18,мужчины!$O:$O,U$2)</f>
        <v>0</v>
      </c>
      <c r="V18" s="32">
        <f>COUNTIFS(мужчины!$I:$I,$D18,мужчины!$O:$O,V$2)</f>
        <v>0</v>
      </c>
      <c r="W18" s="32">
        <f>COUNTIFS(мужчины!$I:$I,$D18,мужчины!$O:$O,W$2)</f>
        <v>0</v>
      </c>
      <c r="X18" s="32">
        <f>COUNTIFS(мужчины!$I:$I,$D18,мужчины!$O:$O,X$2)</f>
        <v>0</v>
      </c>
      <c r="Y18" s="32">
        <f>COUNTIFS(мужчины!$I:$I,$D18,мужчины!$O:$O,Y$2)</f>
        <v>0</v>
      </c>
      <c r="Z18" s="32">
        <f>COUNTIFS(мужчины!$I:$I,$D18,мужчины!$O:$O,Z$2)</f>
        <v>0</v>
      </c>
      <c r="AA18" s="32">
        <f>COUNTIFS(мужчины!$I:$I,$D18,мужчины!$O:$O,AA$2)</f>
        <v>0</v>
      </c>
      <c r="AB18" s="32">
        <f>COUNTIFS(мужчины!$I:$I,$D18,мужчины!$O:$O,AB$2)</f>
        <v>0</v>
      </c>
      <c r="AC18" s="32">
        <f>COUNTIFS(мужчины!$I:$I,$D18,мужчины!$O:$O,AC$2)</f>
        <v>0</v>
      </c>
      <c r="AD18" s="32">
        <f>COUNTIFS(мужчины!$I:$I,$D18,мужчины!$O:$O,AD$2)</f>
        <v>0</v>
      </c>
      <c r="AE18" s="32">
        <f>COUNTIFS(мужчины!$I:$I,$D18,мужчины!$O:$O,AE$2)</f>
        <v>0</v>
      </c>
      <c r="AF18" s="32">
        <f>COUNTIFS(мужчины!$I:$I,$D18,мужчины!$O:$O,AF$2)</f>
        <v>0</v>
      </c>
      <c r="AG18" s="32">
        <f>COUNTIFS(мужчины!$I:$I,$D18,мужчины!$O:$O,AG$2)</f>
        <v>0</v>
      </c>
      <c r="AH18" s="32">
        <f>COUNTIFS(мужчины!$I:$I,$D18,мужчины!$O:$O,AH$2)</f>
        <v>0</v>
      </c>
      <c r="AI18" s="32">
        <f>COUNTIFS(мужчины!$I:$I,$D18,мужчины!$O:$O,AI$2)</f>
        <v>0</v>
      </c>
      <c r="AJ18" s="32">
        <f>COUNTIFS(мужчины!$I:$I,$D18,мужчины!$O:$O,AJ$2)</f>
        <v>0</v>
      </c>
      <c r="AK18" s="32">
        <f>COUNTIFS(мужчины!$I:$I,$D18,мужчины!$O:$O,AK$2)</f>
        <v>0</v>
      </c>
      <c r="AL18" s="32">
        <f>COUNTIFS(мужчины!$I:$I,$D18,мужчины!$O:$O,AL$2)</f>
        <v>0</v>
      </c>
      <c r="AM18" s="32">
        <f>COUNTIFS(мужчины!$I:$I,$D18,мужчины!$O:$O,AM$2)</f>
        <v>0</v>
      </c>
      <c r="AN18" s="32">
        <f>COUNTIFS(мужчины!$I:$I,$D18,мужчины!$O:$O,AN$2)</f>
        <v>0</v>
      </c>
      <c r="AO18" s="32">
        <f>COUNTIFS(мужчины!$I:$I,$D18,мужчины!$O:$O,AO$2)</f>
        <v>0</v>
      </c>
      <c r="AP18" s="32">
        <f>COUNTIFS(мужчины!$I:$I,$D18,мужчины!$O:$O,AP$2)</f>
        <v>0</v>
      </c>
      <c r="AQ18" s="32">
        <f>COUNTIFS(мужчины!$I:$I,$D18,мужчины!$O:$O,AQ$2)</f>
        <v>0</v>
      </c>
      <c r="AR18" s="32">
        <f>COUNTIFS(мужчины!$I:$I,$D18,мужчины!$O:$O,AR$2)</f>
        <v>0</v>
      </c>
      <c r="AS18" s="32">
        <f>COUNTIFS(мужчины!$I:$I,$D18,мужчины!$O:$O,AS$2)</f>
        <v>0</v>
      </c>
      <c r="AT18" s="32">
        <f>COUNTIFS(мужчины!$I:$I,$D18,мужчины!$O:$O,AT$2)</f>
        <v>0</v>
      </c>
      <c r="AU18" s="32">
        <f>COUNTIFS(мужчины!$I:$I,$D18,мужчины!$O:$O,AU$2)</f>
        <v>0</v>
      </c>
      <c r="AV18" s="32">
        <f>COUNTIFS(мужчины!$I:$I,$D18,мужчины!$O:$O,AV$2)</f>
        <v>0</v>
      </c>
      <c r="AW18" s="32">
        <f>COUNTIFS(мужчины!$I:$I,$D18,мужчины!$O:$O,AW$2)</f>
        <v>0</v>
      </c>
      <c r="AX18" s="32">
        <f>COUNTIFS(мужчины!$I:$I,$D18,мужчины!$O:$O,AX$2)</f>
        <v>0</v>
      </c>
      <c r="AY18" s="32">
        <f>COUNTIFS(мужчины!$I:$I,$D18,мужчины!$O:$O,AY$2)</f>
        <v>0</v>
      </c>
      <c r="AZ18" s="32">
        <f>COUNTIFS(мужчины!$I:$I,$D18,мужчины!$O:$O,AZ$2)</f>
        <v>0</v>
      </c>
      <c r="BA18" s="32">
        <f>COUNTIFS(мужчины!$I:$I,$D18,мужчины!$O:$O,BA$2)</f>
        <v>0</v>
      </c>
    </row>
    <row r="19" spans="2:53" x14ac:dyDescent="0.2">
      <c r="B19" s="27"/>
      <c r="C19" s="29"/>
      <c r="D19" s="29">
        <v>61</v>
      </c>
      <c r="E19" s="32">
        <f>COUNTIFS(мужчины!$I:$I,$D19,мужчины!$O:$O,E$2)</f>
        <v>0</v>
      </c>
      <c r="F19" s="32">
        <f>COUNTIFS(мужчины!$I:$I,$D19,мужчины!$O:$O,F$2)</f>
        <v>0</v>
      </c>
      <c r="G19" s="32">
        <f>COUNTIFS(мужчины!$I:$I,$D19,мужчины!$O:$O,G$2)</f>
        <v>0</v>
      </c>
      <c r="H19" s="32">
        <f>COUNTIFS(мужчины!$I:$I,$D19,мужчины!$O:$O,H$2)</f>
        <v>0</v>
      </c>
      <c r="I19" s="32">
        <f>COUNTIFS(мужчины!$I:$I,$D19,мужчины!$O:$O,I$2)</f>
        <v>0</v>
      </c>
      <c r="J19" s="32">
        <f>COUNTIFS(мужчины!$I:$I,$D19,мужчины!$O:$O,J$2)</f>
        <v>0</v>
      </c>
      <c r="K19" s="32">
        <f>COUNTIFS(мужчины!$I:$I,$D19,мужчины!$O:$O,K$2)</f>
        <v>0</v>
      </c>
      <c r="L19" s="32">
        <f>COUNTIFS(мужчины!$I:$I,$D19,мужчины!$O:$O,L$2)</f>
        <v>0</v>
      </c>
      <c r="M19" s="32">
        <f>COUNTIFS(мужчины!$I:$I,$D19,мужчины!$O:$O,M$2)</f>
        <v>0</v>
      </c>
      <c r="N19" s="32">
        <f>COUNTIFS(мужчины!$I:$I,$D19,мужчины!$O:$O,N$2)</f>
        <v>0</v>
      </c>
      <c r="O19" s="32">
        <f>COUNTIFS(мужчины!$I:$I,$D19,мужчины!$O:$O,O$2)</f>
        <v>0</v>
      </c>
      <c r="P19" s="32">
        <f>COUNTIFS(мужчины!$I:$I,$D19,мужчины!$O:$O,P$2)</f>
        <v>0</v>
      </c>
      <c r="Q19" s="32">
        <f>COUNTIFS(мужчины!$I:$I,$D19,мужчины!$O:$O,Q$2)</f>
        <v>0</v>
      </c>
      <c r="R19" s="32">
        <f>COUNTIFS(мужчины!$I:$I,$D19,мужчины!$O:$O,R$2)</f>
        <v>0</v>
      </c>
      <c r="S19" s="32">
        <f>COUNTIFS(мужчины!$I:$I,$D19,мужчины!$O:$O,S$2)</f>
        <v>0</v>
      </c>
      <c r="T19" s="32">
        <f>COUNTIFS(мужчины!$I:$I,$D19,мужчины!$O:$O,T$2)</f>
        <v>0</v>
      </c>
      <c r="U19" s="32">
        <f>COUNTIFS(мужчины!$I:$I,$D19,мужчины!$O:$O,U$2)</f>
        <v>0</v>
      </c>
      <c r="V19" s="32">
        <f>COUNTIFS(мужчины!$I:$I,$D19,мужчины!$O:$O,V$2)</f>
        <v>0</v>
      </c>
      <c r="W19" s="32">
        <f>COUNTIFS(мужчины!$I:$I,$D19,мужчины!$O:$O,W$2)</f>
        <v>0</v>
      </c>
      <c r="X19" s="32">
        <f>COUNTIFS(мужчины!$I:$I,$D19,мужчины!$O:$O,X$2)</f>
        <v>0</v>
      </c>
      <c r="Y19" s="32">
        <f>COUNTIFS(мужчины!$I:$I,$D19,мужчины!$O:$O,Y$2)</f>
        <v>0</v>
      </c>
      <c r="Z19" s="32">
        <f>COUNTIFS(мужчины!$I:$I,$D19,мужчины!$O:$O,Z$2)</f>
        <v>0</v>
      </c>
      <c r="AA19" s="32">
        <f>COUNTIFS(мужчины!$I:$I,$D19,мужчины!$O:$O,AA$2)</f>
        <v>0</v>
      </c>
      <c r="AB19" s="32">
        <f>COUNTIFS(мужчины!$I:$I,$D19,мужчины!$O:$O,AB$2)</f>
        <v>0</v>
      </c>
      <c r="AC19" s="32">
        <f>COUNTIFS(мужчины!$I:$I,$D19,мужчины!$O:$O,AC$2)</f>
        <v>0</v>
      </c>
      <c r="AD19" s="32">
        <f>COUNTIFS(мужчины!$I:$I,$D19,мужчины!$O:$O,AD$2)</f>
        <v>0</v>
      </c>
      <c r="AE19" s="32">
        <f>COUNTIFS(мужчины!$I:$I,$D19,мужчины!$O:$O,AE$2)</f>
        <v>0</v>
      </c>
      <c r="AF19" s="32">
        <f>COUNTIFS(мужчины!$I:$I,$D19,мужчины!$O:$O,AF$2)</f>
        <v>0</v>
      </c>
      <c r="AG19" s="32">
        <f>COUNTIFS(мужчины!$I:$I,$D19,мужчины!$O:$O,AG$2)</f>
        <v>0</v>
      </c>
      <c r="AH19" s="32">
        <f>COUNTIFS(мужчины!$I:$I,$D19,мужчины!$O:$O,AH$2)</f>
        <v>0</v>
      </c>
      <c r="AI19" s="32">
        <f>COUNTIFS(мужчины!$I:$I,$D19,мужчины!$O:$O,AI$2)</f>
        <v>0</v>
      </c>
      <c r="AJ19" s="32">
        <f>COUNTIFS(мужчины!$I:$I,$D19,мужчины!$O:$O,AJ$2)</f>
        <v>0</v>
      </c>
      <c r="AK19" s="32">
        <f>COUNTIFS(мужчины!$I:$I,$D19,мужчины!$O:$O,AK$2)</f>
        <v>0</v>
      </c>
      <c r="AL19" s="32">
        <f>COUNTIFS(мужчины!$I:$I,$D19,мужчины!$O:$O,AL$2)</f>
        <v>0</v>
      </c>
      <c r="AM19" s="32">
        <f>COUNTIFS(мужчины!$I:$I,$D19,мужчины!$O:$O,AM$2)</f>
        <v>0</v>
      </c>
      <c r="AN19" s="32">
        <f>COUNTIFS(мужчины!$I:$I,$D19,мужчины!$O:$O,AN$2)</f>
        <v>0</v>
      </c>
      <c r="AO19" s="32">
        <f>COUNTIFS(мужчины!$I:$I,$D19,мужчины!$O:$O,AO$2)</f>
        <v>0</v>
      </c>
      <c r="AP19" s="32">
        <f>COUNTIFS(мужчины!$I:$I,$D19,мужчины!$O:$O,AP$2)</f>
        <v>0</v>
      </c>
      <c r="AQ19" s="32">
        <f>COUNTIFS(мужчины!$I:$I,$D19,мужчины!$O:$O,AQ$2)</f>
        <v>0</v>
      </c>
      <c r="AR19" s="32">
        <f>COUNTIFS(мужчины!$I:$I,$D19,мужчины!$O:$O,AR$2)</f>
        <v>0</v>
      </c>
      <c r="AS19" s="32">
        <f>COUNTIFS(мужчины!$I:$I,$D19,мужчины!$O:$O,AS$2)</f>
        <v>0</v>
      </c>
      <c r="AT19" s="32">
        <f>COUNTIFS(мужчины!$I:$I,$D19,мужчины!$O:$O,AT$2)</f>
        <v>0</v>
      </c>
      <c r="AU19" s="32">
        <f>COUNTIFS(мужчины!$I:$I,$D19,мужчины!$O:$O,AU$2)</f>
        <v>0</v>
      </c>
      <c r="AV19" s="32">
        <f>COUNTIFS(мужчины!$I:$I,$D19,мужчины!$O:$O,AV$2)</f>
        <v>0</v>
      </c>
      <c r="AW19" s="32">
        <f>COUNTIFS(мужчины!$I:$I,$D19,мужчины!$O:$O,AW$2)</f>
        <v>0</v>
      </c>
      <c r="AX19" s="32">
        <f>COUNTIFS(мужчины!$I:$I,$D19,мужчины!$O:$O,AX$2)</f>
        <v>0</v>
      </c>
      <c r="AY19" s="32">
        <f>COUNTIFS(мужчины!$I:$I,$D19,мужчины!$O:$O,AY$2)</f>
        <v>0</v>
      </c>
      <c r="AZ19" s="32">
        <f>COUNTIFS(мужчины!$I:$I,$D19,мужчины!$O:$O,AZ$2)</f>
        <v>0</v>
      </c>
      <c r="BA19" s="32">
        <f>COUNTIFS(мужчины!$I:$I,$D19,мужчины!$O:$O,BA$2)</f>
        <v>0</v>
      </c>
    </row>
    <row r="20" spans="2:53" x14ac:dyDescent="0.2">
      <c r="B20" s="27" t="s">
        <v>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2:53" x14ac:dyDescent="0.2">
      <c r="B21" s="27"/>
      <c r="C21" s="29"/>
      <c r="D21" s="35">
        <f>MIN(мужчины!M3:M71)</f>
        <v>0</v>
      </c>
      <c r="E21" s="32">
        <f>COUNTIFS(мужчины!$J:$J,$D21,мужчины!$P:$P,E$2)</f>
        <v>0</v>
      </c>
      <c r="F21" s="32">
        <f>COUNTIFS(мужчины!$J:$J,$D21,мужчины!$P:$P,F$2)</f>
        <v>0</v>
      </c>
      <c r="G21" s="32">
        <f>COUNTIFS(мужчины!$J:$J,$D21,мужчины!$P:$P,G$2)</f>
        <v>0</v>
      </c>
      <c r="H21" s="32">
        <f>COUNTIFS(мужчины!$J:$J,$D21,мужчины!$P:$P,H$2)</f>
        <v>0</v>
      </c>
      <c r="I21" s="32">
        <f>COUNTIFS(мужчины!$J:$J,$D21,мужчины!$P:$P,I$2)</f>
        <v>0</v>
      </c>
      <c r="J21" s="32">
        <f>COUNTIFS(мужчины!$J:$J,$D21,мужчины!$P:$P,J$2)</f>
        <v>0</v>
      </c>
      <c r="K21" s="32">
        <f>COUNTIFS(мужчины!$J:$J,$D21,мужчины!$P:$P,K$2)</f>
        <v>0</v>
      </c>
      <c r="L21" s="32">
        <f>COUNTIFS(мужчины!$J:$J,$D21,мужчины!$P:$P,L$2)</f>
        <v>0</v>
      </c>
      <c r="M21" s="32">
        <f>COUNTIFS(мужчины!$J:$J,$D21,мужчины!$P:$P,M$2)</f>
        <v>0</v>
      </c>
      <c r="N21" s="32">
        <f>COUNTIFS(мужчины!$J:$J,$D21,мужчины!$P:$P,N$2)</f>
        <v>0</v>
      </c>
      <c r="O21" s="32">
        <f>COUNTIFS(мужчины!$J:$J,$D21,мужчины!$P:$P,O$2)</f>
        <v>0</v>
      </c>
      <c r="P21" s="32">
        <f>COUNTIFS(мужчины!$J:$J,$D21,мужчины!$P:$P,P$2)</f>
        <v>0</v>
      </c>
      <c r="Q21" s="32">
        <f>COUNTIFS(мужчины!$J:$J,$D21,мужчины!$P:$P,Q$2)</f>
        <v>0</v>
      </c>
      <c r="R21" s="32">
        <f>COUNTIFS(мужчины!$J:$J,$D21,мужчины!$P:$P,R$2)</f>
        <v>0</v>
      </c>
      <c r="S21" s="32">
        <f>COUNTIFS(мужчины!$J:$J,$D21,мужчины!$P:$P,S$2)</f>
        <v>0</v>
      </c>
      <c r="T21" s="32">
        <f>COUNTIFS(мужчины!$J:$J,$D21,мужчины!$P:$P,T$2)</f>
        <v>0</v>
      </c>
      <c r="U21" s="32">
        <f>COUNTIFS(мужчины!$J:$J,$D21,мужчины!$P:$P,U$2)</f>
        <v>0</v>
      </c>
      <c r="V21" s="32">
        <f>COUNTIFS(мужчины!$J:$J,$D21,мужчины!$P:$P,V$2)</f>
        <v>0</v>
      </c>
      <c r="W21" s="32">
        <f>COUNTIFS(мужчины!$J:$J,$D21,мужчины!$P:$P,W$2)</f>
        <v>0</v>
      </c>
      <c r="X21" s="32">
        <f>COUNTIFS(мужчины!$J:$J,$D21,мужчины!$P:$P,X$2)</f>
        <v>0</v>
      </c>
      <c r="Y21" s="32">
        <f>COUNTIFS(мужчины!$J:$J,$D21,мужчины!$P:$P,Y$2)</f>
        <v>0</v>
      </c>
      <c r="Z21" s="32">
        <f>COUNTIFS(мужчины!$J:$J,$D21,мужчины!$P:$P,Z$2)</f>
        <v>0</v>
      </c>
      <c r="AA21" s="32">
        <f>COUNTIFS(мужчины!$J:$J,$D21,мужчины!$P:$P,AA$2)</f>
        <v>0</v>
      </c>
      <c r="AB21" s="32">
        <f>COUNTIFS(мужчины!$J:$J,$D21,мужчины!$P:$P,AB$2)</f>
        <v>0</v>
      </c>
      <c r="AC21" s="32">
        <f>COUNTIFS(мужчины!$J:$J,$D21,мужчины!$P:$P,AC$2)</f>
        <v>0</v>
      </c>
      <c r="AD21" s="32">
        <f>COUNTIFS(мужчины!$J:$J,$D21,мужчины!$P:$P,AD$2)</f>
        <v>0</v>
      </c>
      <c r="AE21" s="32">
        <f>COUNTIFS(мужчины!$J:$J,$D21,мужчины!$P:$P,AE$2)</f>
        <v>0</v>
      </c>
      <c r="AF21" s="32">
        <f>COUNTIFS(мужчины!$J:$J,$D21,мужчины!$P:$P,AF$2)</f>
        <v>0</v>
      </c>
      <c r="AG21" s="32">
        <f>COUNTIFS(мужчины!$J:$J,$D21,мужчины!$P:$P,AG$2)</f>
        <v>0</v>
      </c>
      <c r="AH21" s="32">
        <f>COUNTIFS(мужчины!$J:$J,$D21,мужчины!$P:$P,AH$2)</f>
        <v>0</v>
      </c>
      <c r="AI21" s="32">
        <f>COUNTIFS(мужчины!$J:$J,$D21,мужчины!$P:$P,AI$2)</f>
        <v>0</v>
      </c>
      <c r="AJ21" s="32">
        <f>COUNTIFS(мужчины!$J:$J,$D21,мужчины!$P:$P,AJ$2)</f>
        <v>0</v>
      </c>
      <c r="AK21" s="32">
        <f>COUNTIFS(мужчины!$J:$J,$D21,мужчины!$P:$P,AK$2)</f>
        <v>0</v>
      </c>
      <c r="AL21" s="32">
        <f>COUNTIFS(мужчины!$J:$J,$D21,мужчины!$P:$P,AL$2)</f>
        <v>0</v>
      </c>
      <c r="AM21" s="32">
        <f>COUNTIFS(мужчины!$J:$J,$D21,мужчины!$P:$P,AM$2)</f>
        <v>0</v>
      </c>
      <c r="AN21" s="32">
        <f>COUNTIFS(мужчины!$J:$J,$D21,мужчины!$P:$P,AN$2)</f>
        <v>0</v>
      </c>
      <c r="AO21" s="32">
        <f>COUNTIFS(мужчины!$J:$J,$D21,мужчины!$P:$P,AO$2)</f>
        <v>0</v>
      </c>
      <c r="AP21" s="32">
        <f>COUNTIFS(мужчины!$J:$J,$D21,мужчины!$P:$P,AP$2)</f>
        <v>0</v>
      </c>
      <c r="AQ21" s="32">
        <f>COUNTIFS(мужчины!$J:$J,$D21,мужчины!$P:$P,AQ$2)</f>
        <v>0</v>
      </c>
      <c r="AR21" s="32">
        <f>COUNTIFS(мужчины!$J:$J,$D21,мужчины!$P:$P,AR$2)</f>
        <v>0</v>
      </c>
      <c r="AS21" s="32">
        <f>COUNTIFS(мужчины!$J:$J,$D21,мужчины!$P:$P,AS$2)</f>
        <v>0</v>
      </c>
      <c r="AT21" s="32">
        <f>COUNTIFS(мужчины!$J:$J,$D21,мужчины!$P:$P,AT$2)</f>
        <v>0</v>
      </c>
      <c r="AU21" s="32">
        <f>COUNTIFS(мужчины!$J:$J,$D21,мужчины!$P:$P,AU$2)</f>
        <v>0</v>
      </c>
      <c r="AV21" s="32">
        <f>COUNTIFS(мужчины!$J:$J,$D21,мужчины!$P:$P,AV$2)</f>
        <v>0</v>
      </c>
      <c r="AW21" s="32">
        <f>COUNTIFS(мужчины!$J:$J,$D21,мужчины!$P:$P,AW$2)</f>
        <v>0</v>
      </c>
      <c r="AX21" s="32">
        <f>COUNTIFS(мужчины!$J:$J,$D21,мужчины!$P:$P,AX$2)</f>
        <v>0</v>
      </c>
      <c r="AY21" s="32">
        <f>COUNTIFS(мужчины!$J:$J,$D21,мужчины!$P:$P,AY$2)</f>
        <v>0</v>
      </c>
      <c r="AZ21" s="32">
        <f>COUNTIFS(мужчины!$J:$J,$D21,мужчины!$P:$P,AZ$2)</f>
        <v>0</v>
      </c>
      <c r="BA21" s="32">
        <f>COUNTIFS(мужчины!$J:$J,$D21,мужчины!$P:$P,BA$2)</f>
        <v>0</v>
      </c>
    </row>
    <row r="22" spans="2:53" x14ac:dyDescent="0.2">
      <c r="B22" s="27"/>
      <c r="C22" s="29"/>
      <c r="D22" s="35">
        <f>MIN(мужчины!M4:M72)</f>
        <v>0</v>
      </c>
      <c r="E22" s="32">
        <f>COUNTIFS(мужчины!$J:$J,$D22,мужчины!$P:$P,E$2)</f>
        <v>0</v>
      </c>
      <c r="F22" s="32">
        <f>COUNTIFS(мужчины!$J:$J,$D22,мужчины!$P:$P,F$2)</f>
        <v>0</v>
      </c>
      <c r="G22" s="32">
        <f>COUNTIFS(мужчины!$J:$J,$D22,мужчины!$P:$P,G$2)</f>
        <v>0</v>
      </c>
      <c r="H22" s="32">
        <f>COUNTIFS(мужчины!$J:$J,$D22,мужчины!$P:$P,H$2)</f>
        <v>0</v>
      </c>
      <c r="I22" s="32">
        <f>COUNTIFS(мужчины!$J:$J,$D22,мужчины!$P:$P,I$2)</f>
        <v>0</v>
      </c>
      <c r="J22" s="32">
        <f>COUNTIFS(мужчины!$J:$J,$D22,мужчины!$P:$P,J$2)</f>
        <v>0</v>
      </c>
      <c r="K22" s="32">
        <f>COUNTIFS(мужчины!$J:$J,$D22,мужчины!$P:$P,K$2)</f>
        <v>0</v>
      </c>
      <c r="L22" s="32">
        <f>COUNTIFS(мужчины!$J:$J,$D22,мужчины!$P:$P,L$2)</f>
        <v>0</v>
      </c>
      <c r="M22" s="32">
        <f>COUNTIFS(мужчины!$J:$J,$D22,мужчины!$P:$P,M$2)</f>
        <v>0</v>
      </c>
      <c r="N22" s="32">
        <f>COUNTIFS(мужчины!$J:$J,$D22,мужчины!$P:$P,N$2)</f>
        <v>0</v>
      </c>
      <c r="O22" s="32">
        <f>COUNTIFS(мужчины!$J:$J,$D22,мужчины!$P:$P,O$2)</f>
        <v>0</v>
      </c>
      <c r="P22" s="32">
        <f>COUNTIFS(мужчины!$J:$J,$D22,мужчины!$P:$P,P$2)</f>
        <v>0</v>
      </c>
      <c r="Q22" s="32">
        <f>COUNTIFS(мужчины!$J:$J,$D22,мужчины!$P:$P,Q$2)</f>
        <v>0</v>
      </c>
      <c r="R22" s="32">
        <f>COUNTIFS(мужчины!$J:$J,$D22,мужчины!$P:$P,R$2)</f>
        <v>0</v>
      </c>
      <c r="S22" s="32">
        <f>COUNTIFS(мужчины!$J:$J,$D22,мужчины!$P:$P,S$2)</f>
        <v>0</v>
      </c>
      <c r="T22" s="32">
        <f>COUNTIFS(мужчины!$J:$J,$D22,мужчины!$P:$P,T$2)</f>
        <v>0</v>
      </c>
      <c r="U22" s="32">
        <f>COUNTIFS(мужчины!$J:$J,$D22,мужчины!$P:$P,U$2)</f>
        <v>0</v>
      </c>
      <c r="V22" s="32">
        <f>COUNTIFS(мужчины!$J:$J,$D22,мужчины!$P:$P,V$2)</f>
        <v>0</v>
      </c>
      <c r="W22" s="32">
        <f>COUNTIFS(мужчины!$J:$J,$D22,мужчины!$P:$P,W$2)</f>
        <v>0</v>
      </c>
      <c r="X22" s="32">
        <f>COUNTIFS(мужчины!$J:$J,$D22,мужчины!$P:$P,X$2)</f>
        <v>0</v>
      </c>
      <c r="Y22" s="32">
        <f>COUNTIFS(мужчины!$J:$J,$D22,мужчины!$P:$P,Y$2)</f>
        <v>0</v>
      </c>
      <c r="Z22" s="32">
        <f>COUNTIFS(мужчины!$J:$J,$D22,мужчины!$P:$P,Z$2)</f>
        <v>0</v>
      </c>
      <c r="AA22" s="32">
        <f>COUNTIFS(мужчины!$J:$J,$D22,мужчины!$P:$P,AA$2)</f>
        <v>0</v>
      </c>
      <c r="AB22" s="32">
        <f>COUNTIFS(мужчины!$J:$J,$D22,мужчины!$P:$P,AB$2)</f>
        <v>0</v>
      </c>
      <c r="AC22" s="32">
        <f>COUNTIFS(мужчины!$J:$J,$D22,мужчины!$P:$P,AC$2)</f>
        <v>0</v>
      </c>
      <c r="AD22" s="32">
        <f>COUNTIFS(мужчины!$J:$J,$D22,мужчины!$P:$P,AD$2)</f>
        <v>0</v>
      </c>
      <c r="AE22" s="32">
        <f>COUNTIFS(мужчины!$J:$J,$D22,мужчины!$P:$P,AE$2)</f>
        <v>0</v>
      </c>
      <c r="AF22" s="32">
        <f>COUNTIFS(мужчины!$J:$J,$D22,мужчины!$P:$P,AF$2)</f>
        <v>0</v>
      </c>
      <c r="AG22" s="32">
        <f>COUNTIFS(мужчины!$J:$J,$D22,мужчины!$P:$P,AG$2)</f>
        <v>0</v>
      </c>
      <c r="AH22" s="32">
        <f>COUNTIFS(мужчины!$J:$J,$D22,мужчины!$P:$P,AH$2)</f>
        <v>0</v>
      </c>
      <c r="AI22" s="32">
        <f>COUNTIFS(мужчины!$J:$J,$D22,мужчины!$P:$P,AI$2)</f>
        <v>0</v>
      </c>
      <c r="AJ22" s="32">
        <f>COUNTIFS(мужчины!$J:$J,$D22,мужчины!$P:$P,AJ$2)</f>
        <v>0</v>
      </c>
      <c r="AK22" s="32">
        <f>COUNTIFS(мужчины!$J:$J,$D22,мужчины!$P:$P,AK$2)</f>
        <v>0</v>
      </c>
      <c r="AL22" s="32">
        <f>COUNTIFS(мужчины!$J:$J,$D22,мужчины!$P:$P,AL$2)</f>
        <v>0</v>
      </c>
      <c r="AM22" s="32">
        <f>COUNTIFS(мужчины!$J:$J,$D22,мужчины!$P:$P,AM$2)</f>
        <v>0</v>
      </c>
      <c r="AN22" s="32">
        <f>COUNTIFS(мужчины!$J:$J,$D22,мужчины!$P:$P,AN$2)</f>
        <v>0</v>
      </c>
      <c r="AO22" s="32">
        <f>COUNTIFS(мужчины!$J:$J,$D22,мужчины!$P:$P,AO$2)</f>
        <v>0</v>
      </c>
      <c r="AP22" s="32">
        <f>COUNTIFS(мужчины!$J:$J,$D22,мужчины!$P:$P,AP$2)</f>
        <v>0</v>
      </c>
      <c r="AQ22" s="32">
        <f>COUNTIFS(мужчины!$J:$J,$D22,мужчины!$P:$P,AQ$2)</f>
        <v>0</v>
      </c>
      <c r="AR22" s="32">
        <f>COUNTIFS(мужчины!$J:$J,$D22,мужчины!$P:$P,AR$2)</f>
        <v>0</v>
      </c>
      <c r="AS22" s="32">
        <f>COUNTIFS(мужчины!$J:$J,$D22,мужчины!$P:$P,AS$2)</f>
        <v>0</v>
      </c>
      <c r="AT22" s="32">
        <f>COUNTIFS(мужчины!$J:$J,$D22,мужчины!$P:$P,AT$2)</f>
        <v>0</v>
      </c>
      <c r="AU22" s="32">
        <f>COUNTIFS(мужчины!$J:$J,$D22,мужчины!$P:$P,AU$2)</f>
        <v>0</v>
      </c>
      <c r="AV22" s="32">
        <f>COUNTIFS(мужчины!$J:$J,$D22,мужчины!$P:$P,AV$2)</f>
        <v>0</v>
      </c>
      <c r="AW22" s="32">
        <f>COUNTIFS(мужчины!$J:$J,$D22,мужчины!$P:$P,AW$2)</f>
        <v>0</v>
      </c>
      <c r="AX22" s="32">
        <f>COUNTIFS(мужчины!$J:$J,$D22,мужчины!$P:$P,AX$2)</f>
        <v>0</v>
      </c>
      <c r="AY22" s="32">
        <f>COUNTIFS(мужчины!$J:$J,$D22,мужчины!$P:$P,AY$2)</f>
        <v>0</v>
      </c>
      <c r="AZ22" s="32">
        <f>COUNTIFS(мужчины!$J:$J,$D22,мужчины!$P:$P,AZ$2)</f>
        <v>0</v>
      </c>
      <c r="BA22" s="32">
        <f>COUNTIFS(мужчины!$J:$J,$D22,мужчины!$P:$P,BA$2)</f>
        <v>0</v>
      </c>
    </row>
    <row r="23" spans="2:53" x14ac:dyDescent="0.2">
      <c r="B23" s="27"/>
      <c r="C23" s="29"/>
      <c r="D23" s="35">
        <f>MIN(мужчины!M5:M73)</f>
        <v>0</v>
      </c>
      <c r="E23" s="32">
        <f>COUNTIFS(мужчины!$J:$J,$D23,мужчины!$P:$P,E$2)</f>
        <v>0</v>
      </c>
      <c r="F23" s="32">
        <f>COUNTIFS(мужчины!$J:$J,$D23,мужчины!$P:$P,F$2)</f>
        <v>0</v>
      </c>
      <c r="G23" s="32">
        <f>COUNTIFS(мужчины!$J:$J,$D23,мужчины!$P:$P,G$2)</f>
        <v>0</v>
      </c>
      <c r="H23" s="32">
        <f>COUNTIFS(мужчины!$J:$J,$D23,мужчины!$P:$P,H$2)</f>
        <v>0</v>
      </c>
      <c r="I23" s="32">
        <f>COUNTIFS(мужчины!$J:$J,$D23,мужчины!$P:$P,I$2)</f>
        <v>0</v>
      </c>
      <c r="J23" s="32">
        <f>COUNTIFS(мужчины!$J:$J,$D23,мужчины!$P:$P,J$2)</f>
        <v>0</v>
      </c>
      <c r="K23" s="32">
        <f>COUNTIFS(мужчины!$J:$J,$D23,мужчины!$P:$P,K$2)</f>
        <v>0</v>
      </c>
      <c r="L23" s="32">
        <f>COUNTIFS(мужчины!$J:$J,$D23,мужчины!$P:$P,L$2)</f>
        <v>0</v>
      </c>
      <c r="M23" s="32">
        <f>COUNTIFS(мужчины!$J:$J,$D23,мужчины!$P:$P,M$2)</f>
        <v>0</v>
      </c>
      <c r="N23" s="32">
        <f>COUNTIFS(мужчины!$J:$J,$D23,мужчины!$P:$P,N$2)</f>
        <v>0</v>
      </c>
      <c r="O23" s="32">
        <f>COUNTIFS(мужчины!$J:$J,$D23,мужчины!$P:$P,O$2)</f>
        <v>0</v>
      </c>
      <c r="P23" s="32">
        <f>COUNTIFS(мужчины!$J:$J,$D23,мужчины!$P:$P,P$2)</f>
        <v>0</v>
      </c>
      <c r="Q23" s="32">
        <f>COUNTIFS(мужчины!$J:$J,$D23,мужчины!$P:$P,Q$2)</f>
        <v>0</v>
      </c>
      <c r="R23" s="32">
        <f>COUNTIFS(мужчины!$J:$J,$D23,мужчины!$P:$P,R$2)</f>
        <v>0</v>
      </c>
      <c r="S23" s="32">
        <f>COUNTIFS(мужчины!$J:$J,$D23,мужчины!$P:$P,S$2)</f>
        <v>0</v>
      </c>
      <c r="T23" s="32">
        <f>COUNTIFS(мужчины!$J:$J,$D23,мужчины!$P:$P,T$2)</f>
        <v>0</v>
      </c>
      <c r="U23" s="32">
        <f>COUNTIFS(мужчины!$J:$J,$D23,мужчины!$P:$P,U$2)</f>
        <v>0</v>
      </c>
      <c r="V23" s="32">
        <f>COUNTIFS(мужчины!$J:$J,$D23,мужчины!$P:$P,V$2)</f>
        <v>0</v>
      </c>
      <c r="W23" s="32">
        <f>COUNTIFS(мужчины!$J:$J,$D23,мужчины!$P:$P,W$2)</f>
        <v>0</v>
      </c>
      <c r="X23" s="32">
        <f>COUNTIFS(мужчины!$J:$J,$D23,мужчины!$P:$P,X$2)</f>
        <v>0</v>
      </c>
      <c r="Y23" s="32">
        <f>COUNTIFS(мужчины!$J:$J,$D23,мужчины!$P:$P,Y$2)</f>
        <v>0</v>
      </c>
      <c r="Z23" s="32">
        <f>COUNTIFS(мужчины!$J:$J,$D23,мужчины!$P:$P,Z$2)</f>
        <v>0</v>
      </c>
      <c r="AA23" s="32">
        <f>COUNTIFS(мужчины!$J:$J,$D23,мужчины!$P:$P,AA$2)</f>
        <v>0</v>
      </c>
      <c r="AB23" s="32">
        <f>COUNTIFS(мужчины!$J:$J,$D23,мужчины!$P:$P,AB$2)</f>
        <v>0</v>
      </c>
      <c r="AC23" s="32">
        <f>COUNTIFS(мужчины!$J:$J,$D23,мужчины!$P:$P,AC$2)</f>
        <v>0</v>
      </c>
      <c r="AD23" s="32">
        <f>COUNTIFS(мужчины!$J:$J,$D23,мужчины!$P:$P,AD$2)</f>
        <v>0</v>
      </c>
      <c r="AE23" s="32">
        <f>COUNTIFS(мужчины!$J:$J,$D23,мужчины!$P:$P,AE$2)</f>
        <v>0</v>
      </c>
      <c r="AF23" s="32">
        <f>COUNTIFS(мужчины!$J:$J,$D23,мужчины!$P:$P,AF$2)</f>
        <v>0</v>
      </c>
      <c r="AG23" s="32">
        <f>COUNTIFS(мужчины!$J:$J,$D23,мужчины!$P:$P,AG$2)</f>
        <v>0</v>
      </c>
      <c r="AH23" s="32">
        <f>COUNTIFS(мужчины!$J:$J,$D23,мужчины!$P:$P,AH$2)</f>
        <v>0</v>
      </c>
      <c r="AI23" s="32">
        <f>COUNTIFS(мужчины!$J:$J,$D23,мужчины!$P:$P,AI$2)</f>
        <v>0</v>
      </c>
      <c r="AJ23" s="32">
        <f>COUNTIFS(мужчины!$J:$J,$D23,мужчины!$P:$P,AJ$2)</f>
        <v>0</v>
      </c>
      <c r="AK23" s="32">
        <f>COUNTIFS(мужчины!$J:$J,$D23,мужчины!$P:$P,AK$2)</f>
        <v>0</v>
      </c>
      <c r="AL23" s="32">
        <f>COUNTIFS(мужчины!$J:$J,$D23,мужчины!$P:$P,AL$2)</f>
        <v>0</v>
      </c>
      <c r="AM23" s="32">
        <f>COUNTIFS(мужчины!$J:$J,$D23,мужчины!$P:$P,AM$2)</f>
        <v>0</v>
      </c>
      <c r="AN23" s="32">
        <f>COUNTIFS(мужчины!$J:$J,$D23,мужчины!$P:$P,AN$2)</f>
        <v>0</v>
      </c>
      <c r="AO23" s="32">
        <f>COUNTIFS(мужчины!$J:$J,$D23,мужчины!$P:$P,AO$2)</f>
        <v>0</v>
      </c>
      <c r="AP23" s="32">
        <f>COUNTIFS(мужчины!$J:$J,$D23,мужчины!$P:$P,AP$2)</f>
        <v>0</v>
      </c>
      <c r="AQ23" s="32">
        <f>COUNTIFS(мужчины!$J:$J,$D23,мужчины!$P:$P,AQ$2)</f>
        <v>0</v>
      </c>
      <c r="AR23" s="32">
        <f>COUNTIFS(мужчины!$J:$J,$D23,мужчины!$P:$P,AR$2)</f>
        <v>0</v>
      </c>
      <c r="AS23" s="32">
        <f>COUNTIFS(мужчины!$J:$J,$D23,мужчины!$P:$P,AS$2)</f>
        <v>0</v>
      </c>
      <c r="AT23" s="32">
        <f>COUNTIFS(мужчины!$J:$J,$D23,мужчины!$P:$P,AT$2)</f>
        <v>0</v>
      </c>
      <c r="AU23" s="32">
        <f>COUNTIFS(мужчины!$J:$J,$D23,мужчины!$P:$P,AU$2)</f>
        <v>0</v>
      </c>
      <c r="AV23" s="32">
        <f>COUNTIFS(мужчины!$J:$J,$D23,мужчины!$P:$P,AV$2)</f>
        <v>0</v>
      </c>
      <c r="AW23" s="32">
        <f>COUNTIFS(мужчины!$J:$J,$D23,мужчины!$P:$P,AW$2)</f>
        <v>0</v>
      </c>
      <c r="AX23" s="32">
        <f>COUNTIFS(мужчины!$J:$J,$D23,мужчины!$P:$P,AX$2)</f>
        <v>0</v>
      </c>
      <c r="AY23" s="32">
        <f>COUNTIFS(мужчины!$J:$J,$D23,мужчины!$P:$P,AY$2)</f>
        <v>0</v>
      </c>
      <c r="AZ23" s="32">
        <f>COUNTIFS(мужчины!$J:$J,$D23,мужчины!$P:$P,AZ$2)</f>
        <v>0</v>
      </c>
      <c r="BA23" s="32">
        <f>COUNTIFS(мужчины!$J:$J,$D23,мужчины!$P:$P,BA$2)</f>
        <v>0</v>
      </c>
    </row>
    <row r="24" spans="2:53" x14ac:dyDescent="0.2">
      <c r="B24" s="27"/>
      <c r="C24" s="29"/>
      <c r="D24" s="35">
        <f>MIN(мужчины!M6:M74)</f>
        <v>0</v>
      </c>
      <c r="E24" s="32">
        <f>COUNTIFS(мужчины!$J:$J,$D24,мужчины!$P:$P,E$2)</f>
        <v>0</v>
      </c>
      <c r="F24" s="32">
        <f>COUNTIFS(мужчины!$J:$J,$D24,мужчины!$P:$P,F$2)</f>
        <v>0</v>
      </c>
      <c r="G24" s="32">
        <f>COUNTIFS(мужчины!$J:$J,$D24,мужчины!$P:$P,G$2)</f>
        <v>0</v>
      </c>
      <c r="H24" s="32">
        <f>COUNTIFS(мужчины!$J:$J,$D24,мужчины!$P:$P,H$2)</f>
        <v>0</v>
      </c>
      <c r="I24" s="32">
        <f>COUNTIFS(мужчины!$J:$J,$D24,мужчины!$P:$P,I$2)</f>
        <v>0</v>
      </c>
      <c r="J24" s="32">
        <f>COUNTIFS(мужчины!$J:$J,$D24,мужчины!$P:$P,J$2)</f>
        <v>0</v>
      </c>
      <c r="K24" s="32">
        <f>COUNTIFS(мужчины!$J:$J,$D24,мужчины!$P:$P,K$2)</f>
        <v>0</v>
      </c>
      <c r="L24" s="32">
        <f>COUNTIFS(мужчины!$J:$J,$D24,мужчины!$P:$P,L$2)</f>
        <v>0</v>
      </c>
      <c r="M24" s="32">
        <f>COUNTIFS(мужчины!$J:$J,$D24,мужчины!$P:$P,M$2)</f>
        <v>0</v>
      </c>
      <c r="N24" s="32">
        <f>COUNTIFS(мужчины!$J:$J,$D24,мужчины!$P:$P,N$2)</f>
        <v>0</v>
      </c>
      <c r="O24" s="32">
        <f>COUNTIFS(мужчины!$J:$J,$D24,мужчины!$P:$P,O$2)</f>
        <v>0</v>
      </c>
      <c r="P24" s="32">
        <f>COUNTIFS(мужчины!$J:$J,$D24,мужчины!$P:$P,P$2)</f>
        <v>0</v>
      </c>
      <c r="Q24" s="32">
        <f>COUNTIFS(мужчины!$J:$J,$D24,мужчины!$P:$P,Q$2)</f>
        <v>0</v>
      </c>
      <c r="R24" s="32">
        <f>COUNTIFS(мужчины!$J:$J,$D24,мужчины!$P:$P,R$2)</f>
        <v>0</v>
      </c>
      <c r="S24" s="32">
        <f>COUNTIFS(мужчины!$J:$J,$D24,мужчины!$P:$P,S$2)</f>
        <v>0</v>
      </c>
      <c r="T24" s="32">
        <f>COUNTIFS(мужчины!$J:$J,$D24,мужчины!$P:$P,T$2)</f>
        <v>0</v>
      </c>
      <c r="U24" s="32">
        <f>COUNTIFS(мужчины!$J:$J,$D24,мужчины!$P:$P,U$2)</f>
        <v>0</v>
      </c>
      <c r="V24" s="32">
        <f>COUNTIFS(мужчины!$J:$J,$D24,мужчины!$P:$P,V$2)</f>
        <v>0</v>
      </c>
      <c r="W24" s="32">
        <f>COUNTIFS(мужчины!$J:$J,$D24,мужчины!$P:$P,W$2)</f>
        <v>0</v>
      </c>
      <c r="X24" s="32">
        <f>COUNTIFS(мужчины!$J:$J,$D24,мужчины!$P:$P,X$2)</f>
        <v>0</v>
      </c>
      <c r="Y24" s="32">
        <f>COUNTIFS(мужчины!$J:$J,$D24,мужчины!$P:$P,Y$2)</f>
        <v>0</v>
      </c>
      <c r="Z24" s="32">
        <f>COUNTIFS(мужчины!$J:$J,$D24,мужчины!$P:$P,Z$2)</f>
        <v>0</v>
      </c>
      <c r="AA24" s="32">
        <f>COUNTIFS(мужчины!$J:$J,$D24,мужчины!$P:$P,AA$2)</f>
        <v>0</v>
      </c>
      <c r="AB24" s="32">
        <f>COUNTIFS(мужчины!$J:$J,$D24,мужчины!$P:$P,AB$2)</f>
        <v>0</v>
      </c>
      <c r="AC24" s="32">
        <f>COUNTIFS(мужчины!$J:$J,$D24,мужчины!$P:$P,AC$2)</f>
        <v>0</v>
      </c>
      <c r="AD24" s="32">
        <f>COUNTIFS(мужчины!$J:$J,$D24,мужчины!$P:$P,AD$2)</f>
        <v>0</v>
      </c>
      <c r="AE24" s="32">
        <f>COUNTIFS(мужчины!$J:$J,$D24,мужчины!$P:$P,AE$2)</f>
        <v>0</v>
      </c>
      <c r="AF24" s="32">
        <f>COUNTIFS(мужчины!$J:$J,$D24,мужчины!$P:$P,AF$2)</f>
        <v>0</v>
      </c>
      <c r="AG24" s="32">
        <f>COUNTIFS(мужчины!$J:$J,$D24,мужчины!$P:$P,AG$2)</f>
        <v>0</v>
      </c>
      <c r="AH24" s="32">
        <f>COUNTIFS(мужчины!$J:$J,$D24,мужчины!$P:$P,AH$2)</f>
        <v>0</v>
      </c>
      <c r="AI24" s="32">
        <f>COUNTIFS(мужчины!$J:$J,$D24,мужчины!$P:$P,AI$2)</f>
        <v>0</v>
      </c>
      <c r="AJ24" s="32">
        <f>COUNTIFS(мужчины!$J:$J,$D24,мужчины!$P:$P,AJ$2)</f>
        <v>0</v>
      </c>
      <c r="AK24" s="32">
        <f>COUNTIFS(мужчины!$J:$J,$D24,мужчины!$P:$P,AK$2)</f>
        <v>0</v>
      </c>
      <c r="AL24" s="32">
        <f>COUNTIFS(мужчины!$J:$J,$D24,мужчины!$P:$P,AL$2)</f>
        <v>0</v>
      </c>
      <c r="AM24" s="32">
        <f>COUNTIFS(мужчины!$J:$J,$D24,мужчины!$P:$P,AM$2)</f>
        <v>0</v>
      </c>
      <c r="AN24" s="32">
        <f>COUNTIFS(мужчины!$J:$J,$D24,мужчины!$P:$P,AN$2)</f>
        <v>0</v>
      </c>
      <c r="AO24" s="32">
        <f>COUNTIFS(мужчины!$J:$J,$D24,мужчины!$P:$P,AO$2)</f>
        <v>0</v>
      </c>
      <c r="AP24" s="32">
        <f>COUNTIFS(мужчины!$J:$J,$D24,мужчины!$P:$P,AP$2)</f>
        <v>0</v>
      </c>
      <c r="AQ24" s="32">
        <f>COUNTIFS(мужчины!$J:$J,$D24,мужчины!$P:$P,AQ$2)</f>
        <v>0</v>
      </c>
      <c r="AR24" s="32">
        <f>COUNTIFS(мужчины!$J:$J,$D24,мужчины!$P:$P,AR$2)</f>
        <v>0</v>
      </c>
      <c r="AS24" s="32">
        <f>COUNTIFS(мужчины!$J:$J,$D24,мужчины!$P:$P,AS$2)</f>
        <v>0</v>
      </c>
      <c r="AT24" s="32">
        <f>COUNTIFS(мужчины!$J:$J,$D24,мужчины!$P:$P,AT$2)</f>
        <v>0</v>
      </c>
      <c r="AU24" s="32">
        <f>COUNTIFS(мужчины!$J:$J,$D24,мужчины!$P:$P,AU$2)</f>
        <v>0</v>
      </c>
      <c r="AV24" s="32">
        <f>COUNTIFS(мужчины!$J:$J,$D24,мужчины!$P:$P,AV$2)</f>
        <v>0</v>
      </c>
      <c r="AW24" s="32">
        <f>COUNTIFS(мужчины!$J:$J,$D24,мужчины!$P:$P,AW$2)</f>
        <v>0</v>
      </c>
      <c r="AX24" s="32">
        <f>COUNTIFS(мужчины!$J:$J,$D24,мужчины!$P:$P,AX$2)</f>
        <v>0</v>
      </c>
      <c r="AY24" s="32">
        <f>COUNTIFS(мужчины!$J:$J,$D24,мужчины!$P:$P,AY$2)</f>
        <v>0</v>
      </c>
      <c r="AZ24" s="32">
        <f>COUNTIFS(мужчины!$J:$J,$D24,мужчины!$P:$P,AZ$2)</f>
        <v>0</v>
      </c>
      <c r="BA24" s="32">
        <f>COUNTIFS(мужчины!$J:$J,$D24,мужчины!$P:$P,BA$2)</f>
        <v>0</v>
      </c>
    </row>
    <row r="25" spans="2:53" x14ac:dyDescent="0.2">
      <c r="B25" s="27"/>
      <c r="C25" s="29"/>
      <c r="D25" s="35">
        <f>MIN(мужчины!M7:M75)</f>
        <v>0</v>
      </c>
      <c r="E25" s="32">
        <f>COUNTIFS(мужчины!$J:$J,$D25,мужчины!$P:$P,E$2)</f>
        <v>0</v>
      </c>
      <c r="F25" s="32">
        <f>COUNTIFS(мужчины!$J:$J,$D25,мужчины!$P:$P,F$2)</f>
        <v>0</v>
      </c>
      <c r="G25" s="32">
        <f>COUNTIFS(мужчины!$J:$J,$D25,мужчины!$P:$P,G$2)</f>
        <v>0</v>
      </c>
      <c r="H25" s="32">
        <f>COUNTIFS(мужчины!$J:$J,$D25,мужчины!$P:$P,H$2)</f>
        <v>0</v>
      </c>
      <c r="I25" s="32">
        <f>COUNTIFS(мужчины!$J:$J,$D25,мужчины!$P:$P,I$2)</f>
        <v>0</v>
      </c>
      <c r="J25" s="32">
        <f>COUNTIFS(мужчины!$J:$J,$D25,мужчины!$P:$P,J$2)</f>
        <v>0</v>
      </c>
      <c r="K25" s="32">
        <f>COUNTIFS(мужчины!$J:$J,$D25,мужчины!$P:$P,K$2)</f>
        <v>0</v>
      </c>
      <c r="L25" s="32">
        <f>COUNTIFS(мужчины!$J:$J,$D25,мужчины!$P:$P,L$2)</f>
        <v>0</v>
      </c>
      <c r="M25" s="32">
        <f>COUNTIFS(мужчины!$J:$J,$D25,мужчины!$P:$P,M$2)</f>
        <v>0</v>
      </c>
      <c r="N25" s="32">
        <f>COUNTIFS(мужчины!$J:$J,$D25,мужчины!$P:$P,N$2)</f>
        <v>0</v>
      </c>
      <c r="O25" s="32">
        <f>COUNTIFS(мужчины!$J:$J,$D25,мужчины!$P:$P,O$2)</f>
        <v>0</v>
      </c>
      <c r="P25" s="32">
        <f>COUNTIFS(мужчины!$J:$J,$D25,мужчины!$P:$P,P$2)</f>
        <v>0</v>
      </c>
      <c r="Q25" s="32">
        <f>COUNTIFS(мужчины!$J:$J,$D25,мужчины!$P:$P,Q$2)</f>
        <v>0</v>
      </c>
      <c r="R25" s="32">
        <f>COUNTIFS(мужчины!$J:$J,$D25,мужчины!$P:$P,R$2)</f>
        <v>0</v>
      </c>
      <c r="S25" s="32">
        <f>COUNTIFS(мужчины!$J:$J,$D25,мужчины!$P:$P,S$2)</f>
        <v>0</v>
      </c>
      <c r="T25" s="32">
        <f>COUNTIFS(мужчины!$J:$J,$D25,мужчины!$P:$P,T$2)</f>
        <v>0</v>
      </c>
      <c r="U25" s="32">
        <f>COUNTIFS(мужчины!$J:$J,$D25,мужчины!$P:$P,U$2)</f>
        <v>0</v>
      </c>
      <c r="V25" s="32">
        <f>COUNTIFS(мужчины!$J:$J,$D25,мужчины!$P:$P,V$2)</f>
        <v>0</v>
      </c>
      <c r="W25" s="32">
        <f>COUNTIFS(мужчины!$J:$J,$D25,мужчины!$P:$P,W$2)</f>
        <v>0</v>
      </c>
      <c r="X25" s="32">
        <f>COUNTIFS(мужчины!$J:$J,$D25,мужчины!$P:$P,X$2)</f>
        <v>0</v>
      </c>
      <c r="Y25" s="32">
        <f>COUNTIFS(мужчины!$J:$J,$D25,мужчины!$P:$P,Y$2)</f>
        <v>0</v>
      </c>
      <c r="Z25" s="32">
        <f>COUNTIFS(мужчины!$J:$J,$D25,мужчины!$P:$P,Z$2)</f>
        <v>0</v>
      </c>
      <c r="AA25" s="32">
        <f>COUNTIFS(мужчины!$J:$J,$D25,мужчины!$P:$P,AA$2)</f>
        <v>0</v>
      </c>
      <c r="AB25" s="32">
        <f>COUNTIFS(мужчины!$J:$J,$D25,мужчины!$P:$P,AB$2)</f>
        <v>0</v>
      </c>
      <c r="AC25" s="32">
        <f>COUNTIFS(мужчины!$J:$J,$D25,мужчины!$P:$P,AC$2)</f>
        <v>0</v>
      </c>
      <c r="AD25" s="32">
        <f>COUNTIFS(мужчины!$J:$J,$D25,мужчины!$P:$P,AD$2)</f>
        <v>0</v>
      </c>
      <c r="AE25" s="32">
        <f>COUNTIFS(мужчины!$J:$J,$D25,мужчины!$P:$P,AE$2)</f>
        <v>0</v>
      </c>
      <c r="AF25" s="32">
        <f>COUNTIFS(мужчины!$J:$J,$D25,мужчины!$P:$P,AF$2)</f>
        <v>0</v>
      </c>
      <c r="AG25" s="32">
        <f>COUNTIFS(мужчины!$J:$J,$D25,мужчины!$P:$P,AG$2)</f>
        <v>0</v>
      </c>
      <c r="AH25" s="32">
        <f>COUNTIFS(мужчины!$J:$J,$D25,мужчины!$P:$P,AH$2)</f>
        <v>0</v>
      </c>
      <c r="AI25" s="32">
        <f>COUNTIFS(мужчины!$J:$J,$D25,мужчины!$P:$P,AI$2)</f>
        <v>0</v>
      </c>
      <c r="AJ25" s="32">
        <f>COUNTIFS(мужчины!$J:$J,$D25,мужчины!$P:$P,AJ$2)</f>
        <v>0</v>
      </c>
      <c r="AK25" s="32">
        <f>COUNTIFS(мужчины!$J:$J,$D25,мужчины!$P:$P,AK$2)</f>
        <v>0</v>
      </c>
      <c r="AL25" s="32">
        <f>COUNTIFS(мужчины!$J:$J,$D25,мужчины!$P:$P,AL$2)</f>
        <v>0</v>
      </c>
      <c r="AM25" s="32">
        <f>COUNTIFS(мужчины!$J:$J,$D25,мужчины!$P:$P,AM$2)</f>
        <v>0</v>
      </c>
      <c r="AN25" s="32">
        <f>COUNTIFS(мужчины!$J:$J,$D25,мужчины!$P:$P,AN$2)</f>
        <v>0</v>
      </c>
      <c r="AO25" s="32">
        <f>COUNTIFS(мужчины!$J:$J,$D25,мужчины!$P:$P,AO$2)</f>
        <v>0</v>
      </c>
      <c r="AP25" s="32">
        <f>COUNTIFS(мужчины!$J:$J,$D25,мужчины!$P:$P,AP$2)</f>
        <v>0</v>
      </c>
      <c r="AQ25" s="32">
        <f>COUNTIFS(мужчины!$J:$J,$D25,мужчины!$P:$P,AQ$2)</f>
        <v>0</v>
      </c>
      <c r="AR25" s="32">
        <f>COUNTIFS(мужчины!$J:$J,$D25,мужчины!$P:$P,AR$2)</f>
        <v>0</v>
      </c>
      <c r="AS25" s="32">
        <f>COUNTIFS(мужчины!$J:$J,$D25,мужчины!$P:$P,AS$2)</f>
        <v>0</v>
      </c>
      <c r="AT25" s="32">
        <f>COUNTIFS(мужчины!$J:$J,$D25,мужчины!$P:$P,AT$2)</f>
        <v>0</v>
      </c>
      <c r="AU25" s="32">
        <f>COUNTIFS(мужчины!$J:$J,$D25,мужчины!$P:$P,AU$2)</f>
        <v>0</v>
      </c>
      <c r="AV25" s="32">
        <f>COUNTIFS(мужчины!$J:$J,$D25,мужчины!$P:$P,AV$2)</f>
        <v>0</v>
      </c>
      <c r="AW25" s="32">
        <f>COUNTIFS(мужчины!$J:$J,$D25,мужчины!$P:$P,AW$2)</f>
        <v>0</v>
      </c>
      <c r="AX25" s="32">
        <f>COUNTIFS(мужчины!$J:$J,$D25,мужчины!$P:$P,AX$2)</f>
        <v>0</v>
      </c>
      <c r="AY25" s="32">
        <f>COUNTIFS(мужчины!$J:$J,$D25,мужчины!$P:$P,AY$2)</f>
        <v>0</v>
      </c>
      <c r="AZ25" s="32">
        <f>COUNTIFS(мужчины!$J:$J,$D25,мужчины!$P:$P,AZ$2)</f>
        <v>0</v>
      </c>
      <c r="BA25" s="32">
        <f>COUNTIFS(мужчины!$J:$J,$D25,мужчины!$P:$P,BA$2)</f>
        <v>0</v>
      </c>
    </row>
    <row r="26" spans="2:53" x14ac:dyDescent="0.2">
      <c r="B26" s="27"/>
      <c r="C26" s="29"/>
      <c r="D26" s="35">
        <f>MIN(мужчины!M8:M76)</f>
        <v>0</v>
      </c>
      <c r="E26" s="32">
        <f>COUNTIFS(мужчины!$J:$J,$D26,мужчины!$P:$P,E$2)</f>
        <v>0</v>
      </c>
      <c r="F26" s="32">
        <f>COUNTIFS(мужчины!$J:$J,$D26,мужчины!$P:$P,F$2)</f>
        <v>0</v>
      </c>
      <c r="G26" s="32">
        <f>COUNTIFS(мужчины!$J:$J,$D26,мужчины!$P:$P,G$2)</f>
        <v>0</v>
      </c>
      <c r="H26" s="32">
        <f>COUNTIFS(мужчины!$J:$J,$D26,мужчины!$P:$P,H$2)</f>
        <v>0</v>
      </c>
      <c r="I26" s="32">
        <f>COUNTIFS(мужчины!$J:$J,$D26,мужчины!$P:$P,I$2)</f>
        <v>0</v>
      </c>
      <c r="J26" s="32">
        <f>COUNTIFS(мужчины!$J:$J,$D26,мужчины!$P:$P,J$2)</f>
        <v>0</v>
      </c>
      <c r="K26" s="32">
        <f>COUNTIFS(мужчины!$J:$J,$D26,мужчины!$P:$P,K$2)</f>
        <v>0</v>
      </c>
      <c r="L26" s="32">
        <f>COUNTIFS(мужчины!$J:$J,$D26,мужчины!$P:$P,L$2)</f>
        <v>0</v>
      </c>
      <c r="M26" s="32">
        <f>COUNTIFS(мужчины!$J:$J,$D26,мужчины!$P:$P,M$2)</f>
        <v>0</v>
      </c>
      <c r="N26" s="32">
        <f>COUNTIFS(мужчины!$J:$J,$D26,мужчины!$P:$P,N$2)</f>
        <v>0</v>
      </c>
      <c r="O26" s="32">
        <f>COUNTIFS(мужчины!$J:$J,$D26,мужчины!$P:$P,O$2)</f>
        <v>0</v>
      </c>
      <c r="P26" s="32">
        <f>COUNTIFS(мужчины!$J:$J,$D26,мужчины!$P:$P,P$2)</f>
        <v>0</v>
      </c>
      <c r="Q26" s="32">
        <f>COUNTIFS(мужчины!$J:$J,$D26,мужчины!$P:$P,Q$2)</f>
        <v>0</v>
      </c>
      <c r="R26" s="32">
        <f>COUNTIFS(мужчины!$J:$J,$D26,мужчины!$P:$P,R$2)</f>
        <v>0</v>
      </c>
      <c r="S26" s="32">
        <f>COUNTIFS(мужчины!$J:$J,$D26,мужчины!$P:$P,S$2)</f>
        <v>0</v>
      </c>
      <c r="T26" s="32">
        <f>COUNTIFS(мужчины!$J:$J,$D26,мужчины!$P:$P,T$2)</f>
        <v>0</v>
      </c>
      <c r="U26" s="32">
        <f>COUNTIFS(мужчины!$J:$J,$D26,мужчины!$P:$P,U$2)</f>
        <v>0</v>
      </c>
      <c r="V26" s="32">
        <f>COUNTIFS(мужчины!$J:$J,$D26,мужчины!$P:$P,V$2)</f>
        <v>0</v>
      </c>
      <c r="W26" s="32">
        <f>COUNTIFS(мужчины!$J:$J,$D26,мужчины!$P:$P,W$2)</f>
        <v>0</v>
      </c>
      <c r="X26" s="32">
        <f>COUNTIFS(мужчины!$J:$J,$D26,мужчины!$P:$P,X$2)</f>
        <v>0</v>
      </c>
      <c r="Y26" s="32">
        <f>COUNTIFS(мужчины!$J:$J,$D26,мужчины!$P:$P,Y$2)</f>
        <v>0</v>
      </c>
      <c r="Z26" s="32">
        <f>COUNTIFS(мужчины!$J:$J,$D26,мужчины!$P:$P,Z$2)</f>
        <v>0</v>
      </c>
      <c r="AA26" s="32">
        <f>COUNTIFS(мужчины!$J:$J,$D26,мужчины!$P:$P,AA$2)</f>
        <v>0</v>
      </c>
      <c r="AB26" s="32">
        <f>COUNTIFS(мужчины!$J:$J,$D26,мужчины!$P:$P,AB$2)</f>
        <v>0</v>
      </c>
      <c r="AC26" s="32">
        <f>COUNTIFS(мужчины!$J:$J,$D26,мужчины!$P:$P,AC$2)</f>
        <v>0</v>
      </c>
      <c r="AD26" s="32">
        <f>COUNTIFS(мужчины!$J:$J,$D26,мужчины!$P:$P,AD$2)</f>
        <v>0</v>
      </c>
      <c r="AE26" s="32">
        <f>COUNTIFS(мужчины!$J:$J,$D26,мужчины!$P:$P,AE$2)</f>
        <v>0</v>
      </c>
      <c r="AF26" s="32">
        <f>COUNTIFS(мужчины!$J:$J,$D26,мужчины!$P:$P,AF$2)</f>
        <v>0</v>
      </c>
      <c r="AG26" s="32">
        <f>COUNTIFS(мужчины!$J:$J,$D26,мужчины!$P:$P,AG$2)</f>
        <v>0</v>
      </c>
      <c r="AH26" s="32">
        <f>COUNTIFS(мужчины!$J:$J,$D26,мужчины!$P:$P,AH$2)</f>
        <v>0</v>
      </c>
      <c r="AI26" s="32">
        <f>COUNTIFS(мужчины!$J:$J,$D26,мужчины!$P:$P,AI$2)</f>
        <v>0</v>
      </c>
      <c r="AJ26" s="32">
        <f>COUNTIFS(мужчины!$J:$J,$D26,мужчины!$P:$P,AJ$2)</f>
        <v>0</v>
      </c>
      <c r="AK26" s="32">
        <f>COUNTIFS(мужчины!$J:$J,$D26,мужчины!$P:$P,AK$2)</f>
        <v>0</v>
      </c>
      <c r="AL26" s="32">
        <f>COUNTIFS(мужчины!$J:$J,$D26,мужчины!$P:$P,AL$2)</f>
        <v>0</v>
      </c>
      <c r="AM26" s="32">
        <f>COUNTIFS(мужчины!$J:$J,$D26,мужчины!$P:$P,AM$2)</f>
        <v>0</v>
      </c>
      <c r="AN26" s="32">
        <f>COUNTIFS(мужчины!$J:$J,$D26,мужчины!$P:$P,AN$2)</f>
        <v>0</v>
      </c>
      <c r="AO26" s="32">
        <f>COUNTIFS(мужчины!$J:$J,$D26,мужчины!$P:$P,AO$2)</f>
        <v>0</v>
      </c>
      <c r="AP26" s="32">
        <f>COUNTIFS(мужчины!$J:$J,$D26,мужчины!$P:$P,AP$2)</f>
        <v>0</v>
      </c>
      <c r="AQ26" s="32">
        <f>COUNTIFS(мужчины!$J:$J,$D26,мужчины!$P:$P,AQ$2)</f>
        <v>0</v>
      </c>
      <c r="AR26" s="32">
        <f>COUNTIFS(мужчины!$J:$J,$D26,мужчины!$P:$P,AR$2)</f>
        <v>0</v>
      </c>
      <c r="AS26" s="32">
        <f>COUNTIFS(мужчины!$J:$J,$D26,мужчины!$P:$P,AS$2)</f>
        <v>0</v>
      </c>
      <c r="AT26" s="32">
        <f>COUNTIFS(мужчины!$J:$J,$D26,мужчины!$P:$P,AT$2)</f>
        <v>0</v>
      </c>
      <c r="AU26" s="32">
        <f>COUNTIFS(мужчины!$J:$J,$D26,мужчины!$P:$P,AU$2)</f>
        <v>0</v>
      </c>
      <c r="AV26" s="32">
        <f>COUNTIFS(мужчины!$J:$J,$D26,мужчины!$P:$P,AV$2)</f>
        <v>0</v>
      </c>
      <c r="AW26" s="32">
        <f>COUNTIFS(мужчины!$J:$J,$D26,мужчины!$P:$P,AW$2)</f>
        <v>0</v>
      </c>
      <c r="AX26" s="32">
        <f>COUNTIFS(мужчины!$J:$J,$D26,мужчины!$P:$P,AX$2)</f>
        <v>0</v>
      </c>
      <c r="AY26" s="32">
        <f>COUNTIFS(мужчины!$J:$J,$D26,мужчины!$P:$P,AY$2)</f>
        <v>0</v>
      </c>
      <c r="AZ26" s="32">
        <f>COUNTIFS(мужчины!$J:$J,$D26,мужчины!$P:$P,AZ$2)</f>
        <v>0</v>
      </c>
      <c r="BA26" s="32">
        <f>COUNTIFS(мужчины!$J:$J,$D26,мужчины!$P:$P,BA$2)</f>
        <v>0</v>
      </c>
    </row>
    <row r="27" spans="2:53" x14ac:dyDescent="0.2">
      <c r="B27" s="27"/>
      <c r="C27" s="29"/>
      <c r="D27" s="35">
        <f>MIN(мужчины!M9:M77)</f>
        <v>0</v>
      </c>
      <c r="E27" s="32">
        <f>COUNTIFS(мужчины!$J:$J,$D27,мужчины!$P:$P,E$2)</f>
        <v>0</v>
      </c>
      <c r="F27" s="32">
        <f>COUNTIFS(мужчины!$J:$J,$D27,мужчины!$P:$P,F$2)</f>
        <v>0</v>
      </c>
      <c r="G27" s="32">
        <f>COUNTIFS(мужчины!$J:$J,$D27,мужчины!$P:$P,G$2)</f>
        <v>0</v>
      </c>
      <c r="H27" s="32">
        <f>COUNTIFS(мужчины!$J:$J,$D27,мужчины!$P:$P,H$2)</f>
        <v>0</v>
      </c>
      <c r="I27" s="32">
        <f>COUNTIFS(мужчины!$J:$J,$D27,мужчины!$P:$P,I$2)</f>
        <v>0</v>
      </c>
      <c r="J27" s="32">
        <f>COUNTIFS(мужчины!$J:$J,$D27,мужчины!$P:$P,J$2)</f>
        <v>0</v>
      </c>
      <c r="K27" s="32">
        <f>COUNTIFS(мужчины!$J:$J,$D27,мужчины!$P:$P,K$2)</f>
        <v>0</v>
      </c>
      <c r="L27" s="32">
        <f>COUNTIFS(мужчины!$J:$J,$D27,мужчины!$P:$P,L$2)</f>
        <v>0</v>
      </c>
      <c r="M27" s="32">
        <f>COUNTIFS(мужчины!$J:$J,$D27,мужчины!$P:$P,M$2)</f>
        <v>0</v>
      </c>
      <c r="N27" s="32">
        <f>COUNTIFS(мужчины!$J:$J,$D27,мужчины!$P:$P,N$2)</f>
        <v>0</v>
      </c>
      <c r="O27" s="32">
        <f>COUNTIFS(мужчины!$J:$J,$D27,мужчины!$P:$P,O$2)</f>
        <v>0</v>
      </c>
      <c r="P27" s="32">
        <f>COUNTIFS(мужчины!$J:$J,$D27,мужчины!$P:$P,P$2)</f>
        <v>0</v>
      </c>
      <c r="Q27" s="32">
        <f>COUNTIFS(мужчины!$J:$J,$D27,мужчины!$P:$P,Q$2)</f>
        <v>0</v>
      </c>
      <c r="R27" s="32">
        <f>COUNTIFS(мужчины!$J:$J,$D27,мужчины!$P:$P,R$2)</f>
        <v>0</v>
      </c>
      <c r="S27" s="32">
        <f>COUNTIFS(мужчины!$J:$J,$D27,мужчины!$P:$P,S$2)</f>
        <v>0</v>
      </c>
      <c r="T27" s="32">
        <f>COUNTIFS(мужчины!$J:$J,$D27,мужчины!$P:$P,T$2)</f>
        <v>0</v>
      </c>
      <c r="U27" s="32">
        <f>COUNTIFS(мужчины!$J:$J,$D27,мужчины!$P:$P,U$2)</f>
        <v>0</v>
      </c>
      <c r="V27" s="32">
        <f>COUNTIFS(мужчины!$J:$J,$D27,мужчины!$P:$P,V$2)</f>
        <v>0</v>
      </c>
      <c r="W27" s="32">
        <f>COUNTIFS(мужчины!$J:$J,$D27,мужчины!$P:$P,W$2)</f>
        <v>0</v>
      </c>
      <c r="X27" s="32">
        <f>COUNTIFS(мужчины!$J:$J,$D27,мужчины!$P:$P,X$2)</f>
        <v>0</v>
      </c>
      <c r="Y27" s="32">
        <f>COUNTIFS(мужчины!$J:$J,$D27,мужчины!$P:$P,Y$2)</f>
        <v>0</v>
      </c>
      <c r="Z27" s="32">
        <f>COUNTIFS(мужчины!$J:$J,$D27,мужчины!$P:$P,Z$2)</f>
        <v>0</v>
      </c>
      <c r="AA27" s="32">
        <f>COUNTIFS(мужчины!$J:$J,$D27,мужчины!$P:$P,AA$2)</f>
        <v>0</v>
      </c>
      <c r="AB27" s="32">
        <f>COUNTIFS(мужчины!$J:$J,$D27,мужчины!$P:$P,AB$2)</f>
        <v>0</v>
      </c>
      <c r="AC27" s="32">
        <f>COUNTIFS(мужчины!$J:$J,$D27,мужчины!$P:$P,AC$2)</f>
        <v>0</v>
      </c>
      <c r="AD27" s="32">
        <f>COUNTIFS(мужчины!$J:$J,$D27,мужчины!$P:$P,AD$2)</f>
        <v>0</v>
      </c>
      <c r="AE27" s="32">
        <f>COUNTIFS(мужчины!$J:$J,$D27,мужчины!$P:$P,AE$2)</f>
        <v>0</v>
      </c>
      <c r="AF27" s="32">
        <f>COUNTIFS(мужчины!$J:$J,$D27,мужчины!$P:$P,AF$2)</f>
        <v>0</v>
      </c>
      <c r="AG27" s="32">
        <f>COUNTIFS(мужчины!$J:$J,$D27,мужчины!$P:$P,AG$2)</f>
        <v>0</v>
      </c>
      <c r="AH27" s="32">
        <f>COUNTIFS(мужчины!$J:$J,$D27,мужчины!$P:$P,AH$2)</f>
        <v>0</v>
      </c>
      <c r="AI27" s="32">
        <f>COUNTIFS(мужчины!$J:$J,$D27,мужчины!$P:$P,AI$2)</f>
        <v>0</v>
      </c>
      <c r="AJ27" s="32">
        <f>COUNTIFS(мужчины!$J:$J,$D27,мужчины!$P:$P,AJ$2)</f>
        <v>0</v>
      </c>
      <c r="AK27" s="32">
        <f>COUNTIFS(мужчины!$J:$J,$D27,мужчины!$P:$P,AK$2)</f>
        <v>0</v>
      </c>
      <c r="AL27" s="32">
        <f>COUNTIFS(мужчины!$J:$J,$D27,мужчины!$P:$P,AL$2)</f>
        <v>0</v>
      </c>
      <c r="AM27" s="32">
        <f>COUNTIFS(мужчины!$J:$J,$D27,мужчины!$P:$P,AM$2)</f>
        <v>0</v>
      </c>
      <c r="AN27" s="32">
        <f>COUNTIFS(мужчины!$J:$J,$D27,мужчины!$P:$P,AN$2)</f>
        <v>0</v>
      </c>
      <c r="AO27" s="32">
        <f>COUNTIFS(мужчины!$J:$J,$D27,мужчины!$P:$P,AO$2)</f>
        <v>0</v>
      </c>
      <c r="AP27" s="32">
        <f>COUNTIFS(мужчины!$J:$J,$D27,мужчины!$P:$P,AP$2)</f>
        <v>0</v>
      </c>
      <c r="AQ27" s="32">
        <f>COUNTIFS(мужчины!$J:$J,$D27,мужчины!$P:$P,AQ$2)</f>
        <v>0</v>
      </c>
      <c r="AR27" s="32">
        <f>COUNTIFS(мужчины!$J:$J,$D27,мужчины!$P:$P,AR$2)</f>
        <v>0</v>
      </c>
      <c r="AS27" s="32">
        <f>COUNTIFS(мужчины!$J:$J,$D27,мужчины!$P:$P,AS$2)</f>
        <v>0</v>
      </c>
      <c r="AT27" s="32">
        <f>COUNTIFS(мужчины!$J:$J,$D27,мужчины!$P:$P,AT$2)</f>
        <v>0</v>
      </c>
      <c r="AU27" s="32">
        <f>COUNTIFS(мужчины!$J:$J,$D27,мужчины!$P:$P,AU$2)</f>
        <v>0</v>
      </c>
      <c r="AV27" s="32">
        <f>COUNTIFS(мужчины!$J:$J,$D27,мужчины!$P:$P,AV$2)</f>
        <v>0</v>
      </c>
      <c r="AW27" s="32">
        <f>COUNTIFS(мужчины!$J:$J,$D27,мужчины!$P:$P,AW$2)</f>
        <v>0</v>
      </c>
      <c r="AX27" s="32">
        <f>COUNTIFS(мужчины!$J:$J,$D27,мужчины!$P:$P,AX$2)</f>
        <v>0</v>
      </c>
      <c r="AY27" s="32">
        <f>COUNTIFS(мужчины!$J:$J,$D27,мужчины!$P:$P,AY$2)</f>
        <v>0</v>
      </c>
      <c r="AZ27" s="32">
        <f>COUNTIFS(мужчины!$J:$J,$D27,мужчины!$P:$P,AZ$2)</f>
        <v>0</v>
      </c>
      <c r="BA27" s="32">
        <f>COUNTIFS(мужчины!$J:$J,$D27,мужчины!$P:$P,BA$2)</f>
        <v>0</v>
      </c>
    </row>
    <row r="28" spans="2:53" x14ac:dyDescent="0.2">
      <c r="B28" s="27"/>
      <c r="C28" s="29"/>
      <c r="D28" s="35">
        <f>MIN(мужчины!M10:M78)</f>
        <v>0</v>
      </c>
      <c r="E28" s="32">
        <f>COUNTIFS(мужчины!$J:$J,$D28,мужчины!$P:$P,E$2)</f>
        <v>0</v>
      </c>
      <c r="F28" s="32">
        <f>COUNTIFS(мужчины!$J:$J,$D28,мужчины!$P:$P,F$2)</f>
        <v>0</v>
      </c>
      <c r="G28" s="32">
        <f>COUNTIFS(мужчины!$J:$J,$D28,мужчины!$P:$P,G$2)</f>
        <v>0</v>
      </c>
      <c r="H28" s="32">
        <f>COUNTIFS(мужчины!$J:$J,$D28,мужчины!$P:$P,H$2)</f>
        <v>0</v>
      </c>
      <c r="I28" s="32">
        <f>COUNTIFS(мужчины!$J:$J,$D28,мужчины!$P:$P,I$2)</f>
        <v>0</v>
      </c>
      <c r="J28" s="32">
        <f>COUNTIFS(мужчины!$J:$J,$D28,мужчины!$P:$P,J$2)</f>
        <v>0</v>
      </c>
      <c r="K28" s="32">
        <f>COUNTIFS(мужчины!$J:$J,$D28,мужчины!$P:$P,K$2)</f>
        <v>0</v>
      </c>
      <c r="L28" s="32">
        <f>COUNTIFS(мужчины!$J:$J,$D28,мужчины!$P:$P,L$2)</f>
        <v>0</v>
      </c>
      <c r="M28" s="32">
        <f>COUNTIFS(мужчины!$J:$J,$D28,мужчины!$P:$P,M$2)</f>
        <v>0</v>
      </c>
      <c r="N28" s="32">
        <f>COUNTIFS(мужчины!$J:$J,$D28,мужчины!$P:$P,N$2)</f>
        <v>0</v>
      </c>
      <c r="O28" s="32">
        <f>COUNTIFS(мужчины!$J:$J,$D28,мужчины!$P:$P,O$2)</f>
        <v>0</v>
      </c>
      <c r="P28" s="32">
        <f>COUNTIFS(мужчины!$J:$J,$D28,мужчины!$P:$P,P$2)</f>
        <v>0</v>
      </c>
      <c r="Q28" s="32">
        <f>COUNTIFS(мужчины!$J:$J,$D28,мужчины!$P:$P,Q$2)</f>
        <v>0</v>
      </c>
      <c r="R28" s="32">
        <f>COUNTIFS(мужчины!$J:$J,$D28,мужчины!$P:$P,R$2)</f>
        <v>0</v>
      </c>
      <c r="S28" s="32">
        <f>COUNTIFS(мужчины!$J:$J,$D28,мужчины!$P:$P,S$2)</f>
        <v>0</v>
      </c>
      <c r="T28" s="32">
        <f>COUNTIFS(мужчины!$J:$J,$D28,мужчины!$P:$P,T$2)</f>
        <v>0</v>
      </c>
      <c r="U28" s="32">
        <f>COUNTIFS(мужчины!$J:$J,$D28,мужчины!$P:$P,U$2)</f>
        <v>0</v>
      </c>
      <c r="V28" s="32">
        <f>COUNTIFS(мужчины!$J:$J,$D28,мужчины!$P:$P,V$2)</f>
        <v>0</v>
      </c>
      <c r="W28" s="32">
        <f>COUNTIFS(мужчины!$J:$J,$D28,мужчины!$P:$P,W$2)</f>
        <v>0</v>
      </c>
      <c r="X28" s="32">
        <f>COUNTIFS(мужчины!$J:$J,$D28,мужчины!$P:$P,X$2)</f>
        <v>0</v>
      </c>
      <c r="Y28" s="32">
        <f>COUNTIFS(мужчины!$J:$J,$D28,мужчины!$P:$P,Y$2)</f>
        <v>0</v>
      </c>
      <c r="Z28" s="32">
        <f>COUNTIFS(мужчины!$J:$J,$D28,мужчины!$P:$P,Z$2)</f>
        <v>0</v>
      </c>
      <c r="AA28" s="32">
        <f>COUNTIFS(мужчины!$J:$J,$D28,мужчины!$P:$P,AA$2)</f>
        <v>0</v>
      </c>
      <c r="AB28" s="32">
        <f>COUNTIFS(мужчины!$J:$J,$D28,мужчины!$P:$P,AB$2)</f>
        <v>0</v>
      </c>
      <c r="AC28" s="32">
        <f>COUNTIFS(мужчины!$J:$J,$D28,мужчины!$P:$P,AC$2)</f>
        <v>0</v>
      </c>
      <c r="AD28" s="32">
        <f>COUNTIFS(мужчины!$J:$J,$D28,мужчины!$P:$P,AD$2)</f>
        <v>0</v>
      </c>
      <c r="AE28" s="32">
        <f>COUNTIFS(мужчины!$J:$J,$D28,мужчины!$P:$P,AE$2)</f>
        <v>0</v>
      </c>
      <c r="AF28" s="32">
        <f>COUNTIFS(мужчины!$J:$J,$D28,мужчины!$P:$P,AF$2)</f>
        <v>0</v>
      </c>
      <c r="AG28" s="32">
        <f>COUNTIFS(мужчины!$J:$J,$D28,мужчины!$P:$P,AG$2)</f>
        <v>0</v>
      </c>
      <c r="AH28" s="32">
        <f>COUNTIFS(мужчины!$J:$J,$D28,мужчины!$P:$P,AH$2)</f>
        <v>0</v>
      </c>
      <c r="AI28" s="32">
        <f>COUNTIFS(мужчины!$J:$J,$D28,мужчины!$P:$P,AI$2)</f>
        <v>0</v>
      </c>
      <c r="AJ28" s="32">
        <f>COUNTIFS(мужчины!$J:$J,$D28,мужчины!$P:$P,AJ$2)</f>
        <v>0</v>
      </c>
      <c r="AK28" s="32">
        <f>COUNTIFS(мужчины!$J:$J,$D28,мужчины!$P:$P,AK$2)</f>
        <v>0</v>
      </c>
      <c r="AL28" s="32">
        <f>COUNTIFS(мужчины!$J:$J,$D28,мужчины!$P:$P,AL$2)</f>
        <v>0</v>
      </c>
      <c r="AM28" s="32">
        <f>COUNTIFS(мужчины!$J:$J,$D28,мужчины!$P:$P,AM$2)</f>
        <v>0</v>
      </c>
      <c r="AN28" s="32">
        <f>COUNTIFS(мужчины!$J:$J,$D28,мужчины!$P:$P,AN$2)</f>
        <v>0</v>
      </c>
      <c r="AO28" s="32">
        <f>COUNTIFS(мужчины!$J:$J,$D28,мужчины!$P:$P,AO$2)</f>
        <v>0</v>
      </c>
      <c r="AP28" s="32">
        <f>COUNTIFS(мужчины!$J:$J,$D28,мужчины!$P:$P,AP$2)</f>
        <v>0</v>
      </c>
      <c r="AQ28" s="32">
        <f>COUNTIFS(мужчины!$J:$J,$D28,мужчины!$P:$P,AQ$2)</f>
        <v>0</v>
      </c>
      <c r="AR28" s="32">
        <f>COUNTIFS(мужчины!$J:$J,$D28,мужчины!$P:$P,AR$2)</f>
        <v>0</v>
      </c>
      <c r="AS28" s="32">
        <f>COUNTIFS(мужчины!$J:$J,$D28,мужчины!$P:$P,AS$2)</f>
        <v>0</v>
      </c>
      <c r="AT28" s="32">
        <f>COUNTIFS(мужчины!$J:$J,$D28,мужчины!$P:$P,AT$2)</f>
        <v>0</v>
      </c>
      <c r="AU28" s="32">
        <f>COUNTIFS(мужчины!$J:$J,$D28,мужчины!$P:$P,AU$2)</f>
        <v>0</v>
      </c>
      <c r="AV28" s="32">
        <f>COUNTIFS(мужчины!$J:$J,$D28,мужчины!$P:$P,AV$2)</f>
        <v>0</v>
      </c>
      <c r="AW28" s="32">
        <f>COUNTIFS(мужчины!$J:$J,$D28,мужчины!$P:$P,AW$2)</f>
        <v>0</v>
      </c>
      <c r="AX28" s="32">
        <f>COUNTIFS(мужчины!$J:$J,$D28,мужчины!$P:$P,AX$2)</f>
        <v>0</v>
      </c>
      <c r="AY28" s="32">
        <f>COUNTIFS(мужчины!$J:$J,$D28,мужчины!$P:$P,AY$2)</f>
        <v>0</v>
      </c>
      <c r="AZ28" s="32">
        <f>COUNTIFS(мужчины!$J:$J,$D28,мужчины!$P:$P,AZ$2)</f>
        <v>0</v>
      </c>
      <c r="BA28" s="32">
        <f>COUNTIFS(мужчины!$J:$J,$D28,мужчины!$P:$P,BA$2)</f>
        <v>0</v>
      </c>
    </row>
    <row r="29" spans="2:53" x14ac:dyDescent="0.2">
      <c r="B29" s="27"/>
      <c r="C29" s="29"/>
      <c r="D29" s="35">
        <f>MIN(мужчины!M11:M79)</f>
        <v>0</v>
      </c>
      <c r="E29" s="32">
        <f>COUNTIFS(мужчины!$J:$J,$D29,мужчины!$P:$P,E$2)</f>
        <v>0</v>
      </c>
      <c r="F29" s="32">
        <f>COUNTIFS(мужчины!$J:$J,$D29,мужчины!$P:$P,F$2)</f>
        <v>0</v>
      </c>
      <c r="G29" s="32">
        <f>COUNTIFS(мужчины!$J:$J,$D29,мужчины!$P:$P,G$2)</f>
        <v>0</v>
      </c>
      <c r="H29" s="32">
        <f>COUNTIFS(мужчины!$J:$J,$D29,мужчины!$P:$P,H$2)</f>
        <v>0</v>
      </c>
      <c r="I29" s="32">
        <f>COUNTIFS(мужчины!$J:$J,$D29,мужчины!$P:$P,I$2)</f>
        <v>0</v>
      </c>
      <c r="J29" s="32">
        <f>COUNTIFS(мужчины!$J:$J,$D29,мужчины!$P:$P,J$2)</f>
        <v>0</v>
      </c>
      <c r="K29" s="32">
        <f>COUNTIFS(мужчины!$J:$J,$D29,мужчины!$P:$P,K$2)</f>
        <v>0</v>
      </c>
      <c r="L29" s="32">
        <f>COUNTIFS(мужчины!$J:$J,$D29,мужчины!$P:$P,L$2)</f>
        <v>0</v>
      </c>
      <c r="M29" s="32">
        <f>COUNTIFS(мужчины!$J:$J,$D29,мужчины!$P:$P,M$2)</f>
        <v>0</v>
      </c>
      <c r="N29" s="32">
        <f>COUNTIFS(мужчины!$J:$J,$D29,мужчины!$P:$P,N$2)</f>
        <v>0</v>
      </c>
      <c r="O29" s="32">
        <f>COUNTIFS(мужчины!$J:$J,$D29,мужчины!$P:$P,O$2)</f>
        <v>0</v>
      </c>
      <c r="P29" s="32">
        <f>COUNTIFS(мужчины!$J:$J,$D29,мужчины!$P:$P,P$2)</f>
        <v>0</v>
      </c>
      <c r="Q29" s="32">
        <f>COUNTIFS(мужчины!$J:$J,$D29,мужчины!$P:$P,Q$2)</f>
        <v>0</v>
      </c>
      <c r="R29" s="32">
        <f>COUNTIFS(мужчины!$J:$J,$D29,мужчины!$P:$P,R$2)</f>
        <v>0</v>
      </c>
      <c r="S29" s="32">
        <f>COUNTIFS(мужчины!$J:$J,$D29,мужчины!$P:$P,S$2)</f>
        <v>0</v>
      </c>
      <c r="T29" s="32">
        <f>COUNTIFS(мужчины!$J:$J,$D29,мужчины!$P:$P,T$2)</f>
        <v>0</v>
      </c>
      <c r="U29" s="32">
        <f>COUNTIFS(мужчины!$J:$J,$D29,мужчины!$P:$P,U$2)</f>
        <v>0</v>
      </c>
      <c r="V29" s="32">
        <f>COUNTIFS(мужчины!$J:$J,$D29,мужчины!$P:$P,V$2)</f>
        <v>0</v>
      </c>
      <c r="W29" s="32">
        <f>COUNTIFS(мужчины!$J:$J,$D29,мужчины!$P:$P,W$2)</f>
        <v>0</v>
      </c>
      <c r="X29" s="32">
        <f>COUNTIFS(мужчины!$J:$J,$D29,мужчины!$P:$P,X$2)</f>
        <v>0</v>
      </c>
      <c r="Y29" s="32">
        <f>COUNTIFS(мужчины!$J:$J,$D29,мужчины!$P:$P,Y$2)</f>
        <v>0</v>
      </c>
      <c r="Z29" s="32">
        <f>COUNTIFS(мужчины!$J:$J,$D29,мужчины!$P:$P,Z$2)</f>
        <v>0</v>
      </c>
      <c r="AA29" s="32">
        <f>COUNTIFS(мужчины!$J:$J,$D29,мужчины!$P:$P,AA$2)</f>
        <v>0</v>
      </c>
      <c r="AB29" s="32">
        <f>COUNTIFS(мужчины!$J:$J,$D29,мужчины!$P:$P,AB$2)</f>
        <v>0</v>
      </c>
      <c r="AC29" s="32">
        <f>COUNTIFS(мужчины!$J:$J,$D29,мужчины!$P:$P,AC$2)</f>
        <v>0</v>
      </c>
      <c r="AD29" s="32">
        <f>COUNTIFS(мужчины!$J:$J,$D29,мужчины!$P:$P,AD$2)</f>
        <v>0</v>
      </c>
      <c r="AE29" s="32">
        <f>COUNTIFS(мужчины!$J:$J,$D29,мужчины!$P:$P,AE$2)</f>
        <v>0</v>
      </c>
      <c r="AF29" s="32">
        <f>COUNTIFS(мужчины!$J:$J,$D29,мужчины!$P:$P,AF$2)</f>
        <v>0</v>
      </c>
      <c r="AG29" s="32">
        <f>COUNTIFS(мужчины!$J:$J,$D29,мужчины!$P:$P,AG$2)</f>
        <v>0</v>
      </c>
      <c r="AH29" s="32">
        <f>COUNTIFS(мужчины!$J:$J,$D29,мужчины!$P:$P,AH$2)</f>
        <v>0</v>
      </c>
      <c r="AI29" s="32">
        <f>COUNTIFS(мужчины!$J:$J,$D29,мужчины!$P:$P,AI$2)</f>
        <v>0</v>
      </c>
      <c r="AJ29" s="32">
        <f>COUNTIFS(мужчины!$J:$J,$D29,мужчины!$P:$P,AJ$2)</f>
        <v>0</v>
      </c>
      <c r="AK29" s="32">
        <f>COUNTIFS(мужчины!$J:$J,$D29,мужчины!$P:$P,AK$2)</f>
        <v>0</v>
      </c>
      <c r="AL29" s="32">
        <f>COUNTIFS(мужчины!$J:$J,$D29,мужчины!$P:$P,AL$2)</f>
        <v>0</v>
      </c>
      <c r="AM29" s="32">
        <f>COUNTIFS(мужчины!$J:$J,$D29,мужчины!$P:$P,AM$2)</f>
        <v>0</v>
      </c>
      <c r="AN29" s="32">
        <f>COUNTIFS(мужчины!$J:$J,$D29,мужчины!$P:$P,AN$2)</f>
        <v>0</v>
      </c>
      <c r="AO29" s="32">
        <f>COUNTIFS(мужчины!$J:$J,$D29,мужчины!$P:$P,AO$2)</f>
        <v>0</v>
      </c>
      <c r="AP29" s="32">
        <f>COUNTIFS(мужчины!$J:$J,$D29,мужчины!$P:$P,AP$2)</f>
        <v>0</v>
      </c>
      <c r="AQ29" s="32">
        <f>COUNTIFS(мужчины!$J:$J,$D29,мужчины!$P:$P,AQ$2)</f>
        <v>0</v>
      </c>
      <c r="AR29" s="32">
        <f>COUNTIFS(мужчины!$J:$J,$D29,мужчины!$P:$P,AR$2)</f>
        <v>0</v>
      </c>
      <c r="AS29" s="32">
        <f>COUNTIFS(мужчины!$J:$J,$D29,мужчины!$P:$P,AS$2)</f>
        <v>0</v>
      </c>
      <c r="AT29" s="32">
        <f>COUNTIFS(мужчины!$J:$J,$D29,мужчины!$P:$P,AT$2)</f>
        <v>0</v>
      </c>
      <c r="AU29" s="32">
        <f>COUNTIFS(мужчины!$J:$J,$D29,мужчины!$P:$P,AU$2)</f>
        <v>0</v>
      </c>
      <c r="AV29" s="32">
        <f>COUNTIFS(мужчины!$J:$J,$D29,мужчины!$P:$P,AV$2)</f>
        <v>0</v>
      </c>
      <c r="AW29" s="32">
        <f>COUNTIFS(мужчины!$J:$J,$D29,мужчины!$P:$P,AW$2)</f>
        <v>0</v>
      </c>
      <c r="AX29" s="32">
        <f>COUNTIFS(мужчины!$J:$J,$D29,мужчины!$P:$P,AX$2)</f>
        <v>0</v>
      </c>
      <c r="AY29" s="32">
        <f>COUNTIFS(мужчины!$J:$J,$D29,мужчины!$P:$P,AY$2)</f>
        <v>0</v>
      </c>
      <c r="AZ29" s="32">
        <f>COUNTIFS(мужчины!$J:$J,$D29,мужчины!$P:$P,AZ$2)</f>
        <v>0</v>
      </c>
      <c r="BA29" s="32">
        <f>COUNTIFS(мужчины!$J:$J,$D29,мужчины!$P:$P,BA$2)</f>
        <v>0</v>
      </c>
    </row>
    <row r="30" spans="2:53" x14ac:dyDescent="0.2">
      <c r="B30" s="27"/>
      <c r="C30" s="29"/>
      <c r="D30" s="35">
        <f>MIN(мужчины!M12:M80)</f>
        <v>0</v>
      </c>
      <c r="E30" s="32">
        <f>COUNTIFS(мужчины!$J:$J,$D30,мужчины!$P:$P,E$2)</f>
        <v>0</v>
      </c>
      <c r="F30" s="32">
        <f>COUNTIFS(мужчины!$J:$J,$D30,мужчины!$P:$P,F$2)</f>
        <v>0</v>
      </c>
      <c r="G30" s="32">
        <f>COUNTIFS(мужчины!$J:$J,$D30,мужчины!$P:$P,G$2)</f>
        <v>0</v>
      </c>
      <c r="H30" s="32">
        <f>COUNTIFS(мужчины!$J:$J,$D30,мужчины!$P:$P,H$2)</f>
        <v>0</v>
      </c>
      <c r="I30" s="32">
        <f>COUNTIFS(мужчины!$J:$J,$D30,мужчины!$P:$P,I$2)</f>
        <v>0</v>
      </c>
      <c r="J30" s="32">
        <f>COUNTIFS(мужчины!$J:$J,$D30,мужчины!$P:$P,J$2)</f>
        <v>0</v>
      </c>
      <c r="K30" s="32">
        <f>COUNTIFS(мужчины!$J:$J,$D30,мужчины!$P:$P,K$2)</f>
        <v>0</v>
      </c>
      <c r="L30" s="32">
        <f>COUNTIFS(мужчины!$J:$J,$D30,мужчины!$P:$P,L$2)</f>
        <v>0</v>
      </c>
      <c r="M30" s="32">
        <f>COUNTIFS(мужчины!$J:$J,$D30,мужчины!$P:$P,M$2)</f>
        <v>0</v>
      </c>
      <c r="N30" s="32">
        <f>COUNTIFS(мужчины!$J:$J,$D30,мужчины!$P:$P,N$2)</f>
        <v>0</v>
      </c>
      <c r="O30" s="32">
        <f>COUNTIFS(мужчины!$J:$J,$D30,мужчины!$P:$P,O$2)</f>
        <v>0</v>
      </c>
      <c r="P30" s="32">
        <f>COUNTIFS(мужчины!$J:$J,$D30,мужчины!$P:$P,P$2)</f>
        <v>0</v>
      </c>
      <c r="Q30" s="32">
        <f>COUNTIFS(мужчины!$J:$J,$D30,мужчины!$P:$P,Q$2)</f>
        <v>0</v>
      </c>
      <c r="R30" s="32">
        <f>COUNTIFS(мужчины!$J:$J,$D30,мужчины!$P:$P,R$2)</f>
        <v>0</v>
      </c>
      <c r="S30" s="32">
        <f>COUNTIFS(мужчины!$J:$J,$D30,мужчины!$P:$P,S$2)</f>
        <v>0</v>
      </c>
      <c r="T30" s="32">
        <f>COUNTIFS(мужчины!$J:$J,$D30,мужчины!$P:$P,T$2)</f>
        <v>0</v>
      </c>
      <c r="U30" s="32">
        <f>COUNTIFS(мужчины!$J:$J,$D30,мужчины!$P:$P,U$2)</f>
        <v>0</v>
      </c>
      <c r="V30" s="32">
        <f>COUNTIFS(мужчины!$J:$J,$D30,мужчины!$P:$P,V$2)</f>
        <v>0</v>
      </c>
      <c r="W30" s="32">
        <f>COUNTIFS(мужчины!$J:$J,$D30,мужчины!$P:$P,W$2)</f>
        <v>0</v>
      </c>
      <c r="X30" s="32">
        <f>COUNTIFS(мужчины!$J:$J,$D30,мужчины!$P:$P,X$2)</f>
        <v>0</v>
      </c>
      <c r="Y30" s="32">
        <f>COUNTIFS(мужчины!$J:$J,$D30,мужчины!$P:$P,Y$2)</f>
        <v>0</v>
      </c>
      <c r="Z30" s="32">
        <f>COUNTIFS(мужчины!$J:$J,$D30,мужчины!$P:$P,Z$2)</f>
        <v>0</v>
      </c>
      <c r="AA30" s="32">
        <f>COUNTIFS(мужчины!$J:$J,$D30,мужчины!$P:$P,AA$2)</f>
        <v>0</v>
      </c>
      <c r="AB30" s="32">
        <f>COUNTIFS(мужчины!$J:$J,$D30,мужчины!$P:$P,AB$2)</f>
        <v>0</v>
      </c>
      <c r="AC30" s="32">
        <f>COUNTIFS(мужчины!$J:$J,$D30,мужчины!$P:$P,AC$2)</f>
        <v>0</v>
      </c>
      <c r="AD30" s="32">
        <f>COUNTIFS(мужчины!$J:$J,$D30,мужчины!$P:$P,AD$2)</f>
        <v>0</v>
      </c>
      <c r="AE30" s="32">
        <f>COUNTIFS(мужчины!$J:$J,$D30,мужчины!$P:$P,AE$2)</f>
        <v>0</v>
      </c>
      <c r="AF30" s="32">
        <f>COUNTIFS(мужчины!$J:$J,$D30,мужчины!$P:$P,AF$2)</f>
        <v>0</v>
      </c>
      <c r="AG30" s="32">
        <f>COUNTIFS(мужчины!$J:$J,$D30,мужчины!$P:$P,AG$2)</f>
        <v>0</v>
      </c>
      <c r="AH30" s="32">
        <f>COUNTIFS(мужчины!$J:$J,$D30,мужчины!$P:$P,AH$2)</f>
        <v>0</v>
      </c>
      <c r="AI30" s="32">
        <f>COUNTIFS(мужчины!$J:$J,$D30,мужчины!$P:$P,AI$2)</f>
        <v>0</v>
      </c>
      <c r="AJ30" s="32">
        <f>COUNTIFS(мужчины!$J:$J,$D30,мужчины!$P:$P,AJ$2)</f>
        <v>0</v>
      </c>
      <c r="AK30" s="32">
        <f>COUNTIFS(мужчины!$J:$J,$D30,мужчины!$P:$P,AK$2)</f>
        <v>0</v>
      </c>
      <c r="AL30" s="32">
        <f>COUNTIFS(мужчины!$J:$J,$D30,мужчины!$P:$P,AL$2)</f>
        <v>0</v>
      </c>
      <c r="AM30" s="32">
        <f>COUNTIFS(мужчины!$J:$J,$D30,мужчины!$P:$P,AM$2)</f>
        <v>0</v>
      </c>
      <c r="AN30" s="32">
        <f>COUNTIFS(мужчины!$J:$J,$D30,мужчины!$P:$P,AN$2)</f>
        <v>0</v>
      </c>
      <c r="AO30" s="32">
        <f>COUNTIFS(мужчины!$J:$J,$D30,мужчины!$P:$P,AO$2)</f>
        <v>0</v>
      </c>
      <c r="AP30" s="32">
        <f>COUNTIFS(мужчины!$J:$J,$D30,мужчины!$P:$P,AP$2)</f>
        <v>0</v>
      </c>
      <c r="AQ30" s="32">
        <f>COUNTIFS(мужчины!$J:$J,$D30,мужчины!$P:$P,AQ$2)</f>
        <v>0</v>
      </c>
      <c r="AR30" s="32">
        <f>COUNTIFS(мужчины!$J:$J,$D30,мужчины!$P:$P,AR$2)</f>
        <v>0</v>
      </c>
      <c r="AS30" s="32">
        <f>COUNTIFS(мужчины!$J:$J,$D30,мужчины!$P:$P,AS$2)</f>
        <v>0</v>
      </c>
      <c r="AT30" s="32">
        <f>COUNTIFS(мужчины!$J:$J,$D30,мужчины!$P:$P,AT$2)</f>
        <v>0</v>
      </c>
      <c r="AU30" s="32">
        <f>COUNTIFS(мужчины!$J:$J,$D30,мужчины!$P:$P,AU$2)</f>
        <v>0</v>
      </c>
      <c r="AV30" s="32">
        <f>COUNTIFS(мужчины!$J:$J,$D30,мужчины!$P:$P,AV$2)</f>
        <v>0</v>
      </c>
      <c r="AW30" s="32">
        <f>COUNTIFS(мужчины!$J:$J,$D30,мужчины!$P:$P,AW$2)</f>
        <v>0</v>
      </c>
      <c r="AX30" s="32">
        <f>COUNTIFS(мужчины!$J:$J,$D30,мужчины!$P:$P,AX$2)</f>
        <v>0</v>
      </c>
      <c r="AY30" s="32">
        <f>COUNTIFS(мужчины!$J:$J,$D30,мужчины!$P:$P,AY$2)</f>
        <v>0</v>
      </c>
      <c r="AZ30" s="32">
        <f>COUNTIFS(мужчины!$J:$J,$D30,мужчины!$P:$P,AZ$2)</f>
        <v>0</v>
      </c>
      <c r="BA30" s="32">
        <f>COUNTIFS(мужчины!$J:$J,$D30,мужчины!$P:$P,BA$2)</f>
        <v>0</v>
      </c>
    </row>
    <row r="31" spans="2:53" x14ac:dyDescent="0.2">
      <c r="B31" s="27"/>
      <c r="C31" s="29"/>
      <c r="D31" s="35">
        <f>MIN(мужчины!M13:M81)</f>
        <v>0</v>
      </c>
      <c r="E31" s="32">
        <f>COUNTIFS(мужчины!$J:$J,$D31,мужчины!$P:$P,E$2)</f>
        <v>0</v>
      </c>
      <c r="F31" s="32">
        <f>COUNTIFS(мужчины!$J:$J,$D31,мужчины!$P:$P,F$2)</f>
        <v>0</v>
      </c>
      <c r="G31" s="32">
        <f>COUNTIFS(мужчины!$J:$J,$D31,мужчины!$P:$P,G$2)</f>
        <v>0</v>
      </c>
      <c r="H31" s="32">
        <f>COUNTIFS(мужчины!$J:$J,$D31,мужчины!$P:$P,H$2)</f>
        <v>0</v>
      </c>
      <c r="I31" s="32">
        <f>COUNTIFS(мужчины!$J:$J,$D31,мужчины!$P:$P,I$2)</f>
        <v>0</v>
      </c>
      <c r="J31" s="32">
        <f>COUNTIFS(мужчины!$J:$J,$D31,мужчины!$P:$P,J$2)</f>
        <v>0</v>
      </c>
      <c r="K31" s="32">
        <f>COUNTIFS(мужчины!$J:$J,$D31,мужчины!$P:$P,K$2)</f>
        <v>0</v>
      </c>
      <c r="L31" s="32">
        <f>COUNTIFS(мужчины!$J:$J,$D31,мужчины!$P:$P,L$2)</f>
        <v>0</v>
      </c>
      <c r="M31" s="32">
        <f>COUNTIFS(мужчины!$J:$J,$D31,мужчины!$P:$P,M$2)</f>
        <v>0</v>
      </c>
      <c r="N31" s="32">
        <f>COUNTIFS(мужчины!$J:$J,$D31,мужчины!$P:$P,N$2)</f>
        <v>0</v>
      </c>
      <c r="O31" s="32">
        <f>COUNTIFS(мужчины!$J:$J,$D31,мужчины!$P:$P,O$2)</f>
        <v>0</v>
      </c>
      <c r="P31" s="32">
        <f>COUNTIFS(мужчины!$J:$J,$D31,мужчины!$P:$P,P$2)</f>
        <v>0</v>
      </c>
      <c r="Q31" s="32">
        <f>COUNTIFS(мужчины!$J:$J,$D31,мужчины!$P:$P,Q$2)</f>
        <v>0</v>
      </c>
      <c r="R31" s="32">
        <f>COUNTIFS(мужчины!$J:$J,$D31,мужчины!$P:$P,R$2)</f>
        <v>0</v>
      </c>
      <c r="S31" s="32">
        <f>COUNTIFS(мужчины!$J:$J,$D31,мужчины!$P:$P,S$2)</f>
        <v>0</v>
      </c>
      <c r="T31" s="32">
        <f>COUNTIFS(мужчины!$J:$J,$D31,мужчины!$P:$P,T$2)</f>
        <v>0</v>
      </c>
      <c r="U31" s="32">
        <f>COUNTIFS(мужчины!$J:$J,$D31,мужчины!$P:$P,U$2)</f>
        <v>0</v>
      </c>
      <c r="V31" s="32">
        <f>COUNTIFS(мужчины!$J:$J,$D31,мужчины!$P:$P,V$2)</f>
        <v>0</v>
      </c>
      <c r="W31" s="32">
        <f>COUNTIFS(мужчины!$J:$J,$D31,мужчины!$P:$P,W$2)</f>
        <v>0</v>
      </c>
      <c r="X31" s="32">
        <f>COUNTIFS(мужчины!$J:$J,$D31,мужчины!$P:$P,X$2)</f>
        <v>0</v>
      </c>
      <c r="Y31" s="32">
        <f>COUNTIFS(мужчины!$J:$J,$D31,мужчины!$P:$P,Y$2)</f>
        <v>0</v>
      </c>
      <c r="Z31" s="32">
        <f>COUNTIFS(мужчины!$J:$J,$D31,мужчины!$P:$P,Z$2)</f>
        <v>0</v>
      </c>
      <c r="AA31" s="32">
        <f>COUNTIFS(мужчины!$J:$J,$D31,мужчины!$P:$P,AA$2)</f>
        <v>0</v>
      </c>
      <c r="AB31" s="32">
        <f>COUNTIFS(мужчины!$J:$J,$D31,мужчины!$P:$P,AB$2)</f>
        <v>0</v>
      </c>
      <c r="AC31" s="32">
        <f>COUNTIFS(мужчины!$J:$J,$D31,мужчины!$P:$P,AC$2)</f>
        <v>0</v>
      </c>
      <c r="AD31" s="32">
        <f>COUNTIFS(мужчины!$J:$J,$D31,мужчины!$P:$P,AD$2)</f>
        <v>0</v>
      </c>
      <c r="AE31" s="32">
        <f>COUNTIFS(мужчины!$J:$J,$D31,мужчины!$P:$P,AE$2)</f>
        <v>0</v>
      </c>
      <c r="AF31" s="32">
        <f>COUNTIFS(мужчины!$J:$J,$D31,мужчины!$P:$P,AF$2)</f>
        <v>0</v>
      </c>
      <c r="AG31" s="32">
        <f>COUNTIFS(мужчины!$J:$J,$D31,мужчины!$P:$P,AG$2)</f>
        <v>0</v>
      </c>
      <c r="AH31" s="32">
        <f>COUNTIFS(мужчины!$J:$J,$D31,мужчины!$P:$P,AH$2)</f>
        <v>0</v>
      </c>
      <c r="AI31" s="32">
        <f>COUNTIFS(мужчины!$J:$J,$D31,мужчины!$P:$P,AI$2)</f>
        <v>0</v>
      </c>
      <c r="AJ31" s="32">
        <f>COUNTIFS(мужчины!$J:$J,$D31,мужчины!$P:$P,AJ$2)</f>
        <v>0</v>
      </c>
      <c r="AK31" s="32">
        <f>COUNTIFS(мужчины!$J:$J,$D31,мужчины!$P:$P,AK$2)</f>
        <v>0</v>
      </c>
      <c r="AL31" s="32">
        <f>COUNTIFS(мужчины!$J:$J,$D31,мужчины!$P:$P,AL$2)</f>
        <v>0</v>
      </c>
      <c r="AM31" s="32">
        <f>COUNTIFS(мужчины!$J:$J,$D31,мужчины!$P:$P,AM$2)</f>
        <v>0</v>
      </c>
      <c r="AN31" s="32">
        <f>COUNTIFS(мужчины!$J:$J,$D31,мужчины!$P:$P,AN$2)</f>
        <v>0</v>
      </c>
      <c r="AO31" s="32">
        <f>COUNTIFS(мужчины!$J:$J,$D31,мужчины!$P:$P,AO$2)</f>
        <v>0</v>
      </c>
      <c r="AP31" s="32">
        <f>COUNTIFS(мужчины!$J:$J,$D31,мужчины!$P:$P,AP$2)</f>
        <v>0</v>
      </c>
      <c r="AQ31" s="32">
        <f>COUNTIFS(мужчины!$J:$J,$D31,мужчины!$P:$P,AQ$2)</f>
        <v>0</v>
      </c>
      <c r="AR31" s="32">
        <f>COUNTIFS(мужчины!$J:$J,$D31,мужчины!$P:$P,AR$2)</f>
        <v>0</v>
      </c>
      <c r="AS31" s="32">
        <f>COUNTIFS(мужчины!$J:$J,$D31,мужчины!$P:$P,AS$2)</f>
        <v>0</v>
      </c>
      <c r="AT31" s="32">
        <f>COUNTIFS(мужчины!$J:$J,$D31,мужчины!$P:$P,AT$2)</f>
        <v>0</v>
      </c>
      <c r="AU31" s="32">
        <f>COUNTIFS(мужчины!$J:$J,$D31,мужчины!$P:$P,AU$2)</f>
        <v>0</v>
      </c>
      <c r="AV31" s="32">
        <f>COUNTIFS(мужчины!$J:$J,$D31,мужчины!$P:$P,AV$2)</f>
        <v>0</v>
      </c>
      <c r="AW31" s="32">
        <f>COUNTIFS(мужчины!$J:$J,$D31,мужчины!$P:$P,AW$2)</f>
        <v>0</v>
      </c>
      <c r="AX31" s="32">
        <f>COUNTIFS(мужчины!$J:$J,$D31,мужчины!$P:$P,AX$2)</f>
        <v>0</v>
      </c>
      <c r="AY31" s="32">
        <f>COUNTIFS(мужчины!$J:$J,$D31,мужчины!$P:$P,AY$2)</f>
        <v>0</v>
      </c>
      <c r="AZ31" s="32">
        <f>COUNTIFS(мужчины!$J:$J,$D31,мужчины!$P:$P,AZ$2)</f>
        <v>0</v>
      </c>
      <c r="BA31" s="32">
        <f>COUNTIFS(мужчины!$J:$J,$D31,мужчины!$P:$P,BA$2)</f>
        <v>0</v>
      </c>
    </row>
    <row r="32" spans="2:53" x14ac:dyDescent="0.2">
      <c r="B32" s="27"/>
      <c r="C32" s="29"/>
      <c r="D32" s="35">
        <f>MIN(мужчины!M14:M82)</f>
        <v>0</v>
      </c>
      <c r="E32" s="32">
        <f>COUNTIFS(мужчины!$J:$J,$D32,мужчины!$P:$P,E$2)</f>
        <v>0</v>
      </c>
      <c r="F32" s="32">
        <f>COUNTIFS(мужчины!$J:$J,$D32,мужчины!$P:$P,F$2)</f>
        <v>0</v>
      </c>
      <c r="G32" s="32">
        <f>COUNTIFS(мужчины!$J:$J,$D32,мужчины!$P:$P,G$2)</f>
        <v>0</v>
      </c>
      <c r="H32" s="32">
        <f>COUNTIFS(мужчины!$J:$J,$D32,мужчины!$P:$P,H$2)</f>
        <v>0</v>
      </c>
      <c r="I32" s="32">
        <f>COUNTIFS(мужчины!$J:$J,$D32,мужчины!$P:$P,I$2)</f>
        <v>0</v>
      </c>
      <c r="J32" s="32">
        <f>COUNTIFS(мужчины!$J:$J,$D32,мужчины!$P:$P,J$2)</f>
        <v>0</v>
      </c>
      <c r="K32" s="32">
        <f>COUNTIFS(мужчины!$J:$J,$D32,мужчины!$P:$P,K$2)</f>
        <v>0</v>
      </c>
      <c r="L32" s="32">
        <f>COUNTIFS(мужчины!$J:$J,$D32,мужчины!$P:$P,L$2)</f>
        <v>0</v>
      </c>
      <c r="M32" s="32">
        <f>COUNTIFS(мужчины!$J:$J,$D32,мужчины!$P:$P,M$2)</f>
        <v>0</v>
      </c>
      <c r="N32" s="32">
        <f>COUNTIFS(мужчины!$J:$J,$D32,мужчины!$P:$P,N$2)</f>
        <v>0</v>
      </c>
      <c r="O32" s="32">
        <f>COUNTIFS(мужчины!$J:$J,$D32,мужчины!$P:$P,O$2)</f>
        <v>0</v>
      </c>
      <c r="P32" s="32">
        <f>COUNTIFS(мужчины!$J:$J,$D32,мужчины!$P:$P,P$2)</f>
        <v>0</v>
      </c>
      <c r="Q32" s="32">
        <f>COUNTIFS(мужчины!$J:$J,$D32,мужчины!$P:$P,Q$2)</f>
        <v>0</v>
      </c>
      <c r="R32" s="32">
        <f>COUNTIFS(мужчины!$J:$J,$D32,мужчины!$P:$P,R$2)</f>
        <v>0</v>
      </c>
      <c r="S32" s="32">
        <f>COUNTIFS(мужчины!$J:$J,$D32,мужчины!$P:$P,S$2)</f>
        <v>0</v>
      </c>
      <c r="T32" s="32">
        <f>COUNTIFS(мужчины!$J:$J,$D32,мужчины!$P:$P,T$2)</f>
        <v>0</v>
      </c>
      <c r="U32" s="32">
        <f>COUNTIFS(мужчины!$J:$J,$D32,мужчины!$P:$P,U$2)</f>
        <v>0</v>
      </c>
      <c r="V32" s="32">
        <f>COUNTIFS(мужчины!$J:$J,$D32,мужчины!$P:$P,V$2)</f>
        <v>0</v>
      </c>
      <c r="W32" s="32">
        <f>COUNTIFS(мужчины!$J:$J,$D32,мужчины!$P:$P,W$2)</f>
        <v>0</v>
      </c>
      <c r="X32" s="32">
        <f>COUNTIFS(мужчины!$J:$J,$D32,мужчины!$P:$P,X$2)</f>
        <v>0</v>
      </c>
      <c r="Y32" s="32">
        <f>COUNTIFS(мужчины!$J:$J,$D32,мужчины!$P:$P,Y$2)</f>
        <v>0</v>
      </c>
      <c r="Z32" s="32">
        <f>COUNTIFS(мужчины!$J:$J,$D32,мужчины!$P:$P,Z$2)</f>
        <v>0</v>
      </c>
      <c r="AA32" s="32">
        <f>COUNTIFS(мужчины!$J:$J,$D32,мужчины!$P:$P,AA$2)</f>
        <v>0</v>
      </c>
      <c r="AB32" s="32">
        <f>COUNTIFS(мужчины!$J:$J,$D32,мужчины!$P:$P,AB$2)</f>
        <v>0</v>
      </c>
      <c r="AC32" s="32">
        <f>COUNTIFS(мужчины!$J:$J,$D32,мужчины!$P:$P,AC$2)</f>
        <v>0</v>
      </c>
      <c r="AD32" s="32">
        <f>COUNTIFS(мужчины!$J:$J,$D32,мужчины!$P:$P,AD$2)</f>
        <v>0</v>
      </c>
      <c r="AE32" s="32">
        <f>COUNTIFS(мужчины!$J:$J,$D32,мужчины!$P:$P,AE$2)</f>
        <v>0</v>
      </c>
      <c r="AF32" s="32">
        <f>COUNTIFS(мужчины!$J:$J,$D32,мужчины!$P:$P,AF$2)</f>
        <v>0</v>
      </c>
      <c r="AG32" s="32">
        <f>COUNTIFS(мужчины!$J:$J,$D32,мужчины!$P:$P,AG$2)</f>
        <v>0</v>
      </c>
      <c r="AH32" s="32">
        <f>COUNTIFS(мужчины!$J:$J,$D32,мужчины!$P:$P,AH$2)</f>
        <v>0</v>
      </c>
      <c r="AI32" s="32">
        <f>COUNTIFS(мужчины!$J:$J,$D32,мужчины!$P:$P,AI$2)</f>
        <v>0</v>
      </c>
      <c r="AJ32" s="32">
        <f>COUNTIFS(мужчины!$J:$J,$D32,мужчины!$P:$P,AJ$2)</f>
        <v>0</v>
      </c>
      <c r="AK32" s="32">
        <f>COUNTIFS(мужчины!$J:$J,$D32,мужчины!$P:$P,AK$2)</f>
        <v>0</v>
      </c>
      <c r="AL32" s="32">
        <f>COUNTIFS(мужчины!$J:$J,$D32,мужчины!$P:$P,AL$2)</f>
        <v>0</v>
      </c>
      <c r="AM32" s="32">
        <f>COUNTIFS(мужчины!$J:$J,$D32,мужчины!$P:$P,AM$2)</f>
        <v>0</v>
      </c>
      <c r="AN32" s="32">
        <f>COUNTIFS(мужчины!$J:$J,$D32,мужчины!$P:$P,AN$2)</f>
        <v>0</v>
      </c>
      <c r="AO32" s="32">
        <f>COUNTIFS(мужчины!$J:$J,$D32,мужчины!$P:$P,AO$2)</f>
        <v>0</v>
      </c>
      <c r="AP32" s="32">
        <f>COUNTIFS(мужчины!$J:$J,$D32,мужчины!$P:$P,AP$2)</f>
        <v>0</v>
      </c>
      <c r="AQ32" s="32">
        <f>COUNTIFS(мужчины!$J:$J,$D32,мужчины!$P:$P,AQ$2)</f>
        <v>0</v>
      </c>
      <c r="AR32" s="32">
        <f>COUNTIFS(мужчины!$J:$J,$D32,мужчины!$P:$P,AR$2)</f>
        <v>0</v>
      </c>
      <c r="AS32" s="32">
        <f>COUNTIFS(мужчины!$J:$J,$D32,мужчины!$P:$P,AS$2)</f>
        <v>0</v>
      </c>
      <c r="AT32" s="32">
        <f>COUNTIFS(мужчины!$J:$J,$D32,мужчины!$P:$P,AT$2)</f>
        <v>0</v>
      </c>
      <c r="AU32" s="32">
        <f>COUNTIFS(мужчины!$J:$J,$D32,мужчины!$P:$P,AU$2)</f>
        <v>0</v>
      </c>
      <c r="AV32" s="32">
        <f>COUNTIFS(мужчины!$J:$J,$D32,мужчины!$P:$P,AV$2)</f>
        <v>0</v>
      </c>
      <c r="AW32" s="32">
        <f>COUNTIFS(мужчины!$J:$J,$D32,мужчины!$P:$P,AW$2)</f>
        <v>0</v>
      </c>
      <c r="AX32" s="32">
        <f>COUNTIFS(мужчины!$J:$J,$D32,мужчины!$P:$P,AX$2)</f>
        <v>0</v>
      </c>
      <c r="AY32" s="32">
        <f>COUNTIFS(мужчины!$J:$J,$D32,мужчины!$P:$P,AY$2)</f>
        <v>0</v>
      </c>
      <c r="AZ32" s="32">
        <f>COUNTIFS(мужчины!$J:$J,$D32,мужчины!$P:$P,AZ$2)</f>
        <v>0</v>
      </c>
      <c r="BA32" s="32">
        <f>COUNTIFS(мужчины!$J:$J,$D32,мужчины!$P:$P,BA$2)</f>
        <v>0</v>
      </c>
    </row>
    <row r="33" spans="2:53" x14ac:dyDescent="0.2">
      <c r="B33" s="27"/>
      <c r="C33" s="29"/>
      <c r="D33" s="35">
        <f>MIN(мужчины!M15:M83)</f>
        <v>0</v>
      </c>
      <c r="E33" s="32">
        <f>COUNTIFS(мужчины!$J:$J,$D33,мужчины!$P:$P,E$2)</f>
        <v>0</v>
      </c>
      <c r="F33" s="32">
        <f>COUNTIFS(мужчины!$J:$J,$D33,мужчины!$P:$P,F$2)</f>
        <v>0</v>
      </c>
      <c r="G33" s="32">
        <f>COUNTIFS(мужчины!$J:$J,$D33,мужчины!$P:$P,G$2)</f>
        <v>0</v>
      </c>
      <c r="H33" s="32">
        <f>COUNTIFS(мужчины!$J:$J,$D33,мужчины!$P:$P,H$2)</f>
        <v>0</v>
      </c>
      <c r="I33" s="32">
        <f>COUNTIFS(мужчины!$J:$J,$D33,мужчины!$P:$P,I$2)</f>
        <v>0</v>
      </c>
      <c r="J33" s="32">
        <f>COUNTIFS(мужчины!$J:$J,$D33,мужчины!$P:$P,J$2)</f>
        <v>0</v>
      </c>
      <c r="K33" s="32">
        <f>COUNTIFS(мужчины!$J:$J,$D33,мужчины!$P:$P,K$2)</f>
        <v>0</v>
      </c>
      <c r="L33" s="32">
        <f>COUNTIFS(мужчины!$J:$J,$D33,мужчины!$P:$P,L$2)</f>
        <v>0</v>
      </c>
      <c r="M33" s="32">
        <f>COUNTIFS(мужчины!$J:$J,$D33,мужчины!$P:$P,M$2)</f>
        <v>0</v>
      </c>
      <c r="N33" s="32">
        <f>COUNTIFS(мужчины!$J:$J,$D33,мужчины!$P:$P,N$2)</f>
        <v>0</v>
      </c>
      <c r="O33" s="32">
        <f>COUNTIFS(мужчины!$J:$J,$D33,мужчины!$P:$P,O$2)</f>
        <v>0</v>
      </c>
      <c r="P33" s="32">
        <f>COUNTIFS(мужчины!$J:$J,$D33,мужчины!$P:$P,P$2)</f>
        <v>0</v>
      </c>
      <c r="Q33" s="32">
        <f>COUNTIFS(мужчины!$J:$J,$D33,мужчины!$P:$P,Q$2)</f>
        <v>0</v>
      </c>
      <c r="R33" s="32">
        <f>COUNTIFS(мужчины!$J:$J,$D33,мужчины!$P:$P,R$2)</f>
        <v>0</v>
      </c>
      <c r="S33" s="32">
        <f>COUNTIFS(мужчины!$J:$J,$D33,мужчины!$P:$P,S$2)</f>
        <v>0</v>
      </c>
      <c r="T33" s="32">
        <f>COUNTIFS(мужчины!$J:$J,$D33,мужчины!$P:$P,T$2)</f>
        <v>0</v>
      </c>
      <c r="U33" s="32">
        <f>COUNTIFS(мужчины!$J:$J,$D33,мужчины!$P:$P,U$2)</f>
        <v>0</v>
      </c>
      <c r="V33" s="32">
        <f>COUNTIFS(мужчины!$J:$J,$D33,мужчины!$P:$P,V$2)</f>
        <v>0</v>
      </c>
      <c r="W33" s="32">
        <f>COUNTIFS(мужчины!$J:$J,$D33,мужчины!$P:$P,W$2)</f>
        <v>0</v>
      </c>
      <c r="X33" s="32">
        <f>COUNTIFS(мужчины!$J:$J,$D33,мужчины!$P:$P,X$2)</f>
        <v>0</v>
      </c>
      <c r="Y33" s="32">
        <f>COUNTIFS(мужчины!$J:$J,$D33,мужчины!$P:$P,Y$2)</f>
        <v>0</v>
      </c>
      <c r="Z33" s="32">
        <f>COUNTIFS(мужчины!$J:$J,$D33,мужчины!$P:$P,Z$2)</f>
        <v>0</v>
      </c>
      <c r="AA33" s="32">
        <f>COUNTIFS(мужчины!$J:$J,$D33,мужчины!$P:$P,AA$2)</f>
        <v>0</v>
      </c>
      <c r="AB33" s="32">
        <f>COUNTIFS(мужчины!$J:$J,$D33,мужчины!$P:$P,AB$2)</f>
        <v>0</v>
      </c>
      <c r="AC33" s="32">
        <f>COUNTIFS(мужчины!$J:$J,$D33,мужчины!$P:$P,AC$2)</f>
        <v>0</v>
      </c>
      <c r="AD33" s="32">
        <f>COUNTIFS(мужчины!$J:$J,$D33,мужчины!$P:$P,AD$2)</f>
        <v>0</v>
      </c>
      <c r="AE33" s="32">
        <f>COUNTIFS(мужчины!$J:$J,$D33,мужчины!$P:$P,AE$2)</f>
        <v>0</v>
      </c>
      <c r="AF33" s="32">
        <f>COUNTIFS(мужчины!$J:$J,$D33,мужчины!$P:$P,AF$2)</f>
        <v>0</v>
      </c>
      <c r="AG33" s="32">
        <f>COUNTIFS(мужчины!$J:$J,$D33,мужчины!$P:$P,AG$2)</f>
        <v>0</v>
      </c>
      <c r="AH33" s="32">
        <f>COUNTIFS(мужчины!$J:$J,$D33,мужчины!$P:$P,AH$2)</f>
        <v>0</v>
      </c>
      <c r="AI33" s="32">
        <f>COUNTIFS(мужчины!$J:$J,$D33,мужчины!$P:$P,AI$2)</f>
        <v>0</v>
      </c>
      <c r="AJ33" s="32">
        <f>COUNTIFS(мужчины!$J:$J,$D33,мужчины!$P:$P,AJ$2)</f>
        <v>0</v>
      </c>
      <c r="AK33" s="32">
        <f>COUNTIFS(мужчины!$J:$J,$D33,мужчины!$P:$P,AK$2)</f>
        <v>0</v>
      </c>
      <c r="AL33" s="32">
        <f>COUNTIFS(мужчины!$J:$J,$D33,мужчины!$P:$P,AL$2)</f>
        <v>0</v>
      </c>
      <c r="AM33" s="32">
        <f>COUNTIFS(мужчины!$J:$J,$D33,мужчины!$P:$P,AM$2)</f>
        <v>0</v>
      </c>
      <c r="AN33" s="32">
        <f>COUNTIFS(мужчины!$J:$J,$D33,мужчины!$P:$P,AN$2)</f>
        <v>0</v>
      </c>
      <c r="AO33" s="32">
        <f>COUNTIFS(мужчины!$J:$J,$D33,мужчины!$P:$P,AO$2)</f>
        <v>0</v>
      </c>
      <c r="AP33" s="32">
        <f>COUNTIFS(мужчины!$J:$J,$D33,мужчины!$P:$P,AP$2)</f>
        <v>0</v>
      </c>
      <c r="AQ33" s="32">
        <f>COUNTIFS(мужчины!$J:$J,$D33,мужчины!$P:$P,AQ$2)</f>
        <v>0</v>
      </c>
      <c r="AR33" s="32">
        <f>COUNTIFS(мужчины!$J:$J,$D33,мужчины!$P:$P,AR$2)</f>
        <v>0</v>
      </c>
      <c r="AS33" s="32">
        <f>COUNTIFS(мужчины!$J:$J,$D33,мужчины!$P:$P,AS$2)</f>
        <v>0</v>
      </c>
      <c r="AT33" s="32">
        <f>COUNTIFS(мужчины!$J:$J,$D33,мужчины!$P:$P,AT$2)</f>
        <v>0</v>
      </c>
      <c r="AU33" s="32">
        <f>COUNTIFS(мужчины!$J:$J,$D33,мужчины!$P:$P,AU$2)</f>
        <v>0</v>
      </c>
      <c r="AV33" s="32">
        <f>COUNTIFS(мужчины!$J:$J,$D33,мужчины!$P:$P,AV$2)</f>
        <v>0</v>
      </c>
      <c r="AW33" s="32">
        <f>COUNTIFS(мужчины!$J:$J,$D33,мужчины!$P:$P,AW$2)</f>
        <v>0</v>
      </c>
      <c r="AX33" s="32">
        <f>COUNTIFS(мужчины!$J:$J,$D33,мужчины!$P:$P,AX$2)</f>
        <v>0</v>
      </c>
      <c r="AY33" s="32">
        <f>COUNTIFS(мужчины!$J:$J,$D33,мужчины!$P:$P,AY$2)</f>
        <v>0</v>
      </c>
      <c r="AZ33" s="32">
        <f>COUNTIFS(мужчины!$J:$J,$D33,мужчины!$P:$P,AZ$2)</f>
        <v>0</v>
      </c>
      <c r="BA33" s="32">
        <f>COUNTIFS(мужчины!$J:$J,$D33,мужчины!$P:$P,BA$2)</f>
        <v>0</v>
      </c>
    </row>
    <row r="34" spans="2:53" x14ac:dyDescent="0.2">
      <c r="B34" s="27"/>
      <c r="C34" s="29"/>
      <c r="D34" s="35">
        <f>MIN(мужчины!M16:M84)</f>
        <v>0</v>
      </c>
      <c r="E34" s="32">
        <f>COUNTIFS(мужчины!$J:$J,$D34,мужчины!$P:$P,E$2)</f>
        <v>0</v>
      </c>
      <c r="F34" s="32">
        <f>COUNTIFS(мужчины!$J:$J,$D34,мужчины!$P:$P,F$2)</f>
        <v>0</v>
      </c>
      <c r="G34" s="32">
        <f>COUNTIFS(мужчины!$J:$J,$D34,мужчины!$P:$P,G$2)</f>
        <v>0</v>
      </c>
      <c r="H34" s="32">
        <f>COUNTIFS(мужчины!$J:$J,$D34,мужчины!$P:$P,H$2)</f>
        <v>0</v>
      </c>
      <c r="I34" s="32">
        <f>COUNTIFS(мужчины!$J:$J,$D34,мужчины!$P:$P,I$2)</f>
        <v>0</v>
      </c>
      <c r="J34" s="32">
        <f>COUNTIFS(мужчины!$J:$J,$D34,мужчины!$P:$P,J$2)</f>
        <v>0</v>
      </c>
      <c r="K34" s="32">
        <f>COUNTIFS(мужчины!$J:$J,$D34,мужчины!$P:$P,K$2)</f>
        <v>0</v>
      </c>
      <c r="L34" s="32">
        <f>COUNTIFS(мужчины!$J:$J,$D34,мужчины!$P:$P,L$2)</f>
        <v>0</v>
      </c>
      <c r="M34" s="32">
        <f>COUNTIFS(мужчины!$J:$J,$D34,мужчины!$P:$P,M$2)</f>
        <v>0</v>
      </c>
      <c r="N34" s="32">
        <f>COUNTIFS(мужчины!$J:$J,$D34,мужчины!$P:$P,N$2)</f>
        <v>0</v>
      </c>
      <c r="O34" s="32">
        <f>COUNTIFS(мужчины!$J:$J,$D34,мужчины!$P:$P,O$2)</f>
        <v>0</v>
      </c>
      <c r="P34" s="32">
        <f>COUNTIFS(мужчины!$J:$J,$D34,мужчины!$P:$P,P$2)</f>
        <v>0</v>
      </c>
      <c r="Q34" s="32">
        <f>COUNTIFS(мужчины!$J:$J,$D34,мужчины!$P:$P,Q$2)</f>
        <v>0</v>
      </c>
      <c r="R34" s="32">
        <f>COUNTIFS(мужчины!$J:$J,$D34,мужчины!$P:$P,R$2)</f>
        <v>0</v>
      </c>
      <c r="S34" s="32">
        <f>COUNTIFS(мужчины!$J:$J,$D34,мужчины!$P:$P,S$2)</f>
        <v>0</v>
      </c>
      <c r="T34" s="32">
        <f>COUNTIFS(мужчины!$J:$J,$D34,мужчины!$P:$P,T$2)</f>
        <v>0</v>
      </c>
      <c r="U34" s="32">
        <f>COUNTIFS(мужчины!$J:$J,$D34,мужчины!$P:$P,U$2)</f>
        <v>0</v>
      </c>
      <c r="V34" s="32">
        <f>COUNTIFS(мужчины!$J:$J,$D34,мужчины!$P:$P,V$2)</f>
        <v>0</v>
      </c>
      <c r="W34" s="32">
        <f>COUNTIFS(мужчины!$J:$J,$D34,мужчины!$P:$P,W$2)</f>
        <v>0</v>
      </c>
      <c r="X34" s="32">
        <f>COUNTIFS(мужчины!$J:$J,$D34,мужчины!$P:$P,X$2)</f>
        <v>0</v>
      </c>
      <c r="Y34" s="32">
        <f>COUNTIFS(мужчины!$J:$J,$D34,мужчины!$P:$P,Y$2)</f>
        <v>0</v>
      </c>
      <c r="Z34" s="32">
        <f>COUNTIFS(мужчины!$J:$J,$D34,мужчины!$P:$P,Z$2)</f>
        <v>0</v>
      </c>
      <c r="AA34" s="32">
        <f>COUNTIFS(мужчины!$J:$J,$D34,мужчины!$P:$P,AA$2)</f>
        <v>0</v>
      </c>
      <c r="AB34" s="32">
        <f>COUNTIFS(мужчины!$J:$J,$D34,мужчины!$P:$P,AB$2)</f>
        <v>0</v>
      </c>
      <c r="AC34" s="32">
        <f>COUNTIFS(мужчины!$J:$J,$D34,мужчины!$P:$P,AC$2)</f>
        <v>0</v>
      </c>
      <c r="AD34" s="32">
        <f>COUNTIFS(мужчины!$J:$J,$D34,мужчины!$P:$P,AD$2)</f>
        <v>0</v>
      </c>
      <c r="AE34" s="32">
        <f>COUNTIFS(мужчины!$J:$J,$D34,мужчины!$P:$P,AE$2)</f>
        <v>0</v>
      </c>
      <c r="AF34" s="32">
        <f>COUNTIFS(мужчины!$J:$J,$D34,мужчины!$P:$P,AF$2)</f>
        <v>0</v>
      </c>
      <c r="AG34" s="32">
        <f>COUNTIFS(мужчины!$J:$J,$D34,мужчины!$P:$P,AG$2)</f>
        <v>0</v>
      </c>
      <c r="AH34" s="32">
        <f>COUNTIFS(мужчины!$J:$J,$D34,мужчины!$P:$P,AH$2)</f>
        <v>0</v>
      </c>
      <c r="AI34" s="32">
        <f>COUNTIFS(мужчины!$J:$J,$D34,мужчины!$P:$P,AI$2)</f>
        <v>0</v>
      </c>
      <c r="AJ34" s="32">
        <f>COUNTIFS(мужчины!$J:$J,$D34,мужчины!$P:$P,AJ$2)</f>
        <v>0</v>
      </c>
      <c r="AK34" s="32">
        <f>COUNTIFS(мужчины!$J:$J,$D34,мужчины!$P:$P,AK$2)</f>
        <v>0</v>
      </c>
      <c r="AL34" s="32">
        <f>COUNTIFS(мужчины!$J:$J,$D34,мужчины!$P:$P,AL$2)</f>
        <v>0</v>
      </c>
      <c r="AM34" s="32">
        <f>COUNTIFS(мужчины!$J:$J,$D34,мужчины!$P:$P,AM$2)</f>
        <v>0</v>
      </c>
      <c r="AN34" s="32">
        <f>COUNTIFS(мужчины!$J:$J,$D34,мужчины!$P:$P,AN$2)</f>
        <v>0</v>
      </c>
      <c r="AO34" s="32">
        <f>COUNTIFS(мужчины!$J:$J,$D34,мужчины!$P:$P,AO$2)</f>
        <v>0</v>
      </c>
      <c r="AP34" s="32">
        <f>COUNTIFS(мужчины!$J:$J,$D34,мужчины!$P:$P,AP$2)</f>
        <v>0</v>
      </c>
      <c r="AQ34" s="32">
        <f>COUNTIFS(мужчины!$J:$J,$D34,мужчины!$P:$P,AQ$2)</f>
        <v>0</v>
      </c>
      <c r="AR34" s="32">
        <f>COUNTIFS(мужчины!$J:$J,$D34,мужчины!$P:$P,AR$2)</f>
        <v>0</v>
      </c>
      <c r="AS34" s="32">
        <f>COUNTIFS(мужчины!$J:$J,$D34,мужчины!$P:$P,AS$2)</f>
        <v>0</v>
      </c>
      <c r="AT34" s="32">
        <f>COUNTIFS(мужчины!$J:$J,$D34,мужчины!$P:$P,AT$2)</f>
        <v>0</v>
      </c>
      <c r="AU34" s="32">
        <f>COUNTIFS(мужчины!$J:$J,$D34,мужчины!$P:$P,AU$2)</f>
        <v>0</v>
      </c>
      <c r="AV34" s="32">
        <f>COUNTIFS(мужчины!$J:$J,$D34,мужчины!$P:$P,AV$2)</f>
        <v>0</v>
      </c>
      <c r="AW34" s="32">
        <f>COUNTIFS(мужчины!$J:$J,$D34,мужчины!$P:$P,AW$2)</f>
        <v>0</v>
      </c>
      <c r="AX34" s="32">
        <f>COUNTIFS(мужчины!$J:$J,$D34,мужчины!$P:$P,AX$2)</f>
        <v>0</v>
      </c>
      <c r="AY34" s="32">
        <f>COUNTIFS(мужчины!$J:$J,$D34,мужчины!$P:$P,AY$2)</f>
        <v>0</v>
      </c>
      <c r="AZ34" s="32">
        <f>COUNTIFS(мужчины!$J:$J,$D34,мужчины!$P:$P,AZ$2)</f>
        <v>0</v>
      </c>
      <c r="BA34" s="32">
        <f>COUNTIFS(мужчины!$J:$J,$D34,мужчины!$P:$P,BA$2)</f>
        <v>0</v>
      </c>
    </row>
    <row r="35" spans="2:53" x14ac:dyDescent="0.2">
      <c r="B35" s="27"/>
      <c r="C35" s="29"/>
      <c r="D35" s="35">
        <f>MIN(мужчины!M17:M85)</f>
        <v>0</v>
      </c>
      <c r="E35" s="32">
        <f>COUNTIFS(мужчины!$J:$J,$D35,мужчины!$P:$P,E$2)</f>
        <v>0</v>
      </c>
      <c r="F35" s="32">
        <f>COUNTIFS(мужчины!$J:$J,$D35,мужчины!$P:$P,F$2)</f>
        <v>0</v>
      </c>
      <c r="G35" s="32">
        <f>COUNTIFS(мужчины!$J:$J,$D35,мужчины!$P:$P,G$2)</f>
        <v>0</v>
      </c>
      <c r="H35" s="32">
        <f>COUNTIFS(мужчины!$J:$J,$D35,мужчины!$P:$P,H$2)</f>
        <v>0</v>
      </c>
      <c r="I35" s="32">
        <f>COUNTIFS(мужчины!$J:$J,$D35,мужчины!$P:$P,I$2)</f>
        <v>0</v>
      </c>
      <c r="J35" s="32">
        <f>COUNTIFS(мужчины!$J:$J,$D35,мужчины!$P:$P,J$2)</f>
        <v>0</v>
      </c>
      <c r="K35" s="32">
        <f>COUNTIFS(мужчины!$J:$J,$D35,мужчины!$P:$P,K$2)</f>
        <v>0</v>
      </c>
      <c r="L35" s="32">
        <f>COUNTIFS(мужчины!$J:$J,$D35,мужчины!$P:$P,L$2)</f>
        <v>0</v>
      </c>
      <c r="M35" s="32">
        <f>COUNTIFS(мужчины!$J:$J,$D35,мужчины!$P:$P,M$2)</f>
        <v>0</v>
      </c>
      <c r="N35" s="32">
        <f>COUNTIFS(мужчины!$J:$J,$D35,мужчины!$P:$P,N$2)</f>
        <v>0</v>
      </c>
      <c r="O35" s="32">
        <f>COUNTIFS(мужчины!$J:$J,$D35,мужчины!$P:$P,O$2)</f>
        <v>0</v>
      </c>
      <c r="P35" s="32">
        <f>COUNTIFS(мужчины!$J:$J,$D35,мужчины!$P:$P,P$2)</f>
        <v>0</v>
      </c>
      <c r="Q35" s="32">
        <f>COUNTIFS(мужчины!$J:$J,$D35,мужчины!$P:$P,Q$2)</f>
        <v>0</v>
      </c>
      <c r="R35" s="32">
        <f>COUNTIFS(мужчины!$J:$J,$D35,мужчины!$P:$P,R$2)</f>
        <v>0</v>
      </c>
      <c r="S35" s="32">
        <f>COUNTIFS(мужчины!$J:$J,$D35,мужчины!$P:$P,S$2)</f>
        <v>0</v>
      </c>
      <c r="T35" s="32">
        <f>COUNTIFS(мужчины!$J:$J,$D35,мужчины!$P:$P,T$2)</f>
        <v>0</v>
      </c>
      <c r="U35" s="32">
        <f>COUNTIFS(мужчины!$J:$J,$D35,мужчины!$P:$P,U$2)</f>
        <v>0</v>
      </c>
      <c r="V35" s="32">
        <f>COUNTIFS(мужчины!$J:$J,$D35,мужчины!$P:$P,V$2)</f>
        <v>0</v>
      </c>
      <c r="W35" s="32">
        <f>COUNTIFS(мужчины!$J:$J,$D35,мужчины!$P:$P,W$2)</f>
        <v>0</v>
      </c>
      <c r="X35" s="32">
        <f>COUNTIFS(мужчины!$J:$J,$D35,мужчины!$P:$P,X$2)</f>
        <v>0</v>
      </c>
      <c r="Y35" s="32">
        <f>COUNTIFS(мужчины!$J:$J,$D35,мужчины!$P:$P,Y$2)</f>
        <v>0</v>
      </c>
      <c r="Z35" s="32">
        <f>COUNTIFS(мужчины!$J:$J,$D35,мужчины!$P:$P,Z$2)</f>
        <v>0</v>
      </c>
      <c r="AA35" s="32">
        <f>COUNTIFS(мужчины!$J:$J,$D35,мужчины!$P:$P,AA$2)</f>
        <v>0</v>
      </c>
      <c r="AB35" s="32">
        <f>COUNTIFS(мужчины!$J:$J,$D35,мужчины!$P:$P,AB$2)</f>
        <v>0</v>
      </c>
      <c r="AC35" s="32">
        <f>COUNTIFS(мужчины!$J:$J,$D35,мужчины!$P:$P,AC$2)</f>
        <v>0</v>
      </c>
      <c r="AD35" s="32">
        <f>COUNTIFS(мужчины!$J:$J,$D35,мужчины!$P:$P,AD$2)</f>
        <v>0</v>
      </c>
      <c r="AE35" s="32">
        <f>COUNTIFS(мужчины!$J:$J,$D35,мужчины!$P:$P,AE$2)</f>
        <v>0</v>
      </c>
      <c r="AF35" s="32">
        <f>COUNTIFS(мужчины!$J:$J,$D35,мужчины!$P:$P,AF$2)</f>
        <v>0</v>
      </c>
      <c r="AG35" s="32">
        <f>COUNTIFS(мужчины!$J:$J,$D35,мужчины!$P:$P,AG$2)</f>
        <v>0</v>
      </c>
      <c r="AH35" s="32">
        <f>COUNTIFS(мужчины!$J:$J,$D35,мужчины!$P:$P,AH$2)</f>
        <v>0</v>
      </c>
      <c r="AI35" s="32">
        <f>COUNTIFS(мужчины!$J:$J,$D35,мужчины!$P:$P,AI$2)</f>
        <v>0</v>
      </c>
      <c r="AJ35" s="32">
        <f>COUNTIFS(мужчины!$J:$J,$D35,мужчины!$P:$P,AJ$2)</f>
        <v>0</v>
      </c>
      <c r="AK35" s="32">
        <f>COUNTIFS(мужчины!$J:$J,$D35,мужчины!$P:$P,AK$2)</f>
        <v>0</v>
      </c>
      <c r="AL35" s="32">
        <f>COUNTIFS(мужчины!$J:$J,$D35,мужчины!$P:$P,AL$2)</f>
        <v>0</v>
      </c>
      <c r="AM35" s="32">
        <f>COUNTIFS(мужчины!$J:$J,$D35,мужчины!$P:$P,AM$2)</f>
        <v>0</v>
      </c>
      <c r="AN35" s="32">
        <f>COUNTIFS(мужчины!$J:$J,$D35,мужчины!$P:$P,AN$2)</f>
        <v>0</v>
      </c>
      <c r="AO35" s="32">
        <f>COUNTIFS(мужчины!$J:$J,$D35,мужчины!$P:$P,AO$2)</f>
        <v>0</v>
      </c>
      <c r="AP35" s="32">
        <f>COUNTIFS(мужчины!$J:$J,$D35,мужчины!$P:$P,AP$2)</f>
        <v>0</v>
      </c>
      <c r="AQ35" s="32">
        <f>COUNTIFS(мужчины!$J:$J,$D35,мужчины!$P:$P,AQ$2)</f>
        <v>0</v>
      </c>
      <c r="AR35" s="32">
        <f>COUNTIFS(мужчины!$J:$J,$D35,мужчины!$P:$P,AR$2)</f>
        <v>0</v>
      </c>
      <c r="AS35" s="32">
        <f>COUNTIFS(мужчины!$J:$J,$D35,мужчины!$P:$P,AS$2)</f>
        <v>0</v>
      </c>
      <c r="AT35" s="32">
        <f>COUNTIFS(мужчины!$J:$J,$D35,мужчины!$P:$P,AT$2)</f>
        <v>0</v>
      </c>
      <c r="AU35" s="32">
        <f>COUNTIFS(мужчины!$J:$J,$D35,мужчины!$P:$P,AU$2)</f>
        <v>0</v>
      </c>
      <c r="AV35" s="32">
        <f>COUNTIFS(мужчины!$J:$J,$D35,мужчины!$P:$P,AV$2)</f>
        <v>0</v>
      </c>
      <c r="AW35" s="32">
        <f>COUNTIFS(мужчины!$J:$J,$D35,мужчины!$P:$P,AW$2)</f>
        <v>0</v>
      </c>
      <c r="AX35" s="32">
        <f>COUNTIFS(мужчины!$J:$J,$D35,мужчины!$P:$P,AX$2)</f>
        <v>0</v>
      </c>
      <c r="AY35" s="32">
        <f>COUNTIFS(мужчины!$J:$J,$D35,мужчины!$P:$P,AY$2)</f>
        <v>0</v>
      </c>
      <c r="AZ35" s="32">
        <f>COUNTIFS(мужчины!$J:$J,$D35,мужчины!$P:$P,AZ$2)</f>
        <v>0</v>
      </c>
      <c r="BA35" s="32">
        <f>COUNTIFS(мужчины!$J:$J,$D35,мужчины!$P:$P,BA$2)</f>
        <v>0</v>
      </c>
    </row>
    <row r="36" spans="2:53" x14ac:dyDescent="0.2">
      <c r="B36" s="27"/>
      <c r="C36" s="29"/>
      <c r="D36" s="35">
        <f>MIN(мужчины!M18:M86)</f>
        <v>0</v>
      </c>
      <c r="E36" s="32">
        <f>COUNTIFS(мужчины!$J:$J,$D36,мужчины!$P:$P,E$2)</f>
        <v>0</v>
      </c>
      <c r="F36" s="32">
        <f>COUNTIFS(мужчины!$J:$J,$D36,мужчины!$P:$P,F$2)</f>
        <v>0</v>
      </c>
      <c r="G36" s="32">
        <f>COUNTIFS(мужчины!$J:$J,$D36,мужчины!$P:$P,G$2)</f>
        <v>0</v>
      </c>
      <c r="H36" s="32">
        <f>COUNTIFS(мужчины!$J:$J,$D36,мужчины!$P:$P,H$2)</f>
        <v>0</v>
      </c>
      <c r="I36" s="32">
        <f>COUNTIFS(мужчины!$J:$J,$D36,мужчины!$P:$P,I$2)</f>
        <v>0</v>
      </c>
      <c r="J36" s="32">
        <f>COUNTIFS(мужчины!$J:$J,$D36,мужчины!$P:$P,J$2)</f>
        <v>0</v>
      </c>
      <c r="K36" s="32">
        <f>COUNTIFS(мужчины!$J:$J,$D36,мужчины!$P:$P,K$2)</f>
        <v>0</v>
      </c>
      <c r="L36" s="32">
        <f>COUNTIFS(мужчины!$J:$J,$D36,мужчины!$P:$P,L$2)</f>
        <v>0</v>
      </c>
      <c r="M36" s="32">
        <f>COUNTIFS(мужчины!$J:$J,$D36,мужчины!$P:$P,M$2)</f>
        <v>0</v>
      </c>
      <c r="N36" s="32">
        <f>COUNTIFS(мужчины!$J:$J,$D36,мужчины!$P:$P,N$2)</f>
        <v>0</v>
      </c>
      <c r="O36" s="32">
        <f>COUNTIFS(мужчины!$J:$J,$D36,мужчины!$P:$P,O$2)</f>
        <v>0</v>
      </c>
      <c r="P36" s="32">
        <f>COUNTIFS(мужчины!$J:$J,$D36,мужчины!$P:$P,P$2)</f>
        <v>0</v>
      </c>
      <c r="Q36" s="32">
        <f>COUNTIFS(мужчины!$J:$J,$D36,мужчины!$P:$P,Q$2)</f>
        <v>0</v>
      </c>
      <c r="R36" s="32">
        <f>COUNTIFS(мужчины!$J:$J,$D36,мужчины!$P:$P,R$2)</f>
        <v>0</v>
      </c>
      <c r="S36" s="32">
        <f>COUNTIFS(мужчины!$J:$J,$D36,мужчины!$P:$P,S$2)</f>
        <v>0</v>
      </c>
      <c r="T36" s="32">
        <f>COUNTIFS(мужчины!$J:$J,$D36,мужчины!$P:$P,T$2)</f>
        <v>0</v>
      </c>
      <c r="U36" s="32">
        <f>COUNTIFS(мужчины!$J:$J,$D36,мужчины!$P:$P,U$2)</f>
        <v>0</v>
      </c>
      <c r="V36" s="32">
        <f>COUNTIFS(мужчины!$J:$J,$D36,мужчины!$P:$P,V$2)</f>
        <v>0</v>
      </c>
      <c r="W36" s="32">
        <f>COUNTIFS(мужчины!$J:$J,$D36,мужчины!$P:$P,W$2)</f>
        <v>0</v>
      </c>
      <c r="X36" s="32">
        <f>COUNTIFS(мужчины!$J:$J,$D36,мужчины!$P:$P,X$2)</f>
        <v>0</v>
      </c>
      <c r="Y36" s="32">
        <f>COUNTIFS(мужчины!$J:$J,$D36,мужчины!$P:$P,Y$2)</f>
        <v>0</v>
      </c>
      <c r="Z36" s="32">
        <f>COUNTIFS(мужчины!$J:$J,$D36,мужчины!$P:$P,Z$2)</f>
        <v>0</v>
      </c>
      <c r="AA36" s="32">
        <f>COUNTIFS(мужчины!$J:$J,$D36,мужчины!$P:$P,AA$2)</f>
        <v>0</v>
      </c>
      <c r="AB36" s="32">
        <f>COUNTIFS(мужчины!$J:$J,$D36,мужчины!$P:$P,AB$2)</f>
        <v>0</v>
      </c>
      <c r="AC36" s="32">
        <f>COUNTIFS(мужчины!$J:$J,$D36,мужчины!$P:$P,AC$2)</f>
        <v>0</v>
      </c>
      <c r="AD36" s="32">
        <f>COUNTIFS(мужчины!$J:$J,$D36,мужчины!$P:$P,AD$2)</f>
        <v>0</v>
      </c>
      <c r="AE36" s="32">
        <f>COUNTIFS(мужчины!$J:$J,$D36,мужчины!$P:$P,AE$2)</f>
        <v>0</v>
      </c>
      <c r="AF36" s="32">
        <f>COUNTIFS(мужчины!$J:$J,$D36,мужчины!$P:$P,AF$2)</f>
        <v>0</v>
      </c>
      <c r="AG36" s="32">
        <f>COUNTIFS(мужчины!$J:$J,$D36,мужчины!$P:$P,AG$2)</f>
        <v>0</v>
      </c>
      <c r="AH36" s="32">
        <f>COUNTIFS(мужчины!$J:$J,$D36,мужчины!$P:$P,AH$2)</f>
        <v>0</v>
      </c>
      <c r="AI36" s="32">
        <f>COUNTIFS(мужчины!$J:$J,$D36,мужчины!$P:$P,AI$2)</f>
        <v>0</v>
      </c>
      <c r="AJ36" s="32">
        <f>COUNTIFS(мужчины!$J:$J,$D36,мужчины!$P:$P,AJ$2)</f>
        <v>0</v>
      </c>
      <c r="AK36" s="32">
        <f>COUNTIFS(мужчины!$J:$J,$D36,мужчины!$P:$P,AK$2)</f>
        <v>0</v>
      </c>
      <c r="AL36" s="32">
        <f>COUNTIFS(мужчины!$J:$J,$D36,мужчины!$P:$P,AL$2)</f>
        <v>0</v>
      </c>
      <c r="AM36" s="32">
        <f>COUNTIFS(мужчины!$J:$J,$D36,мужчины!$P:$P,AM$2)</f>
        <v>0</v>
      </c>
      <c r="AN36" s="32">
        <f>COUNTIFS(мужчины!$J:$J,$D36,мужчины!$P:$P,AN$2)</f>
        <v>0</v>
      </c>
      <c r="AO36" s="32">
        <f>COUNTIFS(мужчины!$J:$J,$D36,мужчины!$P:$P,AO$2)</f>
        <v>0</v>
      </c>
      <c r="AP36" s="32">
        <f>COUNTIFS(мужчины!$J:$J,$D36,мужчины!$P:$P,AP$2)</f>
        <v>0</v>
      </c>
      <c r="AQ36" s="32">
        <f>COUNTIFS(мужчины!$J:$J,$D36,мужчины!$P:$P,AQ$2)</f>
        <v>0</v>
      </c>
      <c r="AR36" s="32">
        <f>COUNTIFS(мужчины!$J:$J,$D36,мужчины!$P:$P,AR$2)</f>
        <v>0</v>
      </c>
      <c r="AS36" s="32">
        <f>COUNTIFS(мужчины!$J:$J,$D36,мужчины!$P:$P,AS$2)</f>
        <v>0</v>
      </c>
      <c r="AT36" s="32">
        <f>COUNTIFS(мужчины!$J:$J,$D36,мужчины!$P:$P,AT$2)</f>
        <v>0</v>
      </c>
      <c r="AU36" s="32">
        <f>COUNTIFS(мужчины!$J:$J,$D36,мужчины!$P:$P,AU$2)</f>
        <v>0</v>
      </c>
      <c r="AV36" s="32">
        <f>COUNTIFS(мужчины!$J:$J,$D36,мужчины!$P:$P,AV$2)</f>
        <v>0</v>
      </c>
      <c r="AW36" s="32">
        <f>COUNTIFS(мужчины!$J:$J,$D36,мужчины!$P:$P,AW$2)</f>
        <v>0</v>
      </c>
      <c r="AX36" s="32">
        <f>COUNTIFS(мужчины!$J:$J,$D36,мужчины!$P:$P,AX$2)</f>
        <v>0</v>
      </c>
      <c r="AY36" s="32">
        <f>COUNTIFS(мужчины!$J:$J,$D36,мужчины!$P:$P,AY$2)</f>
        <v>0</v>
      </c>
      <c r="AZ36" s="32">
        <f>COUNTIFS(мужчины!$J:$J,$D36,мужчины!$P:$P,AZ$2)</f>
        <v>0</v>
      </c>
      <c r="BA36" s="32">
        <f>COUNTIFS(мужчины!$J:$J,$D36,мужчины!$P:$P,BA$2)</f>
        <v>0</v>
      </c>
    </row>
    <row r="37" spans="2:53" x14ac:dyDescent="0.2">
      <c r="B37" s="27"/>
      <c r="C37" s="29"/>
      <c r="D37" s="35">
        <f>MIN(мужчины!M19:M87)</f>
        <v>0</v>
      </c>
      <c r="E37" s="32">
        <f>COUNTIFS(мужчины!$J:$J,$D37,мужчины!$P:$P,E$2)</f>
        <v>0</v>
      </c>
      <c r="F37" s="32">
        <f>COUNTIFS(мужчины!$J:$J,$D37,мужчины!$P:$P,F$2)</f>
        <v>0</v>
      </c>
      <c r="G37" s="32">
        <f>COUNTIFS(мужчины!$J:$J,$D37,мужчины!$P:$P,G$2)</f>
        <v>0</v>
      </c>
      <c r="H37" s="32">
        <f>COUNTIFS(мужчины!$J:$J,$D37,мужчины!$P:$P,H$2)</f>
        <v>0</v>
      </c>
      <c r="I37" s="32">
        <f>COUNTIFS(мужчины!$J:$J,$D37,мужчины!$P:$P,I$2)</f>
        <v>0</v>
      </c>
      <c r="J37" s="32">
        <f>COUNTIFS(мужчины!$J:$J,$D37,мужчины!$P:$P,J$2)</f>
        <v>0</v>
      </c>
      <c r="K37" s="32">
        <f>COUNTIFS(мужчины!$J:$J,$D37,мужчины!$P:$P,K$2)</f>
        <v>0</v>
      </c>
      <c r="L37" s="32">
        <f>COUNTIFS(мужчины!$J:$J,$D37,мужчины!$P:$P,L$2)</f>
        <v>0</v>
      </c>
      <c r="M37" s="32">
        <f>COUNTIFS(мужчины!$J:$J,$D37,мужчины!$P:$P,M$2)</f>
        <v>0</v>
      </c>
      <c r="N37" s="32">
        <f>COUNTIFS(мужчины!$J:$J,$D37,мужчины!$P:$P,N$2)</f>
        <v>0</v>
      </c>
      <c r="O37" s="32">
        <f>COUNTIFS(мужчины!$J:$J,$D37,мужчины!$P:$P,O$2)</f>
        <v>0</v>
      </c>
      <c r="P37" s="32">
        <f>COUNTIFS(мужчины!$J:$J,$D37,мужчины!$P:$P,P$2)</f>
        <v>0</v>
      </c>
      <c r="Q37" s="32">
        <f>COUNTIFS(мужчины!$J:$J,$D37,мужчины!$P:$P,Q$2)</f>
        <v>0</v>
      </c>
      <c r="R37" s="32">
        <f>COUNTIFS(мужчины!$J:$J,$D37,мужчины!$P:$P,R$2)</f>
        <v>0</v>
      </c>
      <c r="S37" s="32">
        <f>COUNTIFS(мужчины!$J:$J,$D37,мужчины!$P:$P,S$2)</f>
        <v>0</v>
      </c>
      <c r="T37" s="32">
        <f>COUNTIFS(мужчины!$J:$J,$D37,мужчины!$P:$P,T$2)</f>
        <v>0</v>
      </c>
      <c r="U37" s="32">
        <f>COUNTIFS(мужчины!$J:$J,$D37,мужчины!$P:$P,U$2)</f>
        <v>0</v>
      </c>
      <c r="V37" s="32">
        <f>COUNTIFS(мужчины!$J:$J,$D37,мужчины!$P:$P,V$2)</f>
        <v>0</v>
      </c>
      <c r="W37" s="32">
        <f>COUNTIFS(мужчины!$J:$J,$D37,мужчины!$P:$P,W$2)</f>
        <v>0</v>
      </c>
      <c r="X37" s="32">
        <f>COUNTIFS(мужчины!$J:$J,$D37,мужчины!$P:$P,X$2)</f>
        <v>0</v>
      </c>
      <c r="Y37" s="32">
        <f>COUNTIFS(мужчины!$J:$J,$D37,мужчины!$P:$P,Y$2)</f>
        <v>0</v>
      </c>
      <c r="Z37" s="32">
        <f>COUNTIFS(мужчины!$J:$J,$D37,мужчины!$P:$P,Z$2)</f>
        <v>0</v>
      </c>
      <c r="AA37" s="32">
        <f>COUNTIFS(мужчины!$J:$J,$D37,мужчины!$P:$P,AA$2)</f>
        <v>0</v>
      </c>
      <c r="AB37" s="32">
        <f>COUNTIFS(мужчины!$J:$J,$D37,мужчины!$P:$P,AB$2)</f>
        <v>0</v>
      </c>
      <c r="AC37" s="32">
        <f>COUNTIFS(мужчины!$J:$J,$D37,мужчины!$P:$P,AC$2)</f>
        <v>0</v>
      </c>
      <c r="AD37" s="32">
        <f>COUNTIFS(мужчины!$J:$J,$D37,мужчины!$P:$P,AD$2)</f>
        <v>0</v>
      </c>
      <c r="AE37" s="32">
        <f>COUNTIFS(мужчины!$J:$J,$D37,мужчины!$P:$P,AE$2)</f>
        <v>0</v>
      </c>
      <c r="AF37" s="32">
        <f>COUNTIFS(мужчины!$J:$J,$D37,мужчины!$P:$P,AF$2)</f>
        <v>0</v>
      </c>
      <c r="AG37" s="32">
        <f>COUNTIFS(мужчины!$J:$J,$D37,мужчины!$P:$P,AG$2)</f>
        <v>0</v>
      </c>
      <c r="AH37" s="32">
        <f>COUNTIFS(мужчины!$J:$J,$D37,мужчины!$P:$P,AH$2)</f>
        <v>0</v>
      </c>
      <c r="AI37" s="32">
        <f>COUNTIFS(мужчины!$J:$J,$D37,мужчины!$P:$P,AI$2)</f>
        <v>0</v>
      </c>
      <c r="AJ37" s="32">
        <f>COUNTIFS(мужчины!$J:$J,$D37,мужчины!$P:$P,AJ$2)</f>
        <v>0</v>
      </c>
      <c r="AK37" s="32">
        <f>COUNTIFS(мужчины!$J:$J,$D37,мужчины!$P:$P,AK$2)</f>
        <v>0</v>
      </c>
      <c r="AL37" s="32">
        <f>COUNTIFS(мужчины!$J:$J,$D37,мужчины!$P:$P,AL$2)</f>
        <v>0</v>
      </c>
      <c r="AM37" s="32">
        <f>COUNTIFS(мужчины!$J:$J,$D37,мужчины!$P:$P,AM$2)</f>
        <v>0</v>
      </c>
      <c r="AN37" s="32">
        <f>COUNTIFS(мужчины!$J:$J,$D37,мужчины!$P:$P,AN$2)</f>
        <v>0</v>
      </c>
      <c r="AO37" s="32">
        <f>COUNTIFS(мужчины!$J:$J,$D37,мужчины!$P:$P,AO$2)</f>
        <v>0</v>
      </c>
      <c r="AP37" s="32">
        <f>COUNTIFS(мужчины!$J:$J,$D37,мужчины!$P:$P,AP$2)</f>
        <v>0</v>
      </c>
      <c r="AQ37" s="32">
        <f>COUNTIFS(мужчины!$J:$J,$D37,мужчины!$P:$P,AQ$2)</f>
        <v>0</v>
      </c>
      <c r="AR37" s="32">
        <f>COUNTIFS(мужчины!$J:$J,$D37,мужчины!$P:$P,AR$2)</f>
        <v>0</v>
      </c>
      <c r="AS37" s="32">
        <f>COUNTIFS(мужчины!$J:$J,$D37,мужчины!$P:$P,AS$2)</f>
        <v>0</v>
      </c>
      <c r="AT37" s="32">
        <f>COUNTIFS(мужчины!$J:$J,$D37,мужчины!$P:$P,AT$2)</f>
        <v>0</v>
      </c>
      <c r="AU37" s="32">
        <f>COUNTIFS(мужчины!$J:$J,$D37,мужчины!$P:$P,AU$2)</f>
        <v>0</v>
      </c>
      <c r="AV37" s="32">
        <f>COUNTIFS(мужчины!$J:$J,$D37,мужчины!$P:$P,AV$2)</f>
        <v>0</v>
      </c>
      <c r="AW37" s="32">
        <f>COUNTIFS(мужчины!$J:$J,$D37,мужчины!$P:$P,AW$2)</f>
        <v>0</v>
      </c>
      <c r="AX37" s="32">
        <f>COUNTIFS(мужчины!$J:$J,$D37,мужчины!$P:$P,AX$2)</f>
        <v>0</v>
      </c>
      <c r="AY37" s="32">
        <f>COUNTIFS(мужчины!$J:$J,$D37,мужчины!$P:$P,AY$2)</f>
        <v>0</v>
      </c>
      <c r="AZ37" s="32">
        <f>COUNTIFS(мужчины!$J:$J,$D37,мужчины!$P:$P,AZ$2)</f>
        <v>0</v>
      </c>
      <c r="BA37" s="32">
        <f>COUNTIFS(мужчины!$J:$J,$D37,мужчины!$P:$P,BA$2)</f>
        <v>0</v>
      </c>
    </row>
    <row r="38" spans="2:53" x14ac:dyDescent="0.2">
      <c r="B38" s="27"/>
      <c r="C38" s="29"/>
      <c r="D38" s="35">
        <f>MIN(мужчины!M20:M88)</f>
        <v>0</v>
      </c>
      <c r="E38" s="32">
        <f>COUNTIFS(мужчины!$J:$J,$D38,мужчины!$P:$P,E$2)</f>
        <v>0</v>
      </c>
      <c r="F38" s="32">
        <f>COUNTIFS(мужчины!$J:$J,$D38,мужчины!$P:$P,F$2)</f>
        <v>0</v>
      </c>
      <c r="G38" s="32">
        <f>COUNTIFS(мужчины!$J:$J,$D38,мужчины!$P:$P,G$2)</f>
        <v>0</v>
      </c>
      <c r="H38" s="32">
        <f>COUNTIFS(мужчины!$J:$J,$D38,мужчины!$P:$P,H$2)</f>
        <v>0</v>
      </c>
      <c r="I38" s="32">
        <f>COUNTIFS(мужчины!$J:$J,$D38,мужчины!$P:$P,I$2)</f>
        <v>0</v>
      </c>
      <c r="J38" s="32">
        <f>COUNTIFS(мужчины!$J:$J,$D38,мужчины!$P:$P,J$2)</f>
        <v>0</v>
      </c>
      <c r="K38" s="32">
        <f>COUNTIFS(мужчины!$J:$J,$D38,мужчины!$P:$P,K$2)</f>
        <v>0</v>
      </c>
      <c r="L38" s="32">
        <f>COUNTIFS(мужчины!$J:$J,$D38,мужчины!$P:$P,L$2)</f>
        <v>0</v>
      </c>
      <c r="M38" s="32">
        <f>COUNTIFS(мужчины!$J:$J,$D38,мужчины!$P:$P,M$2)</f>
        <v>0</v>
      </c>
      <c r="N38" s="32">
        <f>COUNTIFS(мужчины!$J:$J,$D38,мужчины!$P:$P,N$2)</f>
        <v>0</v>
      </c>
      <c r="O38" s="32">
        <f>COUNTIFS(мужчины!$J:$J,$D38,мужчины!$P:$P,O$2)</f>
        <v>0</v>
      </c>
      <c r="P38" s="32">
        <f>COUNTIFS(мужчины!$J:$J,$D38,мужчины!$P:$P,P$2)</f>
        <v>0</v>
      </c>
      <c r="Q38" s="32">
        <f>COUNTIFS(мужчины!$J:$J,$D38,мужчины!$P:$P,Q$2)</f>
        <v>0</v>
      </c>
      <c r="R38" s="32">
        <f>COUNTIFS(мужчины!$J:$J,$D38,мужчины!$P:$P,R$2)</f>
        <v>0</v>
      </c>
      <c r="S38" s="32">
        <f>COUNTIFS(мужчины!$J:$J,$D38,мужчины!$P:$P,S$2)</f>
        <v>0</v>
      </c>
      <c r="T38" s="32">
        <f>COUNTIFS(мужчины!$J:$J,$D38,мужчины!$P:$P,T$2)</f>
        <v>0</v>
      </c>
      <c r="U38" s="32">
        <f>COUNTIFS(мужчины!$J:$J,$D38,мужчины!$P:$P,U$2)</f>
        <v>0</v>
      </c>
      <c r="V38" s="32">
        <f>COUNTIFS(мужчины!$J:$J,$D38,мужчины!$P:$P,V$2)</f>
        <v>0</v>
      </c>
      <c r="W38" s="32">
        <f>COUNTIFS(мужчины!$J:$J,$D38,мужчины!$P:$P,W$2)</f>
        <v>0</v>
      </c>
      <c r="X38" s="32">
        <f>COUNTIFS(мужчины!$J:$J,$D38,мужчины!$P:$P,X$2)</f>
        <v>0</v>
      </c>
      <c r="Y38" s="32">
        <f>COUNTIFS(мужчины!$J:$J,$D38,мужчины!$P:$P,Y$2)</f>
        <v>0</v>
      </c>
      <c r="Z38" s="32">
        <f>COUNTIFS(мужчины!$J:$J,$D38,мужчины!$P:$P,Z$2)</f>
        <v>0</v>
      </c>
      <c r="AA38" s="32">
        <f>COUNTIFS(мужчины!$J:$J,$D38,мужчины!$P:$P,AA$2)</f>
        <v>0</v>
      </c>
      <c r="AB38" s="32">
        <f>COUNTIFS(мужчины!$J:$J,$D38,мужчины!$P:$P,AB$2)</f>
        <v>0</v>
      </c>
      <c r="AC38" s="32">
        <f>COUNTIFS(мужчины!$J:$J,$D38,мужчины!$P:$P,AC$2)</f>
        <v>0</v>
      </c>
      <c r="AD38" s="32">
        <f>COUNTIFS(мужчины!$J:$J,$D38,мужчины!$P:$P,AD$2)</f>
        <v>0</v>
      </c>
      <c r="AE38" s="32">
        <f>COUNTIFS(мужчины!$J:$J,$D38,мужчины!$P:$P,AE$2)</f>
        <v>0</v>
      </c>
      <c r="AF38" s="32">
        <f>COUNTIFS(мужчины!$J:$J,$D38,мужчины!$P:$P,AF$2)</f>
        <v>0</v>
      </c>
      <c r="AG38" s="32">
        <f>COUNTIFS(мужчины!$J:$J,$D38,мужчины!$P:$P,AG$2)</f>
        <v>0</v>
      </c>
      <c r="AH38" s="32">
        <f>COUNTIFS(мужчины!$J:$J,$D38,мужчины!$P:$P,AH$2)</f>
        <v>0</v>
      </c>
      <c r="AI38" s="32">
        <f>COUNTIFS(мужчины!$J:$J,$D38,мужчины!$P:$P,AI$2)</f>
        <v>0</v>
      </c>
      <c r="AJ38" s="32">
        <f>COUNTIFS(мужчины!$J:$J,$D38,мужчины!$P:$P,AJ$2)</f>
        <v>0</v>
      </c>
      <c r="AK38" s="32">
        <f>COUNTIFS(мужчины!$J:$J,$D38,мужчины!$P:$P,AK$2)</f>
        <v>0</v>
      </c>
      <c r="AL38" s="32">
        <f>COUNTIFS(мужчины!$J:$J,$D38,мужчины!$P:$P,AL$2)</f>
        <v>0</v>
      </c>
      <c r="AM38" s="32">
        <f>COUNTIFS(мужчины!$J:$J,$D38,мужчины!$P:$P,AM$2)</f>
        <v>0</v>
      </c>
      <c r="AN38" s="32">
        <f>COUNTIFS(мужчины!$J:$J,$D38,мужчины!$P:$P,AN$2)</f>
        <v>0</v>
      </c>
      <c r="AO38" s="32">
        <f>COUNTIFS(мужчины!$J:$J,$D38,мужчины!$P:$P,AO$2)</f>
        <v>0</v>
      </c>
      <c r="AP38" s="32">
        <f>COUNTIFS(мужчины!$J:$J,$D38,мужчины!$P:$P,AP$2)</f>
        <v>0</v>
      </c>
      <c r="AQ38" s="32">
        <f>COUNTIFS(мужчины!$J:$J,$D38,мужчины!$P:$P,AQ$2)</f>
        <v>0</v>
      </c>
      <c r="AR38" s="32">
        <f>COUNTIFS(мужчины!$J:$J,$D38,мужчины!$P:$P,AR$2)</f>
        <v>0</v>
      </c>
      <c r="AS38" s="32">
        <f>COUNTIFS(мужчины!$J:$J,$D38,мужчины!$P:$P,AS$2)</f>
        <v>0</v>
      </c>
      <c r="AT38" s="32">
        <f>COUNTIFS(мужчины!$J:$J,$D38,мужчины!$P:$P,AT$2)</f>
        <v>0</v>
      </c>
      <c r="AU38" s="32">
        <f>COUNTIFS(мужчины!$J:$J,$D38,мужчины!$P:$P,AU$2)</f>
        <v>0</v>
      </c>
      <c r="AV38" s="32">
        <f>COUNTIFS(мужчины!$J:$J,$D38,мужчины!$P:$P,AV$2)</f>
        <v>0</v>
      </c>
      <c r="AW38" s="32">
        <f>COUNTIFS(мужчины!$J:$J,$D38,мужчины!$P:$P,AW$2)</f>
        <v>0</v>
      </c>
      <c r="AX38" s="32">
        <f>COUNTIFS(мужчины!$J:$J,$D38,мужчины!$P:$P,AX$2)</f>
        <v>0</v>
      </c>
      <c r="AY38" s="32">
        <f>COUNTIFS(мужчины!$J:$J,$D38,мужчины!$P:$P,AY$2)</f>
        <v>0</v>
      </c>
      <c r="AZ38" s="32">
        <f>COUNTIFS(мужчины!$J:$J,$D38,мужчины!$P:$P,AZ$2)</f>
        <v>0</v>
      </c>
      <c r="BA38" s="32">
        <f>COUNTIFS(мужчины!$J:$J,$D38,мужчины!$P:$P,BA$2)</f>
        <v>0</v>
      </c>
    </row>
    <row r="39" spans="2:53" x14ac:dyDescent="0.2">
      <c r="B39" s="27"/>
      <c r="C39" s="29"/>
      <c r="D39" s="35">
        <f>MIN(мужчины!M21:M89)</f>
        <v>0</v>
      </c>
      <c r="E39" s="32">
        <f>COUNTIFS(мужчины!$J:$J,$D39,мужчины!$P:$P,E$2)</f>
        <v>0</v>
      </c>
      <c r="F39" s="32">
        <f>COUNTIFS(мужчины!$J:$J,$D39,мужчины!$P:$P,F$2)</f>
        <v>0</v>
      </c>
      <c r="G39" s="32">
        <f>COUNTIFS(мужчины!$J:$J,$D39,мужчины!$P:$P,G$2)</f>
        <v>0</v>
      </c>
      <c r="H39" s="32">
        <f>COUNTIFS(мужчины!$J:$J,$D39,мужчины!$P:$P,H$2)</f>
        <v>0</v>
      </c>
      <c r="I39" s="32">
        <f>COUNTIFS(мужчины!$J:$J,$D39,мужчины!$P:$P,I$2)</f>
        <v>0</v>
      </c>
      <c r="J39" s="32">
        <f>COUNTIFS(мужчины!$J:$J,$D39,мужчины!$P:$P,J$2)</f>
        <v>0</v>
      </c>
      <c r="K39" s="32">
        <f>COUNTIFS(мужчины!$J:$J,$D39,мужчины!$P:$P,K$2)</f>
        <v>0</v>
      </c>
      <c r="L39" s="32">
        <f>COUNTIFS(мужчины!$J:$J,$D39,мужчины!$P:$P,L$2)</f>
        <v>0</v>
      </c>
      <c r="M39" s="32">
        <f>COUNTIFS(мужчины!$J:$J,$D39,мужчины!$P:$P,M$2)</f>
        <v>0</v>
      </c>
      <c r="N39" s="32">
        <f>COUNTIFS(мужчины!$J:$J,$D39,мужчины!$P:$P,N$2)</f>
        <v>0</v>
      </c>
      <c r="O39" s="32">
        <f>COUNTIFS(мужчины!$J:$J,$D39,мужчины!$P:$P,O$2)</f>
        <v>0</v>
      </c>
      <c r="P39" s="32">
        <f>COUNTIFS(мужчины!$J:$J,$D39,мужчины!$P:$P,P$2)</f>
        <v>0</v>
      </c>
      <c r="Q39" s="32">
        <f>COUNTIFS(мужчины!$J:$J,$D39,мужчины!$P:$P,Q$2)</f>
        <v>0</v>
      </c>
      <c r="R39" s="32">
        <f>COUNTIFS(мужчины!$J:$J,$D39,мужчины!$P:$P,R$2)</f>
        <v>0</v>
      </c>
      <c r="S39" s="32">
        <f>COUNTIFS(мужчины!$J:$J,$D39,мужчины!$P:$P,S$2)</f>
        <v>0</v>
      </c>
      <c r="T39" s="32">
        <f>COUNTIFS(мужчины!$J:$J,$D39,мужчины!$P:$P,T$2)</f>
        <v>0</v>
      </c>
      <c r="U39" s="32">
        <f>COUNTIFS(мужчины!$J:$J,$D39,мужчины!$P:$P,U$2)</f>
        <v>0</v>
      </c>
      <c r="V39" s="32">
        <f>COUNTIFS(мужчины!$J:$J,$D39,мужчины!$P:$P,V$2)</f>
        <v>0</v>
      </c>
      <c r="W39" s="32">
        <f>COUNTIFS(мужчины!$J:$J,$D39,мужчины!$P:$P,W$2)</f>
        <v>0</v>
      </c>
      <c r="X39" s="32">
        <f>COUNTIFS(мужчины!$J:$J,$D39,мужчины!$P:$P,X$2)</f>
        <v>0</v>
      </c>
      <c r="Y39" s="32">
        <f>COUNTIFS(мужчины!$J:$J,$D39,мужчины!$P:$P,Y$2)</f>
        <v>0</v>
      </c>
      <c r="Z39" s="32">
        <f>COUNTIFS(мужчины!$J:$J,$D39,мужчины!$P:$P,Z$2)</f>
        <v>0</v>
      </c>
      <c r="AA39" s="32">
        <f>COUNTIFS(мужчины!$J:$J,$D39,мужчины!$P:$P,AA$2)</f>
        <v>0</v>
      </c>
      <c r="AB39" s="32">
        <f>COUNTIFS(мужчины!$J:$J,$D39,мужчины!$P:$P,AB$2)</f>
        <v>0</v>
      </c>
      <c r="AC39" s="32">
        <f>COUNTIFS(мужчины!$J:$J,$D39,мужчины!$P:$P,AC$2)</f>
        <v>0</v>
      </c>
      <c r="AD39" s="32">
        <f>COUNTIFS(мужчины!$J:$J,$D39,мужчины!$P:$P,AD$2)</f>
        <v>0</v>
      </c>
      <c r="AE39" s="32">
        <f>COUNTIFS(мужчины!$J:$J,$D39,мужчины!$P:$P,AE$2)</f>
        <v>0</v>
      </c>
      <c r="AF39" s="32">
        <f>COUNTIFS(мужчины!$J:$J,$D39,мужчины!$P:$P,AF$2)</f>
        <v>0</v>
      </c>
      <c r="AG39" s="32">
        <f>COUNTIFS(мужчины!$J:$J,$D39,мужчины!$P:$P,AG$2)</f>
        <v>0</v>
      </c>
      <c r="AH39" s="32">
        <f>COUNTIFS(мужчины!$J:$J,$D39,мужчины!$P:$P,AH$2)</f>
        <v>0</v>
      </c>
      <c r="AI39" s="32">
        <f>COUNTIFS(мужчины!$J:$J,$D39,мужчины!$P:$P,AI$2)</f>
        <v>0</v>
      </c>
      <c r="AJ39" s="32">
        <f>COUNTIFS(мужчины!$J:$J,$D39,мужчины!$P:$P,AJ$2)</f>
        <v>0</v>
      </c>
      <c r="AK39" s="32">
        <f>COUNTIFS(мужчины!$J:$J,$D39,мужчины!$P:$P,AK$2)</f>
        <v>0</v>
      </c>
      <c r="AL39" s="32">
        <f>COUNTIFS(мужчины!$J:$J,$D39,мужчины!$P:$P,AL$2)</f>
        <v>0</v>
      </c>
      <c r="AM39" s="32">
        <f>COUNTIFS(мужчины!$J:$J,$D39,мужчины!$P:$P,AM$2)</f>
        <v>0</v>
      </c>
      <c r="AN39" s="32">
        <f>COUNTIFS(мужчины!$J:$J,$D39,мужчины!$P:$P,AN$2)</f>
        <v>0</v>
      </c>
      <c r="AO39" s="32">
        <f>COUNTIFS(мужчины!$J:$J,$D39,мужчины!$P:$P,AO$2)</f>
        <v>0</v>
      </c>
      <c r="AP39" s="32">
        <f>COUNTIFS(мужчины!$J:$J,$D39,мужчины!$P:$P,AP$2)</f>
        <v>0</v>
      </c>
      <c r="AQ39" s="32">
        <f>COUNTIFS(мужчины!$J:$J,$D39,мужчины!$P:$P,AQ$2)</f>
        <v>0</v>
      </c>
      <c r="AR39" s="32">
        <f>COUNTIFS(мужчины!$J:$J,$D39,мужчины!$P:$P,AR$2)</f>
        <v>0</v>
      </c>
      <c r="AS39" s="32">
        <f>COUNTIFS(мужчины!$J:$J,$D39,мужчины!$P:$P,AS$2)</f>
        <v>0</v>
      </c>
      <c r="AT39" s="32">
        <f>COUNTIFS(мужчины!$J:$J,$D39,мужчины!$P:$P,AT$2)</f>
        <v>0</v>
      </c>
      <c r="AU39" s="32">
        <f>COUNTIFS(мужчины!$J:$J,$D39,мужчины!$P:$P,AU$2)</f>
        <v>0</v>
      </c>
      <c r="AV39" s="32">
        <f>COUNTIFS(мужчины!$J:$J,$D39,мужчины!$P:$P,AV$2)</f>
        <v>0</v>
      </c>
      <c r="AW39" s="32">
        <f>COUNTIFS(мужчины!$J:$J,$D39,мужчины!$P:$P,AW$2)</f>
        <v>0</v>
      </c>
      <c r="AX39" s="32">
        <f>COUNTIFS(мужчины!$J:$J,$D39,мужчины!$P:$P,AX$2)</f>
        <v>0</v>
      </c>
      <c r="AY39" s="32">
        <f>COUNTIFS(мужчины!$J:$J,$D39,мужчины!$P:$P,AY$2)</f>
        <v>0</v>
      </c>
      <c r="AZ39" s="32">
        <f>COUNTIFS(мужчины!$J:$J,$D39,мужчины!$P:$P,AZ$2)</f>
        <v>0</v>
      </c>
      <c r="BA39" s="32">
        <f>COUNTIFS(мужчины!$J:$J,$D39,мужчины!$P:$P,BA$2)</f>
        <v>0</v>
      </c>
    </row>
    <row r="40" spans="2:53" x14ac:dyDescent="0.2">
      <c r="B40" s="27"/>
      <c r="C40" s="29"/>
      <c r="D40" s="35">
        <f>MIN(мужчины!M22:M90)</f>
        <v>0</v>
      </c>
      <c r="E40" s="32">
        <f>COUNTIFS(мужчины!$J:$J,$D40,мужчины!$P:$P,E$2)</f>
        <v>0</v>
      </c>
      <c r="F40" s="32">
        <f>COUNTIFS(мужчины!$J:$J,$D40,мужчины!$P:$P,F$2)</f>
        <v>0</v>
      </c>
      <c r="G40" s="32">
        <f>COUNTIFS(мужчины!$J:$J,$D40,мужчины!$P:$P,G$2)</f>
        <v>0</v>
      </c>
      <c r="H40" s="32">
        <f>COUNTIFS(мужчины!$J:$J,$D40,мужчины!$P:$P,H$2)</f>
        <v>0</v>
      </c>
      <c r="I40" s="32">
        <f>COUNTIFS(мужчины!$J:$J,$D40,мужчины!$P:$P,I$2)</f>
        <v>0</v>
      </c>
      <c r="J40" s="32">
        <f>COUNTIFS(мужчины!$J:$J,$D40,мужчины!$P:$P,J$2)</f>
        <v>0</v>
      </c>
      <c r="K40" s="32">
        <f>COUNTIFS(мужчины!$J:$J,$D40,мужчины!$P:$P,K$2)</f>
        <v>0</v>
      </c>
      <c r="L40" s="32">
        <f>COUNTIFS(мужчины!$J:$J,$D40,мужчины!$P:$P,L$2)</f>
        <v>0</v>
      </c>
      <c r="M40" s="32">
        <f>COUNTIFS(мужчины!$J:$J,$D40,мужчины!$P:$P,M$2)</f>
        <v>0</v>
      </c>
      <c r="N40" s="32">
        <f>COUNTIFS(мужчины!$J:$J,$D40,мужчины!$P:$P,N$2)</f>
        <v>0</v>
      </c>
      <c r="O40" s="32">
        <f>COUNTIFS(мужчины!$J:$J,$D40,мужчины!$P:$P,O$2)</f>
        <v>0</v>
      </c>
      <c r="P40" s="32">
        <f>COUNTIFS(мужчины!$J:$J,$D40,мужчины!$P:$P,P$2)</f>
        <v>0</v>
      </c>
      <c r="Q40" s="32">
        <f>COUNTIFS(мужчины!$J:$J,$D40,мужчины!$P:$P,Q$2)</f>
        <v>0</v>
      </c>
      <c r="R40" s="32">
        <f>COUNTIFS(мужчины!$J:$J,$D40,мужчины!$P:$P,R$2)</f>
        <v>0</v>
      </c>
      <c r="S40" s="32">
        <f>COUNTIFS(мужчины!$J:$J,$D40,мужчины!$P:$P,S$2)</f>
        <v>0</v>
      </c>
      <c r="T40" s="32">
        <f>COUNTIFS(мужчины!$J:$J,$D40,мужчины!$P:$P,T$2)</f>
        <v>0</v>
      </c>
      <c r="U40" s="32">
        <f>COUNTIFS(мужчины!$J:$J,$D40,мужчины!$P:$P,U$2)</f>
        <v>0</v>
      </c>
      <c r="V40" s="32">
        <f>COUNTIFS(мужчины!$J:$J,$D40,мужчины!$P:$P,V$2)</f>
        <v>0</v>
      </c>
      <c r="W40" s="32">
        <f>COUNTIFS(мужчины!$J:$J,$D40,мужчины!$P:$P,W$2)</f>
        <v>0</v>
      </c>
      <c r="X40" s="32">
        <f>COUNTIFS(мужчины!$J:$J,$D40,мужчины!$P:$P,X$2)</f>
        <v>0</v>
      </c>
      <c r="Y40" s="32">
        <f>COUNTIFS(мужчины!$J:$J,$D40,мужчины!$P:$P,Y$2)</f>
        <v>0</v>
      </c>
      <c r="Z40" s="32">
        <f>COUNTIFS(мужчины!$J:$J,$D40,мужчины!$P:$P,Z$2)</f>
        <v>0</v>
      </c>
      <c r="AA40" s="32">
        <f>COUNTIFS(мужчины!$J:$J,$D40,мужчины!$P:$P,AA$2)</f>
        <v>0</v>
      </c>
      <c r="AB40" s="32">
        <f>COUNTIFS(мужчины!$J:$J,$D40,мужчины!$P:$P,AB$2)</f>
        <v>0</v>
      </c>
      <c r="AC40" s="32">
        <f>COUNTIFS(мужчины!$J:$J,$D40,мужчины!$P:$P,AC$2)</f>
        <v>0</v>
      </c>
      <c r="AD40" s="32">
        <f>COUNTIFS(мужчины!$J:$J,$D40,мужчины!$P:$P,AD$2)</f>
        <v>0</v>
      </c>
      <c r="AE40" s="32">
        <f>COUNTIFS(мужчины!$J:$J,$D40,мужчины!$P:$P,AE$2)</f>
        <v>0</v>
      </c>
      <c r="AF40" s="32">
        <f>COUNTIFS(мужчины!$J:$J,$D40,мужчины!$P:$P,AF$2)</f>
        <v>0</v>
      </c>
      <c r="AG40" s="32">
        <f>COUNTIFS(мужчины!$J:$J,$D40,мужчины!$P:$P,AG$2)</f>
        <v>0</v>
      </c>
      <c r="AH40" s="32">
        <f>COUNTIFS(мужчины!$J:$J,$D40,мужчины!$P:$P,AH$2)</f>
        <v>0</v>
      </c>
      <c r="AI40" s="32">
        <f>COUNTIFS(мужчины!$J:$J,$D40,мужчины!$P:$P,AI$2)</f>
        <v>0</v>
      </c>
      <c r="AJ40" s="32">
        <f>COUNTIFS(мужчины!$J:$J,$D40,мужчины!$P:$P,AJ$2)</f>
        <v>0</v>
      </c>
      <c r="AK40" s="32">
        <f>COUNTIFS(мужчины!$J:$J,$D40,мужчины!$P:$P,AK$2)</f>
        <v>0</v>
      </c>
      <c r="AL40" s="32">
        <f>COUNTIFS(мужчины!$J:$J,$D40,мужчины!$P:$P,AL$2)</f>
        <v>0</v>
      </c>
      <c r="AM40" s="32">
        <f>COUNTIFS(мужчины!$J:$J,$D40,мужчины!$P:$P,AM$2)</f>
        <v>0</v>
      </c>
      <c r="AN40" s="32">
        <f>COUNTIFS(мужчины!$J:$J,$D40,мужчины!$P:$P,AN$2)</f>
        <v>0</v>
      </c>
      <c r="AO40" s="32">
        <f>COUNTIFS(мужчины!$J:$J,$D40,мужчины!$P:$P,AO$2)</f>
        <v>0</v>
      </c>
      <c r="AP40" s="32">
        <f>COUNTIFS(мужчины!$J:$J,$D40,мужчины!$P:$P,AP$2)</f>
        <v>0</v>
      </c>
      <c r="AQ40" s="32">
        <f>COUNTIFS(мужчины!$J:$J,$D40,мужчины!$P:$P,AQ$2)</f>
        <v>0</v>
      </c>
      <c r="AR40" s="32">
        <f>COUNTIFS(мужчины!$J:$J,$D40,мужчины!$P:$P,AR$2)</f>
        <v>0</v>
      </c>
      <c r="AS40" s="32">
        <f>COUNTIFS(мужчины!$J:$J,$D40,мужчины!$P:$P,AS$2)</f>
        <v>0</v>
      </c>
      <c r="AT40" s="32">
        <f>COUNTIFS(мужчины!$J:$J,$D40,мужчины!$P:$P,AT$2)</f>
        <v>0</v>
      </c>
      <c r="AU40" s="32">
        <f>COUNTIFS(мужчины!$J:$J,$D40,мужчины!$P:$P,AU$2)</f>
        <v>0</v>
      </c>
      <c r="AV40" s="32">
        <f>COUNTIFS(мужчины!$J:$J,$D40,мужчины!$P:$P,AV$2)</f>
        <v>0</v>
      </c>
      <c r="AW40" s="32">
        <f>COUNTIFS(мужчины!$J:$J,$D40,мужчины!$P:$P,AW$2)</f>
        <v>0</v>
      </c>
      <c r="AX40" s="32">
        <f>COUNTIFS(мужчины!$J:$J,$D40,мужчины!$P:$P,AX$2)</f>
        <v>0</v>
      </c>
      <c r="AY40" s="32">
        <f>COUNTIFS(мужчины!$J:$J,$D40,мужчины!$P:$P,AY$2)</f>
        <v>0</v>
      </c>
      <c r="AZ40" s="32">
        <f>COUNTIFS(мужчины!$J:$J,$D40,мужчины!$P:$P,AZ$2)</f>
        <v>0</v>
      </c>
      <c r="BA40" s="32">
        <f>COUNTIFS(мужчины!$J:$J,$D40,мужчины!$P:$P,BA$2)</f>
        <v>0</v>
      </c>
    </row>
    <row r="41" spans="2:53" x14ac:dyDescent="0.2">
      <c r="B41" s="27"/>
      <c r="C41" s="29"/>
      <c r="D41" s="35">
        <f>MIN(мужчины!M23:M91)</f>
        <v>0</v>
      </c>
      <c r="E41" s="32">
        <f>COUNTIFS(мужчины!$J:$J,$D41,мужчины!$P:$P,E$2)</f>
        <v>0</v>
      </c>
      <c r="F41" s="32">
        <f>COUNTIFS(мужчины!$J:$J,$D41,мужчины!$P:$P,F$2)</f>
        <v>0</v>
      </c>
      <c r="G41" s="32">
        <f>COUNTIFS(мужчины!$J:$J,$D41,мужчины!$P:$P,G$2)</f>
        <v>0</v>
      </c>
      <c r="H41" s="32">
        <f>COUNTIFS(мужчины!$J:$J,$D41,мужчины!$P:$P,H$2)</f>
        <v>0</v>
      </c>
      <c r="I41" s="32">
        <f>COUNTIFS(мужчины!$J:$J,$D41,мужчины!$P:$P,I$2)</f>
        <v>0</v>
      </c>
      <c r="J41" s="32">
        <f>COUNTIFS(мужчины!$J:$J,$D41,мужчины!$P:$P,J$2)</f>
        <v>0</v>
      </c>
      <c r="K41" s="32">
        <f>COUNTIFS(мужчины!$J:$J,$D41,мужчины!$P:$P,K$2)</f>
        <v>0</v>
      </c>
      <c r="L41" s="32">
        <f>COUNTIFS(мужчины!$J:$J,$D41,мужчины!$P:$P,L$2)</f>
        <v>0</v>
      </c>
      <c r="M41" s="32">
        <f>COUNTIFS(мужчины!$J:$J,$D41,мужчины!$P:$P,M$2)</f>
        <v>0</v>
      </c>
      <c r="N41" s="32">
        <f>COUNTIFS(мужчины!$J:$J,$D41,мужчины!$P:$P,N$2)</f>
        <v>0</v>
      </c>
      <c r="O41" s="32">
        <f>COUNTIFS(мужчины!$J:$J,$D41,мужчины!$P:$P,O$2)</f>
        <v>0</v>
      </c>
      <c r="P41" s="32">
        <f>COUNTIFS(мужчины!$J:$J,$D41,мужчины!$P:$P,P$2)</f>
        <v>0</v>
      </c>
      <c r="Q41" s="32">
        <f>COUNTIFS(мужчины!$J:$J,$D41,мужчины!$P:$P,Q$2)</f>
        <v>0</v>
      </c>
      <c r="R41" s="32">
        <f>COUNTIFS(мужчины!$J:$J,$D41,мужчины!$P:$P,R$2)</f>
        <v>0</v>
      </c>
      <c r="S41" s="32">
        <f>COUNTIFS(мужчины!$J:$J,$D41,мужчины!$P:$P,S$2)</f>
        <v>0</v>
      </c>
      <c r="T41" s="32">
        <f>COUNTIFS(мужчины!$J:$J,$D41,мужчины!$P:$P,T$2)</f>
        <v>0</v>
      </c>
      <c r="U41" s="32">
        <f>COUNTIFS(мужчины!$J:$J,$D41,мужчины!$P:$P,U$2)</f>
        <v>0</v>
      </c>
      <c r="V41" s="32">
        <f>COUNTIFS(мужчины!$J:$J,$D41,мужчины!$P:$P,V$2)</f>
        <v>0</v>
      </c>
      <c r="W41" s="32">
        <f>COUNTIFS(мужчины!$J:$J,$D41,мужчины!$P:$P,W$2)</f>
        <v>0</v>
      </c>
      <c r="X41" s="32">
        <f>COUNTIFS(мужчины!$J:$J,$D41,мужчины!$P:$P,X$2)</f>
        <v>0</v>
      </c>
      <c r="Y41" s="32">
        <f>COUNTIFS(мужчины!$J:$J,$D41,мужчины!$P:$P,Y$2)</f>
        <v>0</v>
      </c>
      <c r="Z41" s="32">
        <f>COUNTIFS(мужчины!$J:$J,$D41,мужчины!$P:$P,Z$2)</f>
        <v>0</v>
      </c>
      <c r="AA41" s="32">
        <f>COUNTIFS(мужчины!$J:$J,$D41,мужчины!$P:$P,AA$2)</f>
        <v>0</v>
      </c>
      <c r="AB41" s="32">
        <f>COUNTIFS(мужчины!$J:$J,$D41,мужчины!$P:$P,AB$2)</f>
        <v>0</v>
      </c>
      <c r="AC41" s="32">
        <f>COUNTIFS(мужчины!$J:$J,$D41,мужчины!$P:$P,AC$2)</f>
        <v>0</v>
      </c>
      <c r="AD41" s="32">
        <f>COUNTIFS(мужчины!$J:$J,$D41,мужчины!$P:$P,AD$2)</f>
        <v>0</v>
      </c>
      <c r="AE41" s="32">
        <f>COUNTIFS(мужчины!$J:$J,$D41,мужчины!$P:$P,AE$2)</f>
        <v>0</v>
      </c>
      <c r="AF41" s="32">
        <f>COUNTIFS(мужчины!$J:$J,$D41,мужчины!$P:$P,AF$2)</f>
        <v>0</v>
      </c>
      <c r="AG41" s="32">
        <f>COUNTIFS(мужчины!$J:$J,$D41,мужчины!$P:$P,AG$2)</f>
        <v>0</v>
      </c>
      <c r="AH41" s="32">
        <f>COUNTIFS(мужчины!$J:$J,$D41,мужчины!$P:$P,AH$2)</f>
        <v>0</v>
      </c>
      <c r="AI41" s="32">
        <f>COUNTIFS(мужчины!$J:$J,$D41,мужчины!$P:$P,AI$2)</f>
        <v>0</v>
      </c>
      <c r="AJ41" s="32">
        <f>COUNTIFS(мужчины!$J:$J,$D41,мужчины!$P:$P,AJ$2)</f>
        <v>0</v>
      </c>
      <c r="AK41" s="32">
        <f>COUNTIFS(мужчины!$J:$J,$D41,мужчины!$P:$P,AK$2)</f>
        <v>0</v>
      </c>
      <c r="AL41" s="32">
        <f>COUNTIFS(мужчины!$J:$J,$D41,мужчины!$P:$P,AL$2)</f>
        <v>0</v>
      </c>
      <c r="AM41" s="32">
        <f>COUNTIFS(мужчины!$J:$J,$D41,мужчины!$P:$P,AM$2)</f>
        <v>0</v>
      </c>
      <c r="AN41" s="32">
        <f>COUNTIFS(мужчины!$J:$J,$D41,мужчины!$P:$P,AN$2)</f>
        <v>0</v>
      </c>
      <c r="AO41" s="32">
        <f>COUNTIFS(мужчины!$J:$J,$D41,мужчины!$P:$P,AO$2)</f>
        <v>0</v>
      </c>
      <c r="AP41" s="32">
        <f>COUNTIFS(мужчины!$J:$J,$D41,мужчины!$P:$P,AP$2)</f>
        <v>0</v>
      </c>
      <c r="AQ41" s="32">
        <f>COUNTIFS(мужчины!$J:$J,$D41,мужчины!$P:$P,AQ$2)</f>
        <v>0</v>
      </c>
      <c r="AR41" s="32">
        <f>COUNTIFS(мужчины!$J:$J,$D41,мужчины!$P:$P,AR$2)</f>
        <v>0</v>
      </c>
      <c r="AS41" s="32">
        <f>COUNTIFS(мужчины!$J:$J,$D41,мужчины!$P:$P,AS$2)</f>
        <v>0</v>
      </c>
      <c r="AT41" s="32">
        <f>COUNTIFS(мужчины!$J:$J,$D41,мужчины!$P:$P,AT$2)</f>
        <v>0</v>
      </c>
      <c r="AU41" s="32">
        <f>COUNTIFS(мужчины!$J:$J,$D41,мужчины!$P:$P,AU$2)</f>
        <v>0</v>
      </c>
      <c r="AV41" s="32">
        <f>COUNTIFS(мужчины!$J:$J,$D41,мужчины!$P:$P,AV$2)</f>
        <v>0</v>
      </c>
      <c r="AW41" s="32">
        <f>COUNTIFS(мужчины!$J:$J,$D41,мужчины!$P:$P,AW$2)</f>
        <v>0</v>
      </c>
      <c r="AX41" s="32">
        <f>COUNTIFS(мужчины!$J:$J,$D41,мужчины!$P:$P,AX$2)</f>
        <v>0</v>
      </c>
      <c r="AY41" s="32">
        <f>COUNTIFS(мужчины!$J:$J,$D41,мужчины!$P:$P,AY$2)</f>
        <v>0</v>
      </c>
      <c r="AZ41" s="32">
        <f>COUNTIFS(мужчины!$J:$J,$D41,мужчины!$P:$P,AZ$2)</f>
        <v>0</v>
      </c>
      <c r="BA41" s="32">
        <f>COUNTIFS(мужчины!$J:$J,$D41,мужчины!$P:$P,BA$2)</f>
        <v>0</v>
      </c>
    </row>
    <row r="42" spans="2:53" x14ac:dyDescent="0.2">
      <c r="B42" s="27"/>
      <c r="C42" s="29"/>
      <c r="D42" s="35"/>
      <c r="E42" s="32">
        <f>COUNTIFS(мужчины!$J:$J,$D42,мужчины!$P:$P,E$2)</f>
        <v>0</v>
      </c>
      <c r="F42" s="32">
        <f>COUNTIFS(мужчины!$J:$J,$D42,мужчины!$P:$P,F$2)</f>
        <v>0</v>
      </c>
      <c r="G42" s="32">
        <f>COUNTIFS(мужчины!$J:$J,$D42,мужчины!$P:$P,G$2)</f>
        <v>0</v>
      </c>
      <c r="H42" s="32">
        <f>COUNTIFS(мужчины!$J:$J,$D42,мужчины!$P:$P,H$2)</f>
        <v>0</v>
      </c>
      <c r="I42" s="32">
        <f>COUNTIFS(мужчины!$J:$J,$D42,мужчины!$P:$P,I$2)</f>
        <v>0</v>
      </c>
      <c r="J42" s="32">
        <f>COUNTIFS(мужчины!$J:$J,$D42,мужчины!$P:$P,J$2)</f>
        <v>0</v>
      </c>
      <c r="K42" s="32">
        <f>COUNTIFS(мужчины!$J:$J,$D42,мужчины!$P:$P,K$2)</f>
        <v>0</v>
      </c>
      <c r="L42" s="32">
        <f>COUNTIFS(мужчины!$J:$J,$D42,мужчины!$P:$P,L$2)</f>
        <v>0</v>
      </c>
      <c r="M42" s="32">
        <f>COUNTIFS(мужчины!$J:$J,$D42,мужчины!$P:$P,M$2)</f>
        <v>0</v>
      </c>
      <c r="N42" s="32">
        <f>COUNTIFS(мужчины!$J:$J,$D42,мужчины!$P:$P,N$2)</f>
        <v>0</v>
      </c>
      <c r="O42" s="32">
        <f>COUNTIFS(мужчины!$J:$J,$D42,мужчины!$P:$P,O$2)</f>
        <v>0</v>
      </c>
      <c r="P42" s="32">
        <f>COUNTIFS(мужчины!$J:$J,$D42,мужчины!$P:$P,P$2)</f>
        <v>0</v>
      </c>
      <c r="Q42" s="32">
        <f>COUNTIFS(мужчины!$J:$J,$D42,мужчины!$P:$P,Q$2)</f>
        <v>0</v>
      </c>
      <c r="R42" s="32">
        <f>COUNTIFS(мужчины!$J:$J,$D42,мужчины!$P:$P,R$2)</f>
        <v>0</v>
      </c>
      <c r="S42" s="32">
        <f>COUNTIFS(мужчины!$J:$J,$D42,мужчины!$P:$P,S$2)</f>
        <v>0</v>
      </c>
      <c r="T42" s="32">
        <f>COUNTIFS(мужчины!$J:$J,$D42,мужчины!$P:$P,T$2)</f>
        <v>0</v>
      </c>
      <c r="U42" s="32">
        <f>COUNTIFS(мужчины!$J:$J,$D42,мужчины!$P:$P,U$2)</f>
        <v>0</v>
      </c>
      <c r="V42" s="32">
        <f>COUNTIFS(мужчины!$J:$J,$D42,мужчины!$P:$P,V$2)</f>
        <v>0</v>
      </c>
      <c r="W42" s="32">
        <f>COUNTIFS(мужчины!$J:$J,$D42,мужчины!$P:$P,W$2)</f>
        <v>0</v>
      </c>
      <c r="X42" s="32">
        <f>COUNTIFS(мужчины!$J:$J,$D42,мужчины!$P:$P,X$2)</f>
        <v>0</v>
      </c>
      <c r="Y42" s="32">
        <f>COUNTIFS(мужчины!$J:$J,$D42,мужчины!$P:$P,Y$2)</f>
        <v>0</v>
      </c>
      <c r="Z42" s="32">
        <f>COUNTIFS(мужчины!$J:$J,$D42,мужчины!$P:$P,Z$2)</f>
        <v>0</v>
      </c>
      <c r="AA42" s="32">
        <f>COUNTIFS(мужчины!$J:$J,$D42,мужчины!$P:$P,AA$2)</f>
        <v>0</v>
      </c>
      <c r="AB42" s="32">
        <f>COUNTIFS(мужчины!$J:$J,$D42,мужчины!$P:$P,AB$2)</f>
        <v>0</v>
      </c>
      <c r="AC42" s="32">
        <f>COUNTIFS(мужчины!$J:$J,$D42,мужчины!$P:$P,AC$2)</f>
        <v>0</v>
      </c>
      <c r="AD42" s="32">
        <f>COUNTIFS(мужчины!$J:$J,$D42,мужчины!$P:$P,AD$2)</f>
        <v>0</v>
      </c>
      <c r="AE42" s="32">
        <f>COUNTIFS(мужчины!$J:$J,$D42,мужчины!$P:$P,AE$2)</f>
        <v>0</v>
      </c>
      <c r="AF42" s="32">
        <f>COUNTIFS(мужчины!$J:$J,$D42,мужчины!$P:$P,AF$2)</f>
        <v>0</v>
      </c>
      <c r="AG42" s="32">
        <f>COUNTIFS(мужчины!$J:$J,$D42,мужчины!$P:$P,AG$2)</f>
        <v>0</v>
      </c>
      <c r="AH42" s="32">
        <f>COUNTIFS(мужчины!$J:$J,$D42,мужчины!$P:$P,AH$2)</f>
        <v>0</v>
      </c>
      <c r="AI42" s="32">
        <f>COUNTIFS(мужчины!$J:$J,$D42,мужчины!$P:$P,AI$2)</f>
        <v>0</v>
      </c>
      <c r="AJ42" s="32">
        <f>COUNTIFS(мужчины!$J:$J,$D42,мужчины!$P:$P,AJ$2)</f>
        <v>0</v>
      </c>
      <c r="AK42" s="32">
        <f>COUNTIFS(мужчины!$J:$J,$D42,мужчины!$P:$P,AK$2)</f>
        <v>0</v>
      </c>
      <c r="AL42" s="32">
        <f>COUNTIFS(мужчины!$J:$J,$D42,мужчины!$P:$P,AL$2)</f>
        <v>0</v>
      </c>
      <c r="AM42" s="32">
        <f>COUNTIFS(мужчины!$J:$J,$D42,мужчины!$P:$P,AM$2)</f>
        <v>0</v>
      </c>
      <c r="AN42" s="32">
        <f>COUNTIFS(мужчины!$J:$J,$D42,мужчины!$P:$P,AN$2)</f>
        <v>0</v>
      </c>
      <c r="AO42" s="32">
        <f>COUNTIFS(мужчины!$J:$J,$D42,мужчины!$P:$P,AO$2)</f>
        <v>0</v>
      </c>
      <c r="AP42" s="32">
        <f>COUNTIFS(мужчины!$J:$J,$D42,мужчины!$P:$P,AP$2)</f>
        <v>0</v>
      </c>
      <c r="AQ42" s="32">
        <f>COUNTIFS(мужчины!$J:$J,$D42,мужчины!$P:$P,AQ$2)</f>
        <v>0</v>
      </c>
      <c r="AR42" s="32">
        <f>COUNTIFS(мужчины!$J:$J,$D42,мужчины!$P:$P,AR$2)</f>
        <v>0</v>
      </c>
      <c r="AS42" s="32">
        <f>COUNTIFS(мужчины!$J:$J,$D42,мужчины!$P:$P,AS$2)</f>
        <v>0</v>
      </c>
      <c r="AT42" s="32">
        <f>COUNTIFS(мужчины!$J:$J,$D42,мужчины!$P:$P,AT$2)</f>
        <v>0</v>
      </c>
      <c r="AU42" s="32">
        <f>COUNTIFS(мужчины!$J:$J,$D42,мужчины!$P:$P,AU$2)</f>
        <v>0</v>
      </c>
      <c r="AV42" s="32">
        <f>COUNTIFS(мужчины!$J:$J,$D42,мужчины!$P:$P,AV$2)</f>
        <v>0</v>
      </c>
      <c r="AW42" s="32">
        <f>COUNTIFS(мужчины!$J:$J,$D42,мужчины!$P:$P,AW$2)</f>
        <v>0</v>
      </c>
      <c r="AX42" s="32">
        <f>COUNTIFS(мужчины!$J:$J,$D42,мужчины!$P:$P,AX$2)</f>
        <v>0</v>
      </c>
      <c r="AY42" s="32">
        <f>COUNTIFS(мужчины!$J:$J,$D42,мужчины!$P:$P,AY$2)</f>
        <v>0</v>
      </c>
      <c r="AZ42" s="32">
        <f>COUNTIFS(мужчины!$J:$J,$D42,мужчины!$P:$P,AZ$2)</f>
        <v>0</v>
      </c>
      <c r="BA42" s="32">
        <f>COUNTIFS(мужчины!$J:$J,$D42,мужчины!$P:$P,BA$2)</f>
        <v>0</v>
      </c>
    </row>
    <row r="43" spans="2:53" x14ac:dyDescent="0.2">
      <c r="B43" s="27"/>
      <c r="C43" s="29"/>
      <c r="D43" s="35" t="s">
        <v>62</v>
      </c>
      <c r="E43" s="32">
        <f>COUNTIFS(мужчины!$J:$J,$D43,мужчины!$P:$P,E$2)</f>
        <v>0</v>
      </c>
      <c r="F43" s="32">
        <f>COUNTIFS(мужчины!$J:$J,$D43,мужчины!$P:$P,F$2)</f>
        <v>0</v>
      </c>
      <c r="G43" s="32">
        <f>COUNTIFS(мужчины!$J:$J,$D43,мужчины!$P:$P,G$2)</f>
        <v>0</v>
      </c>
      <c r="H43" s="32">
        <f>COUNTIFS(мужчины!$J:$J,$D43,мужчины!$P:$P,H$2)</f>
        <v>0</v>
      </c>
      <c r="I43" s="32">
        <f>COUNTIFS(мужчины!$J:$J,$D43,мужчины!$P:$P,I$2)</f>
        <v>0</v>
      </c>
      <c r="J43" s="32">
        <f>COUNTIFS(мужчины!$J:$J,$D43,мужчины!$P:$P,J$2)</f>
        <v>0</v>
      </c>
      <c r="K43" s="32">
        <f>COUNTIFS(мужчины!$J:$J,$D43,мужчины!$P:$P,K$2)</f>
        <v>0</v>
      </c>
      <c r="L43" s="32">
        <f>COUNTIFS(мужчины!$J:$J,$D43,мужчины!$P:$P,L$2)</f>
        <v>0</v>
      </c>
      <c r="M43" s="32">
        <f>COUNTIFS(мужчины!$J:$J,$D43,мужчины!$P:$P,M$2)</f>
        <v>0</v>
      </c>
      <c r="N43" s="32">
        <f>COUNTIFS(мужчины!$J:$J,$D43,мужчины!$P:$P,N$2)</f>
        <v>0</v>
      </c>
      <c r="O43" s="32">
        <f>COUNTIFS(мужчины!$J:$J,$D43,мужчины!$P:$P,O$2)</f>
        <v>0</v>
      </c>
      <c r="P43" s="32">
        <f>COUNTIFS(мужчины!$J:$J,$D43,мужчины!$P:$P,P$2)</f>
        <v>0</v>
      </c>
      <c r="Q43" s="32">
        <f>COUNTIFS(мужчины!$J:$J,$D43,мужчины!$P:$P,Q$2)</f>
        <v>0</v>
      </c>
      <c r="R43" s="32">
        <f>COUNTIFS(мужчины!$J:$J,$D43,мужчины!$P:$P,R$2)</f>
        <v>0</v>
      </c>
      <c r="S43" s="32">
        <f>COUNTIFS(мужчины!$J:$J,$D43,мужчины!$P:$P,S$2)</f>
        <v>0</v>
      </c>
      <c r="T43" s="32">
        <f>COUNTIFS(мужчины!$J:$J,$D43,мужчины!$P:$P,T$2)</f>
        <v>0</v>
      </c>
      <c r="U43" s="32">
        <f>COUNTIFS(мужчины!$J:$J,$D43,мужчины!$P:$P,U$2)</f>
        <v>0</v>
      </c>
      <c r="V43" s="32">
        <f>COUNTIFS(мужчины!$J:$J,$D43,мужчины!$P:$P,V$2)</f>
        <v>0</v>
      </c>
      <c r="W43" s="32">
        <f>COUNTIFS(мужчины!$J:$J,$D43,мужчины!$P:$P,W$2)</f>
        <v>0</v>
      </c>
      <c r="X43" s="32">
        <f>COUNTIFS(мужчины!$J:$J,$D43,мужчины!$P:$P,X$2)</f>
        <v>0</v>
      </c>
      <c r="Y43" s="32">
        <f>COUNTIFS(мужчины!$J:$J,$D43,мужчины!$P:$P,Y$2)</f>
        <v>0</v>
      </c>
      <c r="Z43" s="32">
        <f>COUNTIFS(мужчины!$J:$J,$D43,мужчины!$P:$P,Z$2)</f>
        <v>0</v>
      </c>
      <c r="AA43" s="32">
        <f>COUNTIFS(мужчины!$J:$J,$D43,мужчины!$P:$P,AA$2)</f>
        <v>0</v>
      </c>
      <c r="AB43" s="32">
        <f>COUNTIFS(мужчины!$J:$J,$D43,мужчины!$P:$P,AB$2)</f>
        <v>0</v>
      </c>
      <c r="AC43" s="32">
        <f>COUNTIFS(мужчины!$J:$J,$D43,мужчины!$P:$P,AC$2)</f>
        <v>0</v>
      </c>
      <c r="AD43" s="32">
        <f>COUNTIFS(мужчины!$J:$J,$D43,мужчины!$P:$P,AD$2)</f>
        <v>0</v>
      </c>
      <c r="AE43" s="32">
        <f>COUNTIFS(мужчины!$J:$J,$D43,мужчины!$P:$P,AE$2)</f>
        <v>0</v>
      </c>
      <c r="AF43" s="32">
        <f>COUNTIFS(мужчины!$J:$J,$D43,мужчины!$P:$P,AF$2)</f>
        <v>0</v>
      </c>
      <c r="AG43" s="32">
        <f>COUNTIFS(мужчины!$J:$J,$D43,мужчины!$P:$P,AG$2)</f>
        <v>0</v>
      </c>
      <c r="AH43" s="32">
        <f>COUNTIFS(мужчины!$J:$J,$D43,мужчины!$P:$P,AH$2)</f>
        <v>0</v>
      </c>
      <c r="AI43" s="32">
        <f>COUNTIFS(мужчины!$J:$J,$D43,мужчины!$P:$P,AI$2)</f>
        <v>0</v>
      </c>
      <c r="AJ43" s="32">
        <f>COUNTIFS(мужчины!$J:$J,$D43,мужчины!$P:$P,AJ$2)</f>
        <v>0</v>
      </c>
      <c r="AK43" s="32">
        <f>COUNTIFS(мужчины!$J:$J,$D43,мужчины!$P:$P,AK$2)</f>
        <v>0</v>
      </c>
      <c r="AL43" s="32">
        <f>COUNTIFS(мужчины!$J:$J,$D43,мужчины!$P:$P,AL$2)</f>
        <v>0</v>
      </c>
      <c r="AM43" s="32">
        <f>COUNTIFS(мужчины!$J:$J,$D43,мужчины!$P:$P,AM$2)</f>
        <v>0</v>
      </c>
      <c r="AN43" s="32">
        <f>COUNTIFS(мужчины!$J:$J,$D43,мужчины!$P:$P,AN$2)</f>
        <v>0</v>
      </c>
      <c r="AO43" s="32">
        <f>COUNTIFS(мужчины!$J:$J,$D43,мужчины!$P:$P,AO$2)</f>
        <v>0</v>
      </c>
      <c r="AP43" s="32">
        <f>COUNTIFS(мужчины!$J:$J,$D43,мужчины!$P:$P,AP$2)</f>
        <v>0</v>
      </c>
      <c r="AQ43" s="32">
        <f>COUNTIFS(мужчины!$J:$J,$D43,мужчины!$P:$P,AQ$2)</f>
        <v>0</v>
      </c>
      <c r="AR43" s="32">
        <f>COUNTIFS(мужчины!$J:$J,$D43,мужчины!$P:$P,AR$2)</f>
        <v>0</v>
      </c>
      <c r="AS43" s="32">
        <f>COUNTIFS(мужчины!$J:$J,$D43,мужчины!$P:$P,AS$2)</f>
        <v>0</v>
      </c>
      <c r="AT43" s="32">
        <f>COUNTIFS(мужчины!$J:$J,$D43,мужчины!$P:$P,AT$2)</f>
        <v>0</v>
      </c>
      <c r="AU43" s="32">
        <f>COUNTIFS(мужчины!$J:$J,$D43,мужчины!$P:$P,AU$2)</f>
        <v>0</v>
      </c>
      <c r="AV43" s="32">
        <f>COUNTIFS(мужчины!$J:$J,$D43,мужчины!$P:$P,AV$2)</f>
        <v>0</v>
      </c>
      <c r="AW43" s="32">
        <f>COUNTIFS(мужчины!$J:$J,$D43,мужчины!$P:$P,AW$2)</f>
        <v>0</v>
      </c>
      <c r="AX43" s="32">
        <f>COUNTIFS(мужчины!$J:$J,$D43,мужчины!$P:$P,AX$2)</f>
        <v>0</v>
      </c>
      <c r="AY43" s="32">
        <f>COUNTIFS(мужчины!$J:$J,$D43,мужчины!$P:$P,AY$2)</f>
        <v>0</v>
      </c>
      <c r="AZ43" s="32">
        <f>COUNTIFS(мужчины!$J:$J,$D43,мужчины!$P:$P,AZ$2)</f>
        <v>0</v>
      </c>
      <c r="BA43" s="32">
        <f>COUNTIFS(мужчины!$J:$J,$D43,мужчины!$P:$P,BA$2)</f>
        <v>0</v>
      </c>
    </row>
    <row r="44" spans="2:53" x14ac:dyDescent="0.2">
      <c r="B44" s="27" t="s">
        <v>5</v>
      </c>
      <c r="C44" s="29"/>
      <c r="D44" s="35" t="s">
        <v>63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pans="2:53" ht="21" x14ac:dyDescent="0.2">
      <c r="B45" s="27" t="s">
        <v>3</v>
      </c>
      <c r="C45" s="29"/>
      <c r="D45" s="34" t="s">
        <v>64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pans="2:53" x14ac:dyDescent="0.2">
      <c r="B46" s="27"/>
      <c r="C46" s="29"/>
      <c r="D46" s="34" t="s">
        <v>65</v>
      </c>
      <c r="E46" s="32">
        <f>COUNTIFS(мужчины!$H:$H,$D46,мужчины!$R:$R,E$2)</f>
        <v>0</v>
      </c>
      <c r="F46" s="32">
        <f>COUNTIFS(мужчины!$H:$H,$D46,мужчины!$R:$R,F$2)</f>
        <v>0</v>
      </c>
      <c r="G46" s="32">
        <f>COUNTIFS(мужчины!$H:$H,$D46,мужчины!$R:$R,G$2)</f>
        <v>0</v>
      </c>
      <c r="H46" s="32">
        <f>COUNTIFS(мужчины!$H:$H,$D46,мужчины!$R:$R,H$2)</f>
        <v>0</v>
      </c>
      <c r="I46" s="32">
        <f>COUNTIFS(мужчины!$H:$H,$D46,мужчины!$R:$R,I$2)</f>
        <v>0</v>
      </c>
      <c r="J46" s="32">
        <f>COUNTIFS(мужчины!$H:$H,$D46,мужчины!$R:$R,J$2)</f>
        <v>0</v>
      </c>
      <c r="K46" s="32">
        <f>COUNTIFS(мужчины!$H:$H,$D46,мужчины!$R:$R,K$2)</f>
        <v>0</v>
      </c>
      <c r="L46" s="32">
        <f>COUNTIFS(мужчины!$H:$H,$D46,мужчины!$R:$R,L$2)</f>
        <v>0</v>
      </c>
      <c r="M46" s="32">
        <f>COUNTIFS(мужчины!$H:$H,$D46,мужчины!$R:$R,M$2)</f>
        <v>0</v>
      </c>
      <c r="N46" s="32">
        <f>COUNTIFS(мужчины!$H:$H,$D46,мужчины!$R:$R,N$2)</f>
        <v>0</v>
      </c>
      <c r="O46" s="32">
        <f>COUNTIFS(мужчины!$H:$H,$D46,мужчины!$R:$R,O$2)</f>
        <v>0</v>
      </c>
      <c r="P46" s="32">
        <f>COUNTIFS(мужчины!$H:$H,$D46,мужчины!$R:$R,P$2)</f>
        <v>0</v>
      </c>
      <c r="Q46" s="32">
        <f>COUNTIFS(мужчины!$H:$H,$D46,мужчины!$R:$R,Q$2)</f>
        <v>0</v>
      </c>
      <c r="R46" s="32">
        <f>COUNTIFS(мужчины!$H:$H,$D46,мужчины!$R:$R,R$2)</f>
        <v>0</v>
      </c>
      <c r="S46" s="32">
        <f>COUNTIFS(мужчины!$H:$H,$D46,мужчины!$R:$R,S$2)</f>
        <v>0</v>
      </c>
      <c r="T46" s="32">
        <f>COUNTIFS(мужчины!$H:$H,$D46,мужчины!$R:$R,T$2)</f>
        <v>0</v>
      </c>
      <c r="U46" s="32">
        <f>COUNTIFS(мужчины!$H:$H,$D46,мужчины!$R:$R,U$2)</f>
        <v>0</v>
      </c>
      <c r="V46" s="32">
        <f>COUNTIFS(мужчины!$H:$H,$D46,мужчины!$R:$R,V$2)</f>
        <v>0</v>
      </c>
      <c r="W46" s="32">
        <f>COUNTIFS(мужчины!$H:$H,$D46,мужчины!$R:$R,W$2)</f>
        <v>0</v>
      </c>
      <c r="X46" s="32">
        <f>COUNTIFS(мужчины!$H:$H,$D46,мужчины!$R:$R,X$2)</f>
        <v>0</v>
      </c>
      <c r="Y46" s="32">
        <f>COUNTIFS(мужчины!$H:$H,$D46,мужчины!$R:$R,Y$2)</f>
        <v>0</v>
      </c>
      <c r="Z46" s="32">
        <f>COUNTIFS(мужчины!$H:$H,$D46,мужчины!$R:$R,Z$2)</f>
        <v>0</v>
      </c>
      <c r="AA46" s="32">
        <f>COUNTIFS(мужчины!$H:$H,$D46,мужчины!$R:$R,AA$2)</f>
        <v>0</v>
      </c>
      <c r="AB46" s="32">
        <f>COUNTIFS(мужчины!$H:$H,$D46,мужчины!$R:$R,AB$2)</f>
        <v>0</v>
      </c>
      <c r="AC46" s="32">
        <f>COUNTIFS(мужчины!$H:$H,$D46,мужчины!$R:$R,AC$2)</f>
        <v>0</v>
      </c>
      <c r="AD46" s="32">
        <f>COUNTIFS(мужчины!$H:$H,$D46,мужчины!$R:$R,AD$2)</f>
        <v>0</v>
      </c>
      <c r="AE46" s="32">
        <f>COUNTIFS(мужчины!$H:$H,$D46,мужчины!$R:$R,AE$2)</f>
        <v>0</v>
      </c>
      <c r="AF46" s="32">
        <f>COUNTIFS(мужчины!$H:$H,$D46,мужчины!$R:$R,AF$2)</f>
        <v>0</v>
      </c>
      <c r="AG46" s="32">
        <f>COUNTIFS(мужчины!$H:$H,$D46,мужчины!$R:$R,AG$2)</f>
        <v>0</v>
      </c>
      <c r="AH46" s="32">
        <f>COUNTIFS(мужчины!$H:$H,$D46,мужчины!$R:$R,AH$2)</f>
        <v>0</v>
      </c>
      <c r="AI46" s="32">
        <f>COUNTIFS(мужчины!$H:$H,$D46,мужчины!$R:$R,AI$2)</f>
        <v>0</v>
      </c>
      <c r="AJ46" s="32">
        <f>COUNTIFS(мужчины!$H:$H,$D46,мужчины!$R:$R,AJ$2)</f>
        <v>0</v>
      </c>
      <c r="AK46" s="32">
        <f>COUNTIFS(мужчины!$H:$H,$D46,мужчины!$R:$R,AK$2)</f>
        <v>0</v>
      </c>
      <c r="AL46" s="32">
        <f>COUNTIFS(мужчины!$H:$H,$D46,мужчины!$R:$R,AL$2)</f>
        <v>0</v>
      </c>
      <c r="AM46" s="32">
        <f>COUNTIFS(мужчины!$H:$H,$D46,мужчины!$R:$R,AM$2)</f>
        <v>0</v>
      </c>
      <c r="AN46" s="32">
        <f>COUNTIFS(мужчины!$H:$H,$D46,мужчины!$R:$R,AN$2)</f>
        <v>0</v>
      </c>
      <c r="AO46" s="32">
        <f>COUNTIFS(мужчины!$H:$H,$D46,мужчины!$R:$R,AO$2)</f>
        <v>0</v>
      </c>
      <c r="AP46" s="32">
        <f>COUNTIFS(мужчины!$H:$H,$D46,мужчины!$R:$R,AP$2)</f>
        <v>0</v>
      </c>
      <c r="AQ46" s="32">
        <f>COUNTIFS(мужчины!$H:$H,$D46,мужчины!$R:$R,AQ$2)</f>
        <v>0</v>
      </c>
      <c r="AR46" s="32">
        <f>COUNTIFS(мужчины!$H:$H,$D46,мужчины!$R:$R,AR$2)</f>
        <v>0</v>
      </c>
      <c r="AS46" s="32">
        <f>COUNTIFS(мужчины!$H:$H,$D46,мужчины!$R:$R,AS$2)</f>
        <v>0</v>
      </c>
      <c r="AT46" s="32">
        <f>COUNTIFS(мужчины!$H:$H,$D46,мужчины!$R:$R,AT$2)</f>
        <v>0</v>
      </c>
      <c r="AU46" s="32">
        <f>COUNTIFS(мужчины!$H:$H,$D46,мужчины!$R:$R,AU$2)</f>
        <v>0</v>
      </c>
      <c r="AV46" s="32">
        <f>COUNTIFS(мужчины!$H:$H,$D46,мужчины!$R:$R,AV$2)</f>
        <v>0</v>
      </c>
      <c r="AW46" s="32">
        <f>COUNTIFS(мужчины!$H:$H,$D46,мужчины!$R:$R,AW$2)</f>
        <v>0</v>
      </c>
      <c r="AX46" s="32">
        <f>COUNTIFS(мужчины!$H:$H,$D46,мужчины!$R:$R,AX$2)</f>
        <v>0</v>
      </c>
      <c r="AY46" s="32">
        <f>COUNTIFS(мужчины!$H:$H,$D46,мужчины!$R:$R,AY$2)</f>
        <v>0</v>
      </c>
      <c r="AZ46" s="32">
        <f>COUNTIFS(мужчины!$H:$H,$D46,мужчины!$R:$R,AZ$2)</f>
        <v>0</v>
      </c>
      <c r="BA46" s="32">
        <f>COUNTIFS(мужчины!$H:$H,$D46,мужчины!$R:$R,BA$2)</f>
        <v>0</v>
      </c>
    </row>
    <row r="47" spans="2:53" x14ac:dyDescent="0.2">
      <c r="B47" s="27"/>
      <c r="C47" s="29"/>
      <c r="E47" s="32">
        <f>COUNTIFS(мужчины!$H:$H,$D47,мужчины!$R:$R,E$2)</f>
        <v>0</v>
      </c>
      <c r="F47" s="32">
        <f>COUNTIFS(мужчины!$H:$H,$D47,мужчины!$R:$R,F$2)</f>
        <v>0</v>
      </c>
      <c r="G47" s="32">
        <f>COUNTIFS(мужчины!$H:$H,$D47,мужчины!$R:$R,G$2)</f>
        <v>0</v>
      </c>
      <c r="H47" s="32">
        <f>COUNTIFS(мужчины!$H:$H,$D47,мужчины!$R:$R,H$2)</f>
        <v>0</v>
      </c>
      <c r="I47" s="32">
        <f>COUNTIFS(мужчины!$H:$H,$D47,мужчины!$R:$R,I$2)</f>
        <v>0</v>
      </c>
      <c r="J47" s="32">
        <f>COUNTIFS(мужчины!$H:$H,$D47,мужчины!$R:$R,J$2)</f>
        <v>0</v>
      </c>
      <c r="K47" s="32">
        <f>COUNTIFS(мужчины!$H:$H,$D47,мужчины!$R:$R,K$2)</f>
        <v>0</v>
      </c>
      <c r="L47" s="32">
        <f>COUNTIFS(мужчины!$H:$H,$D47,мужчины!$R:$R,L$2)</f>
        <v>0</v>
      </c>
      <c r="M47" s="32">
        <f>COUNTIFS(мужчины!$H:$H,$D47,мужчины!$R:$R,M$2)</f>
        <v>0</v>
      </c>
      <c r="N47" s="32">
        <f>COUNTIFS(мужчины!$H:$H,$D47,мужчины!$R:$R,N$2)</f>
        <v>0</v>
      </c>
      <c r="O47" s="32">
        <f>COUNTIFS(мужчины!$H:$H,$D47,мужчины!$R:$R,O$2)</f>
        <v>0</v>
      </c>
      <c r="P47" s="32">
        <f>COUNTIFS(мужчины!$H:$H,$D47,мужчины!$R:$R,P$2)</f>
        <v>0</v>
      </c>
      <c r="Q47" s="32">
        <f>COUNTIFS(мужчины!$H:$H,$D47,мужчины!$R:$R,Q$2)</f>
        <v>0</v>
      </c>
      <c r="R47" s="32">
        <f>COUNTIFS(мужчины!$H:$H,$D47,мужчины!$R:$R,R$2)</f>
        <v>0</v>
      </c>
      <c r="S47" s="32">
        <f>COUNTIFS(мужчины!$H:$H,$D47,мужчины!$R:$R,S$2)</f>
        <v>0</v>
      </c>
      <c r="T47" s="32">
        <f>COUNTIFS(мужчины!$H:$H,$D47,мужчины!$R:$R,T$2)</f>
        <v>0</v>
      </c>
      <c r="U47" s="32">
        <f>COUNTIFS(мужчины!$H:$H,$D47,мужчины!$R:$R,U$2)</f>
        <v>0</v>
      </c>
      <c r="V47" s="32">
        <f>COUNTIFS(мужчины!$H:$H,$D47,мужчины!$R:$R,V$2)</f>
        <v>0</v>
      </c>
      <c r="W47" s="32">
        <f>COUNTIFS(мужчины!$H:$H,$D47,мужчины!$R:$R,W$2)</f>
        <v>0</v>
      </c>
      <c r="X47" s="32">
        <f>COUNTIFS(мужчины!$H:$H,$D47,мужчины!$R:$R,X$2)</f>
        <v>0</v>
      </c>
      <c r="Y47" s="32">
        <f>COUNTIFS(мужчины!$H:$H,$D47,мужчины!$R:$R,Y$2)</f>
        <v>0</v>
      </c>
      <c r="Z47" s="32">
        <f>COUNTIFS(мужчины!$H:$H,$D47,мужчины!$R:$R,Z$2)</f>
        <v>0</v>
      </c>
      <c r="AA47" s="32">
        <f>COUNTIFS(мужчины!$H:$H,$D47,мужчины!$R:$R,AA$2)</f>
        <v>0</v>
      </c>
      <c r="AB47" s="32">
        <f>COUNTIFS(мужчины!$H:$H,$D47,мужчины!$R:$R,AB$2)</f>
        <v>0</v>
      </c>
      <c r="AC47" s="32">
        <f>COUNTIFS(мужчины!$H:$H,$D47,мужчины!$R:$R,AC$2)</f>
        <v>0</v>
      </c>
      <c r="AD47" s="32">
        <f>COUNTIFS(мужчины!$H:$H,$D47,мужчины!$R:$R,AD$2)</f>
        <v>0</v>
      </c>
      <c r="AE47" s="32">
        <f>COUNTIFS(мужчины!$H:$H,$D47,мужчины!$R:$R,AE$2)</f>
        <v>0</v>
      </c>
      <c r="AF47" s="32">
        <f>COUNTIFS(мужчины!$H:$H,$D47,мужчины!$R:$R,AF$2)</f>
        <v>0</v>
      </c>
      <c r="AG47" s="32">
        <f>COUNTIFS(мужчины!$H:$H,$D47,мужчины!$R:$R,AG$2)</f>
        <v>0</v>
      </c>
      <c r="AH47" s="32">
        <f>COUNTIFS(мужчины!$H:$H,$D47,мужчины!$R:$R,AH$2)</f>
        <v>0</v>
      </c>
      <c r="AI47" s="32">
        <f>COUNTIFS(мужчины!$H:$H,$D47,мужчины!$R:$R,AI$2)</f>
        <v>0</v>
      </c>
      <c r="AJ47" s="32">
        <f>COUNTIFS(мужчины!$H:$H,$D47,мужчины!$R:$R,AJ$2)</f>
        <v>0</v>
      </c>
      <c r="AK47" s="32">
        <f>COUNTIFS(мужчины!$H:$H,$D47,мужчины!$R:$R,AK$2)</f>
        <v>0</v>
      </c>
      <c r="AL47" s="32">
        <f>COUNTIFS(мужчины!$H:$H,$D47,мужчины!$R:$R,AL$2)</f>
        <v>0</v>
      </c>
      <c r="AM47" s="32">
        <f>COUNTIFS(мужчины!$H:$H,$D47,мужчины!$R:$R,AM$2)</f>
        <v>0</v>
      </c>
      <c r="AN47" s="32">
        <f>COUNTIFS(мужчины!$H:$H,$D47,мужчины!$R:$R,AN$2)</f>
        <v>0</v>
      </c>
      <c r="AO47" s="32">
        <f>COUNTIFS(мужчины!$H:$H,$D47,мужчины!$R:$R,AO$2)</f>
        <v>0</v>
      </c>
      <c r="AP47" s="32">
        <f>COUNTIFS(мужчины!$H:$H,$D47,мужчины!$R:$R,AP$2)</f>
        <v>0</v>
      </c>
      <c r="AQ47" s="32">
        <f>COUNTIFS(мужчины!$H:$H,$D47,мужчины!$R:$R,AQ$2)</f>
        <v>0</v>
      </c>
      <c r="AR47" s="32">
        <f>COUNTIFS(мужчины!$H:$H,$D47,мужчины!$R:$R,AR$2)</f>
        <v>0</v>
      </c>
      <c r="AS47" s="32">
        <f>COUNTIFS(мужчины!$H:$H,$D47,мужчины!$R:$R,AS$2)</f>
        <v>0</v>
      </c>
      <c r="AT47" s="32">
        <f>COUNTIFS(мужчины!$H:$H,$D47,мужчины!$R:$R,AT$2)</f>
        <v>0</v>
      </c>
      <c r="AU47" s="32">
        <f>COUNTIFS(мужчины!$H:$H,$D47,мужчины!$R:$R,AU$2)</f>
        <v>0</v>
      </c>
      <c r="AV47" s="32">
        <f>COUNTIFS(мужчины!$H:$H,$D47,мужчины!$R:$R,AV$2)</f>
        <v>0</v>
      </c>
      <c r="AW47" s="32">
        <f>COUNTIFS(мужчины!$H:$H,$D47,мужчины!$R:$R,AW$2)</f>
        <v>0</v>
      </c>
      <c r="AX47" s="32">
        <f>COUNTIFS(мужчины!$H:$H,$D47,мужчины!$R:$R,AX$2)</f>
        <v>0</v>
      </c>
      <c r="AY47" s="32">
        <f>COUNTIFS(мужчины!$H:$H,$D47,мужчины!$R:$R,AY$2)</f>
        <v>0</v>
      </c>
      <c r="AZ47" s="32">
        <f>COUNTIFS(мужчины!$H:$H,$D47,мужчины!$R:$R,AZ$2)</f>
        <v>0</v>
      </c>
      <c r="BA47" s="32">
        <f>COUNTIFS(мужчины!$H:$H,$D47,мужчины!$R:$R,BA$2)</f>
        <v>0</v>
      </c>
    </row>
    <row r="48" spans="2:53" x14ac:dyDescent="0.2">
      <c r="B48" s="27"/>
      <c r="C48" s="29"/>
      <c r="E48" s="32">
        <f>COUNTIFS(мужчины!$H:$H,$D48,мужчины!$R:$R,E$2)</f>
        <v>0</v>
      </c>
      <c r="F48" s="32">
        <f>COUNTIFS(мужчины!$H:$H,$D48,мужчины!$R:$R,F$2)</f>
        <v>0</v>
      </c>
      <c r="G48" s="32">
        <f>COUNTIFS(мужчины!$H:$H,$D48,мужчины!$R:$R,G$2)</f>
        <v>0</v>
      </c>
      <c r="H48" s="32">
        <f>COUNTIFS(мужчины!$H:$H,$D48,мужчины!$R:$R,H$2)</f>
        <v>0</v>
      </c>
      <c r="I48" s="32">
        <f>COUNTIFS(мужчины!$H:$H,$D48,мужчины!$R:$R,I$2)</f>
        <v>0</v>
      </c>
      <c r="J48" s="32">
        <f>COUNTIFS(мужчины!$H:$H,$D48,мужчины!$R:$R,J$2)</f>
        <v>0</v>
      </c>
      <c r="K48" s="32">
        <f>COUNTIFS(мужчины!$H:$H,$D48,мужчины!$R:$R,K$2)</f>
        <v>0</v>
      </c>
      <c r="L48" s="32">
        <f>COUNTIFS(мужчины!$H:$H,$D48,мужчины!$R:$R,L$2)</f>
        <v>0</v>
      </c>
      <c r="M48" s="32">
        <f>COUNTIFS(мужчины!$H:$H,$D48,мужчины!$R:$R,M$2)</f>
        <v>0</v>
      </c>
      <c r="N48" s="32">
        <f>COUNTIFS(мужчины!$H:$H,$D48,мужчины!$R:$R,N$2)</f>
        <v>0</v>
      </c>
      <c r="O48" s="32">
        <f>COUNTIFS(мужчины!$H:$H,$D48,мужчины!$R:$R,O$2)</f>
        <v>0</v>
      </c>
      <c r="P48" s="32">
        <f>COUNTIFS(мужчины!$H:$H,$D48,мужчины!$R:$R,P$2)</f>
        <v>0</v>
      </c>
      <c r="Q48" s="32">
        <f>COUNTIFS(мужчины!$H:$H,$D48,мужчины!$R:$R,Q$2)</f>
        <v>0</v>
      </c>
      <c r="R48" s="32">
        <f>COUNTIFS(мужчины!$H:$H,$D48,мужчины!$R:$R,R$2)</f>
        <v>0</v>
      </c>
      <c r="S48" s="32">
        <f>COUNTIFS(мужчины!$H:$H,$D48,мужчины!$R:$R,S$2)</f>
        <v>0</v>
      </c>
      <c r="T48" s="32">
        <f>COUNTIFS(мужчины!$H:$H,$D48,мужчины!$R:$R,T$2)</f>
        <v>0</v>
      </c>
      <c r="U48" s="32">
        <f>COUNTIFS(мужчины!$H:$H,$D48,мужчины!$R:$R,U$2)</f>
        <v>0</v>
      </c>
      <c r="V48" s="32">
        <f>COUNTIFS(мужчины!$H:$H,$D48,мужчины!$R:$R,V$2)</f>
        <v>0</v>
      </c>
      <c r="W48" s="32">
        <f>COUNTIFS(мужчины!$H:$H,$D48,мужчины!$R:$R,W$2)</f>
        <v>0</v>
      </c>
      <c r="X48" s="32">
        <f>COUNTIFS(мужчины!$H:$H,$D48,мужчины!$R:$R,X$2)</f>
        <v>0</v>
      </c>
      <c r="Y48" s="32">
        <f>COUNTIFS(мужчины!$H:$H,$D48,мужчины!$R:$R,Y$2)</f>
        <v>0</v>
      </c>
      <c r="Z48" s="32">
        <f>COUNTIFS(мужчины!$H:$H,$D48,мужчины!$R:$R,Z$2)</f>
        <v>0</v>
      </c>
      <c r="AA48" s="32">
        <f>COUNTIFS(мужчины!$H:$H,$D48,мужчины!$R:$R,AA$2)</f>
        <v>0</v>
      </c>
      <c r="AB48" s="32">
        <f>COUNTIFS(мужчины!$H:$H,$D48,мужчины!$R:$R,AB$2)</f>
        <v>0</v>
      </c>
      <c r="AC48" s="32">
        <f>COUNTIFS(мужчины!$H:$H,$D48,мужчины!$R:$R,AC$2)</f>
        <v>0</v>
      </c>
      <c r="AD48" s="32">
        <f>COUNTIFS(мужчины!$H:$H,$D48,мужчины!$R:$R,AD$2)</f>
        <v>0</v>
      </c>
      <c r="AE48" s="32">
        <f>COUNTIFS(мужчины!$H:$H,$D48,мужчины!$R:$R,AE$2)</f>
        <v>0</v>
      </c>
      <c r="AF48" s="32">
        <f>COUNTIFS(мужчины!$H:$H,$D48,мужчины!$R:$R,AF$2)</f>
        <v>0</v>
      </c>
      <c r="AG48" s="32">
        <f>COUNTIFS(мужчины!$H:$H,$D48,мужчины!$R:$R,AG$2)</f>
        <v>0</v>
      </c>
      <c r="AH48" s="32">
        <f>COUNTIFS(мужчины!$H:$H,$D48,мужчины!$R:$R,AH$2)</f>
        <v>0</v>
      </c>
      <c r="AI48" s="32">
        <f>COUNTIFS(мужчины!$H:$H,$D48,мужчины!$R:$R,AI$2)</f>
        <v>0</v>
      </c>
      <c r="AJ48" s="32">
        <f>COUNTIFS(мужчины!$H:$H,$D48,мужчины!$R:$R,AJ$2)</f>
        <v>0</v>
      </c>
      <c r="AK48" s="32">
        <f>COUNTIFS(мужчины!$H:$H,$D48,мужчины!$R:$R,AK$2)</f>
        <v>0</v>
      </c>
      <c r="AL48" s="32">
        <f>COUNTIFS(мужчины!$H:$H,$D48,мужчины!$R:$R,AL$2)</f>
        <v>0</v>
      </c>
      <c r="AM48" s="32">
        <f>COUNTIFS(мужчины!$H:$H,$D48,мужчины!$R:$R,AM$2)</f>
        <v>0</v>
      </c>
      <c r="AN48" s="32">
        <f>COUNTIFS(мужчины!$H:$H,$D48,мужчины!$R:$R,AN$2)</f>
        <v>0</v>
      </c>
      <c r="AO48" s="32">
        <f>COUNTIFS(мужчины!$H:$H,$D48,мужчины!$R:$R,AO$2)</f>
        <v>0</v>
      </c>
      <c r="AP48" s="32">
        <f>COUNTIFS(мужчины!$H:$H,$D48,мужчины!$R:$R,AP$2)</f>
        <v>0</v>
      </c>
      <c r="AQ48" s="32">
        <f>COUNTIFS(мужчины!$H:$H,$D48,мужчины!$R:$R,AQ$2)</f>
        <v>0</v>
      </c>
      <c r="AR48" s="32">
        <f>COUNTIFS(мужчины!$H:$H,$D48,мужчины!$R:$R,AR$2)</f>
        <v>0</v>
      </c>
      <c r="AS48" s="32">
        <f>COUNTIFS(мужчины!$H:$H,$D48,мужчины!$R:$R,AS$2)</f>
        <v>0</v>
      </c>
      <c r="AT48" s="32">
        <f>COUNTIFS(мужчины!$H:$H,$D48,мужчины!$R:$R,AT$2)</f>
        <v>0</v>
      </c>
      <c r="AU48" s="32">
        <f>COUNTIFS(мужчины!$H:$H,$D48,мужчины!$R:$R,AU$2)</f>
        <v>0</v>
      </c>
      <c r="AV48" s="32">
        <f>COUNTIFS(мужчины!$H:$H,$D48,мужчины!$R:$R,AV$2)</f>
        <v>0</v>
      </c>
      <c r="AW48" s="32">
        <f>COUNTIFS(мужчины!$H:$H,$D48,мужчины!$R:$R,AW$2)</f>
        <v>0</v>
      </c>
      <c r="AX48" s="32">
        <f>COUNTIFS(мужчины!$H:$H,$D48,мужчины!$R:$R,AX$2)</f>
        <v>0</v>
      </c>
      <c r="AY48" s="32">
        <f>COUNTIFS(мужчины!$H:$H,$D48,мужчины!$R:$R,AY$2)</f>
        <v>0</v>
      </c>
      <c r="AZ48" s="32">
        <f>COUNTIFS(мужчины!$H:$H,$D48,мужчины!$R:$R,AZ$2)</f>
        <v>0</v>
      </c>
      <c r="BA48" s="32">
        <f>COUNTIFS(мужчины!$H:$H,$D48,мужчины!$R:$R,BA$2)</f>
        <v>0</v>
      </c>
    </row>
    <row r="49" spans="2:53" x14ac:dyDescent="0.2">
      <c r="B49" s="27"/>
      <c r="C49" s="29"/>
      <c r="E49" s="32">
        <f>COUNTIFS(мужчины!$H:$H,$D49,мужчины!$R:$R,E$2)</f>
        <v>0</v>
      </c>
      <c r="F49" s="32">
        <f>COUNTIFS(мужчины!$H:$H,$D49,мужчины!$R:$R,F$2)</f>
        <v>0</v>
      </c>
      <c r="G49" s="32">
        <f>COUNTIFS(мужчины!$H:$H,$D49,мужчины!$R:$R,G$2)</f>
        <v>0</v>
      </c>
      <c r="H49" s="32">
        <f>COUNTIFS(мужчины!$H:$H,$D49,мужчины!$R:$R,H$2)</f>
        <v>0</v>
      </c>
      <c r="I49" s="32">
        <f>COUNTIFS(мужчины!$H:$H,$D49,мужчины!$R:$R,I$2)</f>
        <v>0</v>
      </c>
      <c r="J49" s="32">
        <f>COUNTIFS(мужчины!$H:$H,$D49,мужчины!$R:$R,J$2)</f>
        <v>0</v>
      </c>
      <c r="K49" s="32">
        <f>COUNTIFS(мужчины!$H:$H,$D49,мужчины!$R:$R,K$2)</f>
        <v>0</v>
      </c>
      <c r="L49" s="32">
        <f>COUNTIFS(мужчины!$H:$H,$D49,мужчины!$R:$R,L$2)</f>
        <v>0</v>
      </c>
      <c r="M49" s="32">
        <f>COUNTIFS(мужчины!$H:$H,$D49,мужчины!$R:$R,M$2)</f>
        <v>0</v>
      </c>
      <c r="N49" s="32">
        <f>COUNTIFS(мужчины!$H:$H,$D49,мужчины!$R:$R,N$2)</f>
        <v>0</v>
      </c>
      <c r="O49" s="32">
        <f>COUNTIFS(мужчины!$H:$H,$D49,мужчины!$R:$R,O$2)</f>
        <v>0</v>
      </c>
      <c r="P49" s="32">
        <f>COUNTIFS(мужчины!$H:$H,$D49,мужчины!$R:$R,P$2)</f>
        <v>0</v>
      </c>
      <c r="Q49" s="32">
        <f>COUNTIFS(мужчины!$H:$H,$D49,мужчины!$R:$R,Q$2)</f>
        <v>0</v>
      </c>
      <c r="R49" s="32">
        <f>COUNTIFS(мужчины!$H:$H,$D49,мужчины!$R:$R,R$2)</f>
        <v>0</v>
      </c>
      <c r="S49" s="32">
        <f>COUNTIFS(мужчины!$H:$H,$D49,мужчины!$R:$R,S$2)</f>
        <v>0</v>
      </c>
      <c r="T49" s="32">
        <f>COUNTIFS(мужчины!$H:$H,$D49,мужчины!$R:$R,T$2)</f>
        <v>0</v>
      </c>
      <c r="U49" s="32">
        <f>COUNTIFS(мужчины!$H:$H,$D49,мужчины!$R:$R,U$2)</f>
        <v>0</v>
      </c>
      <c r="V49" s="32">
        <f>COUNTIFS(мужчины!$H:$H,$D49,мужчины!$R:$R,V$2)</f>
        <v>0</v>
      </c>
      <c r="W49" s="32">
        <f>COUNTIFS(мужчины!$H:$H,$D49,мужчины!$R:$R,W$2)</f>
        <v>0</v>
      </c>
      <c r="X49" s="32">
        <f>COUNTIFS(мужчины!$H:$H,$D49,мужчины!$R:$R,X$2)</f>
        <v>0</v>
      </c>
      <c r="Y49" s="32">
        <f>COUNTIFS(мужчины!$H:$H,$D49,мужчины!$R:$R,Y$2)</f>
        <v>0</v>
      </c>
      <c r="Z49" s="32">
        <f>COUNTIFS(мужчины!$H:$H,$D49,мужчины!$R:$R,Z$2)</f>
        <v>0</v>
      </c>
      <c r="AA49" s="32">
        <f>COUNTIFS(мужчины!$H:$H,$D49,мужчины!$R:$R,AA$2)</f>
        <v>0</v>
      </c>
      <c r="AB49" s="32">
        <f>COUNTIFS(мужчины!$H:$H,$D49,мужчины!$R:$R,AB$2)</f>
        <v>0</v>
      </c>
      <c r="AC49" s="32">
        <f>COUNTIFS(мужчины!$H:$H,$D49,мужчины!$R:$R,AC$2)</f>
        <v>0</v>
      </c>
      <c r="AD49" s="32">
        <f>COUNTIFS(мужчины!$H:$H,$D49,мужчины!$R:$R,AD$2)</f>
        <v>0</v>
      </c>
      <c r="AE49" s="32">
        <f>COUNTIFS(мужчины!$H:$H,$D49,мужчины!$R:$R,AE$2)</f>
        <v>0</v>
      </c>
      <c r="AF49" s="32">
        <f>COUNTIFS(мужчины!$H:$H,$D49,мужчины!$R:$R,AF$2)</f>
        <v>0</v>
      </c>
      <c r="AG49" s="32">
        <f>COUNTIFS(мужчины!$H:$H,$D49,мужчины!$R:$R,AG$2)</f>
        <v>0</v>
      </c>
      <c r="AH49" s="32">
        <f>COUNTIFS(мужчины!$H:$H,$D49,мужчины!$R:$R,AH$2)</f>
        <v>0</v>
      </c>
      <c r="AI49" s="32">
        <f>COUNTIFS(мужчины!$H:$H,$D49,мужчины!$R:$R,AI$2)</f>
        <v>0</v>
      </c>
      <c r="AJ49" s="32">
        <f>COUNTIFS(мужчины!$H:$H,$D49,мужчины!$R:$R,AJ$2)</f>
        <v>0</v>
      </c>
      <c r="AK49" s="32">
        <f>COUNTIFS(мужчины!$H:$H,$D49,мужчины!$R:$R,AK$2)</f>
        <v>0</v>
      </c>
      <c r="AL49" s="32">
        <f>COUNTIFS(мужчины!$H:$H,$D49,мужчины!$R:$R,AL$2)</f>
        <v>0</v>
      </c>
      <c r="AM49" s="32">
        <f>COUNTIFS(мужчины!$H:$H,$D49,мужчины!$R:$R,AM$2)</f>
        <v>0</v>
      </c>
      <c r="AN49" s="32">
        <f>COUNTIFS(мужчины!$H:$H,$D49,мужчины!$R:$R,AN$2)</f>
        <v>0</v>
      </c>
      <c r="AO49" s="32">
        <f>COUNTIFS(мужчины!$H:$H,$D49,мужчины!$R:$R,AO$2)</f>
        <v>0</v>
      </c>
      <c r="AP49" s="32">
        <f>COUNTIFS(мужчины!$H:$H,$D49,мужчины!$R:$R,AP$2)</f>
        <v>0</v>
      </c>
      <c r="AQ49" s="32">
        <f>COUNTIFS(мужчины!$H:$H,$D49,мужчины!$R:$R,AQ$2)</f>
        <v>0</v>
      </c>
      <c r="AR49" s="32">
        <f>COUNTIFS(мужчины!$H:$H,$D49,мужчины!$R:$R,AR$2)</f>
        <v>0</v>
      </c>
      <c r="AS49" s="32">
        <f>COUNTIFS(мужчины!$H:$H,$D49,мужчины!$R:$R,AS$2)</f>
        <v>0</v>
      </c>
      <c r="AT49" s="32">
        <f>COUNTIFS(мужчины!$H:$H,$D49,мужчины!$R:$R,AT$2)</f>
        <v>0</v>
      </c>
      <c r="AU49" s="32">
        <f>COUNTIFS(мужчины!$H:$H,$D49,мужчины!$R:$R,AU$2)</f>
        <v>0</v>
      </c>
      <c r="AV49" s="32">
        <f>COUNTIFS(мужчины!$H:$H,$D49,мужчины!$R:$R,AV$2)</f>
        <v>0</v>
      </c>
      <c r="AW49" s="32">
        <f>COUNTIFS(мужчины!$H:$H,$D49,мужчины!$R:$R,AW$2)</f>
        <v>0</v>
      </c>
      <c r="AX49" s="32">
        <f>COUNTIFS(мужчины!$H:$H,$D49,мужчины!$R:$R,AX$2)</f>
        <v>0</v>
      </c>
      <c r="AY49" s="32">
        <f>COUNTIFS(мужчины!$H:$H,$D49,мужчины!$R:$R,AY$2)</f>
        <v>0</v>
      </c>
      <c r="AZ49" s="32">
        <f>COUNTIFS(мужчины!$H:$H,$D49,мужчины!$R:$R,AZ$2)</f>
        <v>0</v>
      </c>
      <c r="BA49" s="32">
        <f>COUNTIFS(мужчины!$H:$H,$D49,мужчины!$R:$R,BA$2)</f>
        <v>0</v>
      </c>
    </row>
    <row r="50" spans="2:53" x14ac:dyDescent="0.2">
      <c r="B50" s="27"/>
      <c r="C50" s="29"/>
      <c r="E50" s="32">
        <f>COUNTIFS(мужчины!$H:$H,$D50,мужчины!$R:$R,E$2)</f>
        <v>0</v>
      </c>
      <c r="F50" s="32">
        <f>COUNTIFS(мужчины!$H:$H,$D50,мужчины!$R:$R,F$2)</f>
        <v>0</v>
      </c>
      <c r="G50" s="32">
        <f>COUNTIFS(мужчины!$H:$H,$D50,мужчины!$R:$R,G$2)</f>
        <v>0</v>
      </c>
      <c r="H50" s="32">
        <f>COUNTIFS(мужчины!$H:$H,$D50,мужчины!$R:$R,H$2)</f>
        <v>0</v>
      </c>
      <c r="I50" s="32">
        <f>COUNTIFS(мужчины!$H:$H,$D50,мужчины!$R:$R,I$2)</f>
        <v>0</v>
      </c>
      <c r="J50" s="32">
        <f>COUNTIFS(мужчины!$H:$H,$D50,мужчины!$R:$R,J$2)</f>
        <v>0</v>
      </c>
      <c r="K50" s="32">
        <f>COUNTIFS(мужчины!$H:$H,$D50,мужчины!$R:$R,K$2)</f>
        <v>0</v>
      </c>
      <c r="L50" s="32">
        <f>COUNTIFS(мужчины!$H:$H,$D50,мужчины!$R:$R,L$2)</f>
        <v>0</v>
      </c>
      <c r="M50" s="32">
        <f>COUNTIFS(мужчины!$H:$H,$D50,мужчины!$R:$R,M$2)</f>
        <v>0</v>
      </c>
      <c r="N50" s="32">
        <f>COUNTIFS(мужчины!$H:$H,$D50,мужчины!$R:$R,N$2)</f>
        <v>0</v>
      </c>
      <c r="O50" s="32">
        <f>COUNTIFS(мужчины!$H:$H,$D50,мужчины!$R:$R,O$2)</f>
        <v>0</v>
      </c>
      <c r="P50" s="32">
        <f>COUNTIFS(мужчины!$H:$H,$D50,мужчины!$R:$R,P$2)</f>
        <v>0</v>
      </c>
      <c r="Q50" s="32">
        <f>COUNTIFS(мужчины!$H:$H,$D50,мужчины!$R:$R,Q$2)</f>
        <v>0</v>
      </c>
      <c r="R50" s="32">
        <f>COUNTIFS(мужчины!$H:$H,$D50,мужчины!$R:$R,R$2)</f>
        <v>0</v>
      </c>
      <c r="S50" s="32">
        <f>COUNTIFS(мужчины!$H:$H,$D50,мужчины!$R:$R,S$2)</f>
        <v>0</v>
      </c>
      <c r="T50" s="32">
        <f>COUNTIFS(мужчины!$H:$H,$D50,мужчины!$R:$R,T$2)</f>
        <v>0</v>
      </c>
      <c r="U50" s="32">
        <f>COUNTIFS(мужчины!$H:$H,$D50,мужчины!$R:$R,U$2)</f>
        <v>0</v>
      </c>
      <c r="V50" s="32">
        <f>COUNTIFS(мужчины!$H:$H,$D50,мужчины!$R:$R,V$2)</f>
        <v>0</v>
      </c>
      <c r="W50" s="32">
        <f>COUNTIFS(мужчины!$H:$H,$D50,мужчины!$R:$R,W$2)</f>
        <v>0</v>
      </c>
      <c r="X50" s="32">
        <f>COUNTIFS(мужчины!$H:$H,$D50,мужчины!$R:$R,X$2)</f>
        <v>0</v>
      </c>
      <c r="Y50" s="32">
        <f>COUNTIFS(мужчины!$H:$H,$D50,мужчины!$R:$R,Y$2)</f>
        <v>0</v>
      </c>
      <c r="Z50" s="32">
        <f>COUNTIFS(мужчины!$H:$H,$D50,мужчины!$R:$R,Z$2)</f>
        <v>0</v>
      </c>
      <c r="AA50" s="32">
        <f>COUNTIFS(мужчины!$H:$H,$D50,мужчины!$R:$R,AA$2)</f>
        <v>0</v>
      </c>
      <c r="AB50" s="32">
        <f>COUNTIFS(мужчины!$H:$H,$D50,мужчины!$R:$R,AB$2)</f>
        <v>0</v>
      </c>
      <c r="AC50" s="32">
        <f>COUNTIFS(мужчины!$H:$H,$D50,мужчины!$R:$R,AC$2)</f>
        <v>0</v>
      </c>
      <c r="AD50" s="32">
        <f>COUNTIFS(мужчины!$H:$H,$D50,мужчины!$R:$R,AD$2)</f>
        <v>0</v>
      </c>
      <c r="AE50" s="32">
        <f>COUNTIFS(мужчины!$H:$H,$D50,мужчины!$R:$R,AE$2)</f>
        <v>0</v>
      </c>
      <c r="AF50" s="32">
        <f>COUNTIFS(мужчины!$H:$H,$D50,мужчины!$R:$R,AF$2)</f>
        <v>0</v>
      </c>
      <c r="AG50" s="32">
        <f>COUNTIFS(мужчины!$H:$H,$D50,мужчины!$R:$R,AG$2)</f>
        <v>0</v>
      </c>
      <c r="AH50" s="32">
        <f>COUNTIFS(мужчины!$H:$H,$D50,мужчины!$R:$R,AH$2)</f>
        <v>0</v>
      </c>
      <c r="AI50" s="32">
        <f>COUNTIFS(мужчины!$H:$H,$D50,мужчины!$R:$R,AI$2)</f>
        <v>0</v>
      </c>
      <c r="AJ50" s="32">
        <f>COUNTIFS(мужчины!$H:$H,$D50,мужчины!$R:$R,AJ$2)</f>
        <v>0</v>
      </c>
      <c r="AK50" s="32">
        <f>COUNTIFS(мужчины!$H:$H,$D50,мужчины!$R:$R,AK$2)</f>
        <v>0</v>
      </c>
      <c r="AL50" s="32">
        <f>COUNTIFS(мужчины!$H:$H,$D50,мужчины!$R:$R,AL$2)</f>
        <v>0</v>
      </c>
      <c r="AM50" s="32">
        <f>COUNTIFS(мужчины!$H:$H,$D50,мужчины!$R:$R,AM$2)</f>
        <v>0</v>
      </c>
      <c r="AN50" s="32">
        <f>COUNTIFS(мужчины!$H:$H,$D50,мужчины!$R:$R,AN$2)</f>
        <v>0</v>
      </c>
      <c r="AO50" s="32">
        <f>COUNTIFS(мужчины!$H:$H,$D50,мужчины!$R:$R,AO$2)</f>
        <v>0</v>
      </c>
      <c r="AP50" s="32">
        <f>COUNTIFS(мужчины!$H:$H,$D50,мужчины!$R:$R,AP$2)</f>
        <v>0</v>
      </c>
      <c r="AQ50" s="32">
        <f>COUNTIFS(мужчины!$H:$H,$D50,мужчины!$R:$R,AQ$2)</f>
        <v>0</v>
      </c>
      <c r="AR50" s="32">
        <f>COUNTIFS(мужчины!$H:$H,$D50,мужчины!$R:$R,AR$2)</f>
        <v>0</v>
      </c>
      <c r="AS50" s="32">
        <f>COUNTIFS(мужчины!$H:$H,$D50,мужчины!$R:$R,AS$2)</f>
        <v>0</v>
      </c>
      <c r="AT50" s="32">
        <f>COUNTIFS(мужчины!$H:$H,$D50,мужчины!$R:$R,AT$2)</f>
        <v>0</v>
      </c>
      <c r="AU50" s="32">
        <f>COUNTIFS(мужчины!$H:$H,$D50,мужчины!$R:$R,AU$2)</f>
        <v>0</v>
      </c>
      <c r="AV50" s="32">
        <f>COUNTIFS(мужчины!$H:$H,$D50,мужчины!$R:$R,AV$2)</f>
        <v>0</v>
      </c>
      <c r="AW50" s="32">
        <f>COUNTIFS(мужчины!$H:$H,$D50,мужчины!$R:$R,AW$2)</f>
        <v>0</v>
      </c>
      <c r="AX50" s="32">
        <f>COUNTIFS(мужчины!$H:$H,$D50,мужчины!$R:$R,AX$2)</f>
        <v>0</v>
      </c>
      <c r="AY50" s="32">
        <f>COUNTIFS(мужчины!$H:$H,$D50,мужчины!$R:$R,AY$2)</f>
        <v>0</v>
      </c>
      <c r="AZ50" s="32">
        <f>COUNTIFS(мужчины!$H:$H,$D50,мужчины!$R:$R,AZ$2)</f>
        <v>0</v>
      </c>
      <c r="BA50" s="32">
        <f>COUNTIFS(мужчины!$H:$H,$D50,мужчины!$R:$R,BA$2)</f>
        <v>0</v>
      </c>
    </row>
    <row r="51" spans="2:53" x14ac:dyDescent="0.2">
      <c r="B51" s="27"/>
      <c r="C51" s="29"/>
      <c r="E51" s="32">
        <f>COUNTIFS(мужчины!$H:$H,$D51,мужчины!$R:$R,E$2)</f>
        <v>0</v>
      </c>
      <c r="F51" s="32">
        <f>COUNTIFS(мужчины!$H:$H,$D51,мужчины!$R:$R,F$2)</f>
        <v>0</v>
      </c>
      <c r="G51" s="32">
        <f>COUNTIFS(мужчины!$H:$H,$D51,мужчины!$R:$R,G$2)</f>
        <v>0</v>
      </c>
      <c r="H51" s="32">
        <f>COUNTIFS(мужчины!$H:$H,$D51,мужчины!$R:$R,H$2)</f>
        <v>0</v>
      </c>
      <c r="I51" s="32">
        <f>COUNTIFS(мужчины!$H:$H,$D51,мужчины!$R:$R,I$2)</f>
        <v>0</v>
      </c>
      <c r="J51" s="32">
        <f>COUNTIFS(мужчины!$H:$H,$D51,мужчины!$R:$R,J$2)</f>
        <v>0</v>
      </c>
      <c r="K51" s="32">
        <f>COUNTIFS(мужчины!$H:$H,$D51,мужчины!$R:$R,K$2)</f>
        <v>0</v>
      </c>
      <c r="L51" s="32">
        <f>COUNTIFS(мужчины!$H:$H,$D51,мужчины!$R:$R,L$2)</f>
        <v>0</v>
      </c>
      <c r="M51" s="32">
        <f>COUNTIFS(мужчины!$H:$H,$D51,мужчины!$R:$R,M$2)</f>
        <v>0</v>
      </c>
      <c r="N51" s="32">
        <f>COUNTIFS(мужчины!$H:$H,$D51,мужчины!$R:$R,N$2)</f>
        <v>0</v>
      </c>
      <c r="O51" s="32">
        <f>COUNTIFS(мужчины!$H:$H,$D51,мужчины!$R:$R,O$2)</f>
        <v>0</v>
      </c>
      <c r="P51" s="32">
        <f>COUNTIFS(мужчины!$H:$H,$D51,мужчины!$R:$R,P$2)</f>
        <v>0</v>
      </c>
      <c r="Q51" s="32">
        <f>COUNTIFS(мужчины!$H:$H,$D51,мужчины!$R:$R,Q$2)</f>
        <v>0</v>
      </c>
      <c r="R51" s="32">
        <f>COUNTIFS(мужчины!$H:$H,$D51,мужчины!$R:$R,R$2)</f>
        <v>0</v>
      </c>
      <c r="S51" s="32">
        <f>COUNTIFS(мужчины!$H:$H,$D51,мужчины!$R:$R,S$2)</f>
        <v>0</v>
      </c>
      <c r="T51" s="32">
        <f>COUNTIFS(мужчины!$H:$H,$D51,мужчины!$R:$R,T$2)</f>
        <v>0</v>
      </c>
      <c r="U51" s="32">
        <f>COUNTIFS(мужчины!$H:$H,$D51,мужчины!$R:$R,U$2)</f>
        <v>0</v>
      </c>
      <c r="V51" s="32">
        <f>COUNTIFS(мужчины!$H:$H,$D51,мужчины!$R:$R,V$2)</f>
        <v>0</v>
      </c>
      <c r="W51" s="32">
        <f>COUNTIFS(мужчины!$H:$H,$D51,мужчины!$R:$R,W$2)</f>
        <v>0</v>
      </c>
      <c r="X51" s="32">
        <f>COUNTIFS(мужчины!$H:$H,$D51,мужчины!$R:$R,X$2)</f>
        <v>0</v>
      </c>
      <c r="Y51" s="32">
        <f>COUNTIFS(мужчины!$H:$H,$D51,мужчины!$R:$R,Y$2)</f>
        <v>0</v>
      </c>
      <c r="Z51" s="32">
        <f>COUNTIFS(мужчины!$H:$H,$D51,мужчины!$R:$R,Z$2)</f>
        <v>0</v>
      </c>
      <c r="AA51" s="32">
        <f>COUNTIFS(мужчины!$H:$H,$D51,мужчины!$R:$R,AA$2)</f>
        <v>0</v>
      </c>
      <c r="AB51" s="32">
        <f>COUNTIFS(мужчины!$H:$H,$D51,мужчины!$R:$R,AB$2)</f>
        <v>0</v>
      </c>
      <c r="AC51" s="32">
        <f>COUNTIFS(мужчины!$H:$H,$D51,мужчины!$R:$R,AC$2)</f>
        <v>0</v>
      </c>
      <c r="AD51" s="32">
        <f>COUNTIFS(мужчины!$H:$H,$D51,мужчины!$R:$R,AD$2)</f>
        <v>0</v>
      </c>
      <c r="AE51" s="32">
        <f>COUNTIFS(мужчины!$H:$H,$D51,мужчины!$R:$R,AE$2)</f>
        <v>0</v>
      </c>
      <c r="AF51" s="32">
        <f>COUNTIFS(мужчины!$H:$H,$D51,мужчины!$R:$R,AF$2)</f>
        <v>0</v>
      </c>
      <c r="AG51" s="32">
        <f>COUNTIFS(мужчины!$H:$H,$D51,мужчины!$R:$R,AG$2)</f>
        <v>0</v>
      </c>
      <c r="AH51" s="32">
        <f>COUNTIFS(мужчины!$H:$H,$D51,мужчины!$R:$R,AH$2)</f>
        <v>0</v>
      </c>
      <c r="AI51" s="32">
        <f>COUNTIFS(мужчины!$H:$H,$D51,мужчины!$R:$R,AI$2)</f>
        <v>0</v>
      </c>
      <c r="AJ51" s="32">
        <f>COUNTIFS(мужчины!$H:$H,$D51,мужчины!$R:$R,AJ$2)</f>
        <v>0</v>
      </c>
      <c r="AK51" s="32">
        <f>COUNTIFS(мужчины!$H:$H,$D51,мужчины!$R:$R,AK$2)</f>
        <v>0</v>
      </c>
      <c r="AL51" s="32">
        <f>COUNTIFS(мужчины!$H:$H,$D51,мужчины!$R:$R,AL$2)</f>
        <v>0</v>
      </c>
      <c r="AM51" s="32">
        <f>COUNTIFS(мужчины!$H:$H,$D51,мужчины!$R:$R,AM$2)</f>
        <v>0</v>
      </c>
      <c r="AN51" s="32">
        <f>COUNTIFS(мужчины!$H:$H,$D51,мужчины!$R:$R,AN$2)</f>
        <v>0</v>
      </c>
      <c r="AO51" s="32">
        <f>COUNTIFS(мужчины!$H:$H,$D51,мужчины!$R:$R,AO$2)</f>
        <v>0</v>
      </c>
      <c r="AP51" s="32">
        <f>COUNTIFS(мужчины!$H:$H,$D51,мужчины!$R:$R,AP$2)</f>
        <v>0</v>
      </c>
      <c r="AQ51" s="32">
        <f>COUNTIFS(мужчины!$H:$H,$D51,мужчины!$R:$R,AQ$2)</f>
        <v>0</v>
      </c>
      <c r="AR51" s="32">
        <f>COUNTIFS(мужчины!$H:$H,$D51,мужчины!$R:$R,AR$2)</f>
        <v>0</v>
      </c>
      <c r="AS51" s="32">
        <f>COUNTIFS(мужчины!$H:$H,$D51,мужчины!$R:$R,AS$2)</f>
        <v>0</v>
      </c>
      <c r="AT51" s="32">
        <f>COUNTIFS(мужчины!$H:$H,$D51,мужчины!$R:$R,AT$2)</f>
        <v>0</v>
      </c>
      <c r="AU51" s="32">
        <f>COUNTIFS(мужчины!$H:$H,$D51,мужчины!$R:$R,AU$2)</f>
        <v>0</v>
      </c>
      <c r="AV51" s="32">
        <f>COUNTIFS(мужчины!$H:$H,$D51,мужчины!$R:$R,AV$2)</f>
        <v>0</v>
      </c>
      <c r="AW51" s="32">
        <f>COUNTIFS(мужчины!$H:$H,$D51,мужчины!$R:$R,AW$2)</f>
        <v>0</v>
      </c>
      <c r="AX51" s="32">
        <f>COUNTIFS(мужчины!$H:$H,$D51,мужчины!$R:$R,AX$2)</f>
        <v>0</v>
      </c>
      <c r="AY51" s="32">
        <f>COUNTIFS(мужчины!$H:$H,$D51,мужчины!$R:$R,AY$2)</f>
        <v>0</v>
      </c>
      <c r="AZ51" s="32">
        <f>COUNTIFS(мужчины!$H:$H,$D51,мужчины!$R:$R,AZ$2)</f>
        <v>0</v>
      </c>
      <c r="BA51" s="32">
        <f>COUNTIFS(мужчины!$H:$H,$D51,мужчины!$R:$R,BA$2)</f>
        <v>0</v>
      </c>
    </row>
    <row r="52" spans="2:53" x14ac:dyDescent="0.2">
      <c r="B52" s="27"/>
      <c r="C52" s="29"/>
      <c r="E52" s="32">
        <f>COUNTIFS(мужчины!$H:$H,$D52,мужчины!$R:$R,E$2)</f>
        <v>0</v>
      </c>
      <c r="F52" s="32">
        <f>COUNTIFS(мужчины!$H:$H,$D52,мужчины!$R:$R,F$2)</f>
        <v>0</v>
      </c>
      <c r="G52" s="32">
        <f>COUNTIFS(мужчины!$H:$H,$D52,мужчины!$R:$R,G$2)</f>
        <v>0</v>
      </c>
      <c r="H52" s="32">
        <f>COUNTIFS(мужчины!$H:$H,$D52,мужчины!$R:$R,H$2)</f>
        <v>0</v>
      </c>
      <c r="I52" s="32">
        <f>COUNTIFS(мужчины!$H:$H,$D52,мужчины!$R:$R,I$2)</f>
        <v>0</v>
      </c>
      <c r="J52" s="32">
        <f>COUNTIFS(мужчины!$H:$H,$D52,мужчины!$R:$R,J$2)</f>
        <v>0</v>
      </c>
      <c r="K52" s="32">
        <f>COUNTIFS(мужчины!$H:$H,$D52,мужчины!$R:$R,K$2)</f>
        <v>0</v>
      </c>
      <c r="L52" s="32">
        <f>COUNTIFS(мужчины!$H:$H,$D52,мужчины!$R:$R,L$2)</f>
        <v>0</v>
      </c>
      <c r="M52" s="32">
        <f>COUNTIFS(мужчины!$H:$H,$D52,мужчины!$R:$R,M$2)</f>
        <v>0</v>
      </c>
      <c r="N52" s="32">
        <f>COUNTIFS(мужчины!$H:$H,$D52,мужчины!$R:$R,N$2)</f>
        <v>0</v>
      </c>
      <c r="O52" s="32">
        <f>COUNTIFS(мужчины!$H:$H,$D52,мужчины!$R:$R,O$2)</f>
        <v>0</v>
      </c>
      <c r="P52" s="32">
        <f>COUNTIFS(мужчины!$H:$H,$D52,мужчины!$R:$R,P$2)</f>
        <v>0</v>
      </c>
      <c r="Q52" s="32">
        <f>COUNTIFS(мужчины!$H:$H,$D52,мужчины!$R:$R,Q$2)</f>
        <v>0</v>
      </c>
      <c r="R52" s="32">
        <f>COUNTIFS(мужчины!$H:$H,$D52,мужчины!$R:$R,R$2)</f>
        <v>0</v>
      </c>
      <c r="S52" s="32">
        <f>COUNTIFS(мужчины!$H:$H,$D52,мужчины!$R:$R,S$2)</f>
        <v>0</v>
      </c>
      <c r="T52" s="32">
        <f>COUNTIFS(мужчины!$H:$H,$D52,мужчины!$R:$R,T$2)</f>
        <v>0</v>
      </c>
      <c r="U52" s="32">
        <f>COUNTIFS(мужчины!$H:$H,$D52,мужчины!$R:$R,U$2)</f>
        <v>0</v>
      </c>
      <c r="V52" s="32">
        <f>COUNTIFS(мужчины!$H:$H,$D52,мужчины!$R:$R,V$2)</f>
        <v>0</v>
      </c>
      <c r="W52" s="32">
        <f>COUNTIFS(мужчины!$H:$H,$D52,мужчины!$R:$R,W$2)</f>
        <v>0</v>
      </c>
      <c r="X52" s="32">
        <f>COUNTIFS(мужчины!$H:$H,$D52,мужчины!$R:$R,X$2)</f>
        <v>0</v>
      </c>
      <c r="Y52" s="32">
        <f>COUNTIFS(мужчины!$H:$H,$D52,мужчины!$R:$R,Y$2)</f>
        <v>0</v>
      </c>
      <c r="Z52" s="32">
        <f>COUNTIFS(мужчины!$H:$H,$D52,мужчины!$R:$R,Z$2)</f>
        <v>0</v>
      </c>
      <c r="AA52" s="32">
        <f>COUNTIFS(мужчины!$H:$H,$D52,мужчины!$R:$R,AA$2)</f>
        <v>0</v>
      </c>
      <c r="AB52" s="32">
        <f>COUNTIFS(мужчины!$H:$H,$D52,мужчины!$R:$R,AB$2)</f>
        <v>0</v>
      </c>
      <c r="AC52" s="32">
        <f>COUNTIFS(мужчины!$H:$H,$D52,мужчины!$R:$R,AC$2)</f>
        <v>0</v>
      </c>
      <c r="AD52" s="32">
        <f>COUNTIFS(мужчины!$H:$H,$D52,мужчины!$R:$R,AD$2)</f>
        <v>0</v>
      </c>
      <c r="AE52" s="32">
        <f>COUNTIFS(мужчины!$H:$H,$D52,мужчины!$R:$R,AE$2)</f>
        <v>0</v>
      </c>
      <c r="AF52" s="32">
        <f>COUNTIFS(мужчины!$H:$H,$D52,мужчины!$R:$R,AF$2)</f>
        <v>0</v>
      </c>
      <c r="AG52" s="32">
        <f>COUNTIFS(мужчины!$H:$H,$D52,мужчины!$R:$R,AG$2)</f>
        <v>0</v>
      </c>
      <c r="AH52" s="32">
        <f>COUNTIFS(мужчины!$H:$H,$D52,мужчины!$R:$R,AH$2)</f>
        <v>0</v>
      </c>
      <c r="AI52" s="32">
        <f>COUNTIFS(мужчины!$H:$H,$D52,мужчины!$R:$R,AI$2)</f>
        <v>0</v>
      </c>
      <c r="AJ52" s="32">
        <f>COUNTIFS(мужчины!$H:$H,$D52,мужчины!$R:$R,AJ$2)</f>
        <v>0</v>
      </c>
      <c r="AK52" s="32">
        <f>COUNTIFS(мужчины!$H:$H,$D52,мужчины!$R:$R,AK$2)</f>
        <v>0</v>
      </c>
      <c r="AL52" s="32">
        <f>COUNTIFS(мужчины!$H:$H,$D52,мужчины!$R:$R,AL$2)</f>
        <v>0</v>
      </c>
      <c r="AM52" s="32">
        <f>COUNTIFS(мужчины!$H:$H,$D52,мужчины!$R:$R,AM$2)</f>
        <v>0</v>
      </c>
      <c r="AN52" s="32">
        <f>COUNTIFS(мужчины!$H:$H,$D52,мужчины!$R:$R,AN$2)</f>
        <v>0</v>
      </c>
      <c r="AO52" s="32">
        <f>COUNTIFS(мужчины!$H:$H,$D52,мужчины!$R:$R,AO$2)</f>
        <v>0</v>
      </c>
      <c r="AP52" s="32">
        <f>COUNTIFS(мужчины!$H:$H,$D52,мужчины!$R:$R,AP$2)</f>
        <v>0</v>
      </c>
      <c r="AQ52" s="32">
        <f>COUNTIFS(мужчины!$H:$H,$D52,мужчины!$R:$R,AQ$2)</f>
        <v>0</v>
      </c>
      <c r="AR52" s="32">
        <f>COUNTIFS(мужчины!$H:$H,$D52,мужчины!$R:$R,AR$2)</f>
        <v>0</v>
      </c>
      <c r="AS52" s="32">
        <f>COUNTIFS(мужчины!$H:$H,$D52,мужчины!$R:$R,AS$2)</f>
        <v>0</v>
      </c>
      <c r="AT52" s="32">
        <f>COUNTIFS(мужчины!$H:$H,$D52,мужчины!$R:$R,AT$2)</f>
        <v>0</v>
      </c>
      <c r="AU52" s="32">
        <f>COUNTIFS(мужчины!$H:$H,$D52,мужчины!$R:$R,AU$2)</f>
        <v>0</v>
      </c>
      <c r="AV52" s="32">
        <f>COUNTIFS(мужчины!$H:$H,$D52,мужчины!$R:$R,AV$2)</f>
        <v>0</v>
      </c>
      <c r="AW52" s="32">
        <f>COUNTIFS(мужчины!$H:$H,$D52,мужчины!$R:$R,AW$2)</f>
        <v>0</v>
      </c>
      <c r="AX52" s="32">
        <f>COUNTIFS(мужчины!$H:$H,$D52,мужчины!$R:$R,AX$2)</f>
        <v>0</v>
      </c>
      <c r="AY52" s="32">
        <f>COUNTIFS(мужчины!$H:$H,$D52,мужчины!$R:$R,AY$2)</f>
        <v>0</v>
      </c>
      <c r="AZ52" s="32">
        <f>COUNTIFS(мужчины!$H:$H,$D52,мужчины!$R:$R,AZ$2)</f>
        <v>0</v>
      </c>
      <c r="BA52" s="32">
        <f>COUNTIFS(мужчины!$H:$H,$D52,мужчины!$R:$R,BA$2)</f>
        <v>0</v>
      </c>
    </row>
    <row r="53" spans="2:53" x14ac:dyDescent="0.2">
      <c r="B53" s="27"/>
      <c r="C53" s="29"/>
      <c r="E53" s="32">
        <f>COUNTIFS(мужчины!$H:$H,$D53,мужчины!$R:$R,E$2)</f>
        <v>0</v>
      </c>
      <c r="F53" s="32">
        <f>COUNTIFS(мужчины!$H:$H,$D53,мужчины!$R:$R,F$2)</f>
        <v>0</v>
      </c>
      <c r="G53" s="32">
        <f>COUNTIFS(мужчины!$H:$H,$D53,мужчины!$R:$R,G$2)</f>
        <v>0</v>
      </c>
      <c r="H53" s="32">
        <f>COUNTIFS(мужчины!$H:$H,$D53,мужчины!$R:$R,H$2)</f>
        <v>0</v>
      </c>
      <c r="I53" s="32">
        <f>COUNTIFS(мужчины!$H:$H,$D53,мужчины!$R:$R,I$2)</f>
        <v>0</v>
      </c>
      <c r="J53" s="32">
        <f>COUNTIFS(мужчины!$H:$H,$D53,мужчины!$R:$R,J$2)</f>
        <v>0</v>
      </c>
      <c r="K53" s="32">
        <f>COUNTIFS(мужчины!$H:$H,$D53,мужчины!$R:$R,K$2)</f>
        <v>0</v>
      </c>
      <c r="L53" s="32">
        <f>COUNTIFS(мужчины!$H:$H,$D53,мужчины!$R:$R,L$2)</f>
        <v>0</v>
      </c>
      <c r="M53" s="32">
        <f>COUNTIFS(мужчины!$H:$H,$D53,мужчины!$R:$R,M$2)</f>
        <v>0</v>
      </c>
      <c r="N53" s="32">
        <f>COUNTIFS(мужчины!$H:$H,$D53,мужчины!$R:$R,N$2)</f>
        <v>0</v>
      </c>
      <c r="O53" s="32">
        <f>COUNTIFS(мужчины!$H:$H,$D53,мужчины!$R:$R,O$2)</f>
        <v>0</v>
      </c>
      <c r="P53" s="32">
        <f>COUNTIFS(мужчины!$H:$H,$D53,мужчины!$R:$R,P$2)</f>
        <v>0</v>
      </c>
      <c r="Q53" s="32">
        <f>COUNTIFS(мужчины!$H:$H,$D53,мужчины!$R:$R,Q$2)</f>
        <v>0</v>
      </c>
      <c r="R53" s="32">
        <f>COUNTIFS(мужчины!$H:$H,$D53,мужчины!$R:$R,R$2)</f>
        <v>0</v>
      </c>
      <c r="S53" s="32">
        <f>COUNTIFS(мужчины!$H:$H,$D53,мужчины!$R:$R,S$2)</f>
        <v>0</v>
      </c>
      <c r="T53" s="32">
        <f>COUNTIFS(мужчины!$H:$H,$D53,мужчины!$R:$R,T$2)</f>
        <v>0</v>
      </c>
      <c r="U53" s="32">
        <f>COUNTIFS(мужчины!$H:$H,$D53,мужчины!$R:$R,U$2)</f>
        <v>0</v>
      </c>
      <c r="V53" s="32">
        <f>COUNTIFS(мужчины!$H:$H,$D53,мужчины!$R:$R,V$2)</f>
        <v>0</v>
      </c>
      <c r="W53" s="32">
        <f>COUNTIFS(мужчины!$H:$H,$D53,мужчины!$R:$R,W$2)</f>
        <v>0</v>
      </c>
      <c r="X53" s="32">
        <f>COUNTIFS(мужчины!$H:$H,$D53,мужчины!$R:$R,X$2)</f>
        <v>0</v>
      </c>
      <c r="Y53" s="32">
        <f>COUNTIFS(мужчины!$H:$H,$D53,мужчины!$R:$R,Y$2)</f>
        <v>0</v>
      </c>
      <c r="Z53" s="32">
        <f>COUNTIFS(мужчины!$H:$H,$D53,мужчины!$R:$R,Z$2)</f>
        <v>0</v>
      </c>
      <c r="AA53" s="32">
        <f>COUNTIFS(мужчины!$H:$H,$D53,мужчины!$R:$R,AA$2)</f>
        <v>0</v>
      </c>
      <c r="AB53" s="32">
        <f>COUNTIFS(мужчины!$H:$H,$D53,мужчины!$R:$R,AB$2)</f>
        <v>0</v>
      </c>
      <c r="AC53" s="32">
        <f>COUNTIFS(мужчины!$H:$H,$D53,мужчины!$R:$R,AC$2)</f>
        <v>0</v>
      </c>
      <c r="AD53" s="32">
        <f>COUNTIFS(мужчины!$H:$H,$D53,мужчины!$R:$R,AD$2)</f>
        <v>0</v>
      </c>
      <c r="AE53" s="32">
        <f>COUNTIFS(мужчины!$H:$H,$D53,мужчины!$R:$R,AE$2)</f>
        <v>0</v>
      </c>
      <c r="AF53" s="32">
        <f>COUNTIFS(мужчины!$H:$H,$D53,мужчины!$R:$R,AF$2)</f>
        <v>0</v>
      </c>
      <c r="AG53" s="32">
        <f>COUNTIFS(мужчины!$H:$H,$D53,мужчины!$R:$R,AG$2)</f>
        <v>0</v>
      </c>
      <c r="AH53" s="32">
        <f>COUNTIFS(мужчины!$H:$H,$D53,мужчины!$R:$R,AH$2)</f>
        <v>0</v>
      </c>
      <c r="AI53" s="32">
        <f>COUNTIFS(мужчины!$H:$H,$D53,мужчины!$R:$R,AI$2)</f>
        <v>0</v>
      </c>
      <c r="AJ53" s="32">
        <f>COUNTIFS(мужчины!$H:$H,$D53,мужчины!$R:$R,AJ$2)</f>
        <v>0</v>
      </c>
      <c r="AK53" s="32">
        <f>COUNTIFS(мужчины!$H:$H,$D53,мужчины!$R:$R,AK$2)</f>
        <v>0</v>
      </c>
      <c r="AL53" s="32">
        <f>COUNTIFS(мужчины!$H:$H,$D53,мужчины!$R:$R,AL$2)</f>
        <v>0</v>
      </c>
      <c r="AM53" s="32">
        <f>COUNTIFS(мужчины!$H:$H,$D53,мужчины!$R:$R,AM$2)</f>
        <v>0</v>
      </c>
      <c r="AN53" s="32">
        <f>COUNTIFS(мужчины!$H:$H,$D53,мужчины!$R:$R,AN$2)</f>
        <v>0</v>
      </c>
      <c r="AO53" s="32">
        <f>COUNTIFS(мужчины!$H:$H,$D53,мужчины!$R:$R,AO$2)</f>
        <v>0</v>
      </c>
      <c r="AP53" s="32">
        <f>COUNTIFS(мужчины!$H:$H,$D53,мужчины!$R:$R,AP$2)</f>
        <v>0</v>
      </c>
      <c r="AQ53" s="32">
        <f>COUNTIFS(мужчины!$H:$H,$D53,мужчины!$R:$R,AQ$2)</f>
        <v>0</v>
      </c>
      <c r="AR53" s="32">
        <f>COUNTIFS(мужчины!$H:$H,$D53,мужчины!$R:$R,AR$2)</f>
        <v>0</v>
      </c>
      <c r="AS53" s="32">
        <f>COUNTIFS(мужчины!$H:$H,$D53,мужчины!$R:$R,AS$2)</f>
        <v>0</v>
      </c>
      <c r="AT53" s="32">
        <f>COUNTIFS(мужчины!$H:$H,$D53,мужчины!$R:$R,AT$2)</f>
        <v>0</v>
      </c>
      <c r="AU53" s="32">
        <f>COUNTIFS(мужчины!$H:$H,$D53,мужчины!$R:$R,AU$2)</f>
        <v>0</v>
      </c>
      <c r="AV53" s="32">
        <f>COUNTIFS(мужчины!$H:$H,$D53,мужчины!$R:$R,AV$2)</f>
        <v>0</v>
      </c>
      <c r="AW53" s="32">
        <f>COUNTIFS(мужчины!$H:$H,$D53,мужчины!$R:$R,AW$2)</f>
        <v>0</v>
      </c>
      <c r="AX53" s="32">
        <f>COUNTIFS(мужчины!$H:$H,$D53,мужчины!$R:$R,AX$2)</f>
        <v>0</v>
      </c>
      <c r="AY53" s="32">
        <f>COUNTIFS(мужчины!$H:$H,$D53,мужчины!$R:$R,AY$2)</f>
        <v>0</v>
      </c>
      <c r="AZ53" s="32">
        <f>COUNTIFS(мужчины!$H:$H,$D53,мужчины!$R:$R,AZ$2)</f>
        <v>0</v>
      </c>
      <c r="BA53" s="32">
        <f>COUNTIFS(мужчины!$H:$H,$D53,мужчины!$R:$R,BA$2)</f>
        <v>0</v>
      </c>
    </row>
    <row r="54" spans="2:53" x14ac:dyDescent="0.2">
      <c r="B54" s="27" t="s">
        <v>24</v>
      </c>
      <c r="C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2:53" x14ac:dyDescent="0.2">
      <c r="B55" s="27"/>
      <c r="E55" s="32">
        <f>COUNTIFS(мужчины!$G:$G,$D55,мужчины!$S:$S,E$2)</f>
        <v>0</v>
      </c>
      <c r="F55" s="32">
        <f>COUNTIFS(мужчины!$G:$G,$D55,мужчины!$S:$S,F$2)</f>
        <v>0</v>
      </c>
      <c r="G55" s="32">
        <f>COUNTIFS(мужчины!$G:$G,$D55,мужчины!$S:$S,G$2)</f>
        <v>0</v>
      </c>
      <c r="H55" s="32">
        <f>COUNTIFS(мужчины!$G:$G,$D55,мужчины!$S:$S,H$2)</f>
        <v>0</v>
      </c>
      <c r="I55" s="32">
        <f>COUNTIFS(мужчины!$G:$G,$D55,мужчины!$S:$S,I$2)</f>
        <v>0</v>
      </c>
      <c r="J55" s="32">
        <f>COUNTIFS(мужчины!$G:$G,$D55,мужчины!$S:$S,J$2)</f>
        <v>0</v>
      </c>
      <c r="K55" s="32">
        <f>COUNTIFS(мужчины!$G:$G,$D55,мужчины!$S:$S,K$2)</f>
        <v>0</v>
      </c>
      <c r="L55" s="32">
        <f>COUNTIFS(мужчины!$G:$G,$D55,мужчины!$S:$S,L$2)</f>
        <v>0</v>
      </c>
      <c r="M55" s="32">
        <f>COUNTIFS(мужчины!$G:$G,$D55,мужчины!$S:$S,M$2)</f>
        <v>0</v>
      </c>
      <c r="N55" s="32">
        <f>COUNTIFS(мужчины!$G:$G,$D55,мужчины!$S:$S,N$2)</f>
        <v>0</v>
      </c>
      <c r="O55" s="32">
        <f>COUNTIFS(мужчины!$G:$G,$D55,мужчины!$S:$S,O$2)</f>
        <v>0</v>
      </c>
      <c r="P55" s="32">
        <f>COUNTIFS(мужчины!$G:$G,$D55,мужчины!$S:$S,P$2)</f>
        <v>0</v>
      </c>
      <c r="Q55" s="32">
        <f>COUNTIFS(мужчины!$G:$G,$D55,мужчины!$S:$S,Q$2)</f>
        <v>0</v>
      </c>
      <c r="R55" s="32">
        <f>COUNTIFS(мужчины!$G:$G,$D55,мужчины!$S:$S,R$2)</f>
        <v>0</v>
      </c>
      <c r="S55" s="32">
        <f>COUNTIFS(мужчины!$G:$G,$D55,мужчины!$S:$S,S$2)</f>
        <v>0</v>
      </c>
      <c r="T55" s="32">
        <f>COUNTIFS(мужчины!$G:$G,$D55,мужчины!$S:$S,T$2)</f>
        <v>0</v>
      </c>
      <c r="U55" s="32">
        <f>COUNTIFS(мужчины!$G:$G,$D55,мужчины!$S:$S,U$2)</f>
        <v>0</v>
      </c>
      <c r="V55" s="32">
        <f>COUNTIFS(мужчины!$G:$G,$D55,мужчины!$S:$S,V$2)</f>
        <v>0</v>
      </c>
      <c r="W55" s="32">
        <f>COUNTIFS(мужчины!$G:$G,$D55,мужчины!$S:$S,W$2)</f>
        <v>0</v>
      </c>
      <c r="X55" s="32">
        <f>COUNTIFS(мужчины!$G:$G,$D55,мужчины!$S:$S,X$2)</f>
        <v>0</v>
      </c>
      <c r="Y55" s="32">
        <f>COUNTIFS(мужчины!$G:$G,$D55,мужчины!$S:$S,Y$2)</f>
        <v>0</v>
      </c>
      <c r="Z55" s="32">
        <f>COUNTIFS(мужчины!$G:$G,$D55,мужчины!$S:$S,Z$2)</f>
        <v>0</v>
      </c>
      <c r="AA55" s="32">
        <f>COUNTIFS(мужчины!$G:$G,$D55,мужчины!$S:$S,AA$2)</f>
        <v>0</v>
      </c>
      <c r="AB55" s="32">
        <f>COUNTIFS(мужчины!$G:$G,$D55,мужчины!$S:$S,AB$2)</f>
        <v>0</v>
      </c>
      <c r="AC55" s="32">
        <f>COUNTIFS(мужчины!$G:$G,$D55,мужчины!$S:$S,AC$2)</f>
        <v>0</v>
      </c>
      <c r="AD55" s="32">
        <f>COUNTIFS(мужчины!$G:$G,$D55,мужчины!$S:$S,AD$2)</f>
        <v>0</v>
      </c>
      <c r="AE55" s="32">
        <f>COUNTIFS(мужчины!$G:$G,$D55,мужчины!$S:$S,AE$2)</f>
        <v>0</v>
      </c>
      <c r="AF55" s="32">
        <f>COUNTIFS(мужчины!$G:$G,$D55,мужчины!$S:$S,AF$2)</f>
        <v>0</v>
      </c>
      <c r="AG55" s="32">
        <f>COUNTIFS(мужчины!$G:$G,$D55,мужчины!$S:$S,AG$2)</f>
        <v>0</v>
      </c>
      <c r="AH55" s="32">
        <f>COUNTIFS(мужчины!$G:$G,$D55,мужчины!$S:$S,AH$2)</f>
        <v>0</v>
      </c>
      <c r="AI55" s="32">
        <f>COUNTIFS(мужчины!$G:$G,$D55,мужчины!$S:$S,AI$2)</f>
        <v>0</v>
      </c>
      <c r="AJ55" s="32">
        <f>COUNTIFS(мужчины!$G:$G,$D55,мужчины!$S:$S,AJ$2)</f>
        <v>0</v>
      </c>
      <c r="AK55" s="32">
        <f>COUNTIFS(мужчины!$G:$G,$D55,мужчины!$S:$S,AK$2)</f>
        <v>0</v>
      </c>
      <c r="AL55" s="32">
        <f>COUNTIFS(мужчины!$G:$G,$D55,мужчины!$S:$S,AL$2)</f>
        <v>0</v>
      </c>
      <c r="AM55" s="32">
        <f>COUNTIFS(мужчины!$G:$G,$D55,мужчины!$S:$S,AM$2)</f>
        <v>0</v>
      </c>
      <c r="AN55" s="32">
        <f>COUNTIFS(мужчины!$G:$G,$D55,мужчины!$S:$S,AN$2)</f>
        <v>0</v>
      </c>
      <c r="AO55" s="32">
        <f>COUNTIFS(мужчины!$G:$G,$D55,мужчины!$S:$S,AO$2)</f>
        <v>0</v>
      </c>
      <c r="AP55" s="32">
        <f>COUNTIFS(мужчины!$G:$G,$D55,мужчины!$S:$S,AP$2)</f>
        <v>0</v>
      </c>
      <c r="AQ55" s="32">
        <f>COUNTIFS(мужчины!$G:$G,$D55,мужчины!$S:$S,AQ$2)</f>
        <v>0</v>
      </c>
      <c r="AR55" s="32">
        <f>COUNTIFS(мужчины!$G:$G,$D55,мужчины!$S:$S,AR$2)</f>
        <v>0</v>
      </c>
      <c r="AS55" s="32">
        <f>COUNTIFS(мужчины!$G:$G,$D55,мужчины!$S:$S,AS$2)</f>
        <v>0</v>
      </c>
      <c r="AT55" s="32">
        <f>COUNTIFS(мужчины!$G:$G,$D55,мужчины!$S:$S,AT$2)</f>
        <v>0</v>
      </c>
      <c r="AU55" s="32">
        <f>COUNTIFS(мужчины!$G:$G,$D55,мужчины!$S:$S,AU$2)</f>
        <v>0</v>
      </c>
      <c r="AV55" s="32">
        <f>COUNTIFS(мужчины!$G:$G,$D55,мужчины!$S:$S,AV$2)</f>
        <v>0</v>
      </c>
      <c r="AW55" s="32">
        <f>COUNTIFS(мужчины!$G:$G,$D55,мужчины!$S:$S,AW$2)</f>
        <v>0</v>
      </c>
      <c r="AX55" s="32">
        <f>COUNTIFS(мужчины!$G:$G,$D55,мужчины!$S:$S,AX$2)</f>
        <v>0</v>
      </c>
      <c r="AY55" s="32">
        <f>COUNTIFS(мужчины!$G:$G,$D55,мужчины!$S:$S,AY$2)</f>
        <v>0</v>
      </c>
      <c r="AZ55" s="32">
        <f>COUNTIFS(мужчины!$G:$G,$D55,мужчины!$S:$S,AZ$2)</f>
        <v>0</v>
      </c>
      <c r="BA55" s="32">
        <f>COUNTIFS(мужчины!$G:$G,$D55,мужчины!$S:$S,BA$2)</f>
        <v>0</v>
      </c>
    </row>
    <row r="56" spans="2:53" x14ac:dyDescent="0.2">
      <c r="B56" s="27"/>
      <c r="E56" s="32">
        <f>COUNTIFS(мужчины!$G:$G,$D56,мужчины!$S:$S,E$2)</f>
        <v>0</v>
      </c>
      <c r="F56" s="32">
        <f>COUNTIFS(мужчины!$G:$G,$D56,мужчины!$S:$S,F$2)</f>
        <v>0</v>
      </c>
      <c r="G56" s="32">
        <f>COUNTIFS(мужчины!$G:$G,$D56,мужчины!$S:$S,G$2)</f>
        <v>0</v>
      </c>
      <c r="H56" s="32">
        <f>COUNTIFS(мужчины!$G:$G,$D56,мужчины!$S:$S,H$2)</f>
        <v>0</v>
      </c>
      <c r="I56" s="32">
        <f>COUNTIFS(мужчины!$G:$G,$D56,мужчины!$S:$S,I$2)</f>
        <v>0</v>
      </c>
      <c r="J56" s="32">
        <f>COUNTIFS(мужчины!$G:$G,$D56,мужчины!$S:$S,J$2)</f>
        <v>0</v>
      </c>
      <c r="K56" s="32">
        <f>COUNTIFS(мужчины!$G:$G,$D56,мужчины!$S:$S,K$2)</f>
        <v>0</v>
      </c>
      <c r="L56" s="32">
        <f>COUNTIFS(мужчины!$G:$G,$D56,мужчины!$S:$S,L$2)</f>
        <v>0</v>
      </c>
      <c r="M56" s="32">
        <f>COUNTIFS(мужчины!$G:$G,$D56,мужчины!$S:$S,M$2)</f>
        <v>0</v>
      </c>
      <c r="N56" s="32">
        <f>COUNTIFS(мужчины!$G:$G,$D56,мужчины!$S:$S,N$2)</f>
        <v>0</v>
      </c>
      <c r="O56" s="32">
        <f>COUNTIFS(мужчины!$G:$G,$D56,мужчины!$S:$S,O$2)</f>
        <v>0</v>
      </c>
      <c r="P56" s="32">
        <f>COUNTIFS(мужчины!$G:$G,$D56,мужчины!$S:$S,P$2)</f>
        <v>0</v>
      </c>
      <c r="Q56" s="32">
        <f>COUNTIFS(мужчины!$G:$G,$D56,мужчины!$S:$S,Q$2)</f>
        <v>0</v>
      </c>
      <c r="R56" s="32">
        <f>COUNTIFS(мужчины!$G:$G,$D56,мужчины!$S:$S,R$2)</f>
        <v>0</v>
      </c>
      <c r="S56" s="32">
        <f>COUNTIFS(мужчины!$G:$G,$D56,мужчины!$S:$S,S$2)</f>
        <v>0</v>
      </c>
      <c r="T56" s="32">
        <f>COUNTIFS(мужчины!$G:$G,$D56,мужчины!$S:$S,T$2)</f>
        <v>0</v>
      </c>
      <c r="U56" s="32">
        <f>COUNTIFS(мужчины!$G:$G,$D56,мужчины!$S:$S,U$2)</f>
        <v>0</v>
      </c>
      <c r="V56" s="32">
        <f>COUNTIFS(мужчины!$G:$G,$D56,мужчины!$S:$S,V$2)</f>
        <v>0</v>
      </c>
      <c r="W56" s="32">
        <f>COUNTIFS(мужчины!$G:$G,$D56,мужчины!$S:$S,W$2)</f>
        <v>0</v>
      </c>
      <c r="X56" s="32">
        <f>COUNTIFS(мужчины!$G:$G,$D56,мужчины!$S:$S,X$2)</f>
        <v>0</v>
      </c>
      <c r="Y56" s="32">
        <f>COUNTIFS(мужчины!$G:$G,$D56,мужчины!$S:$S,Y$2)</f>
        <v>0</v>
      </c>
      <c r="Z56" s="32">
        <f>COUNTIFS(мужчины!$G:$G,$D56,мужчины!$S:$S,Z$2)</f>
        <v>0</v>
      </c>
      <c r="AA56" s="32">
        <f>COUNTIFS(мужчины!$G:$G,$D56,мужчины!$S:$S,AA$2)</f>
        <v>0</v>
      </c>
      <c r="AB56" s="32">
        <f>COUNTIFS(мужчины!$G:$G,$D56,мужчины!$S:$S,AB$2)</f>
        <v>0</v>
      </c>
      <c r="AC56" s="32">
        <f>COUNTIFS(мужчины!$G:$G,$D56,мужчины!$S:$S,AC$2)</f>
        <v>0</v>
      </c>
      <c r="AD56" s="32">
        <f>COUNTIFS(мужчины!$G:$G,$D56,мужчины!$S:$S,AD$2)</f>
        <v>0</v>
      </c>
      <c r="AE56" s="32">
        <f>COUNTIFS(мужчины!$G:$G,$D56,мужчины!$S:$S,AE$2)</f>
        <v>0</v>
      </c>
      <c r="AF56" s="32">
        <f>COUNTIFS(мужчины!$G:$G,$D56,мужчины!$S:$S,AF$2)</f>
        <v>0</v>
      </c>
      <c r="AG56" s="32">
        <f>COUNTIFS(мужчины!$G:$G,$D56,мужчины!$S:$S,AG$2)</f>
        <v>0</v>
      </c>
      <c r="AH56" s="32">
        <f>COUNTIFS(мужчины!$G:$G,$D56,мужчины!$S:$S,AH$2)</f>
        <v>0</v>
      </c>
      <c r="AI56" s="32">
        <f>COUNTIFS(мужчины!$G:$G,$D56,мужчины!$S:$S,AI$2)</f>
        <v>0</v>
      </c>
      <c r="AJ56" s="32">
        <f>COUNTIFS(мужчины!$G:$G,$D56,мужчины!$S:$S,AJ$2)</f>
        <v>0</v>
      </c>
      <c r="AK56" s="32">
        <f>COUNTIFS(мужчины!$G:$G,$D56,мужчины!$S:$S,AK$2)</f>
        <v>0</v>
      </c>
      <c r="AL56" s="32">
        <f>COUNTIFS(мужчины!$G:$G,$D56,мужчины!$S:$S,AL$2)</f>
        <v>0</v>
      </c>
      <c r="AM56" s="32">
        <f>COUNTIFS(мужчины!$G:$G,$D56,мужчины!$S:$S,AM$2)</f>
        <v>0</v>
      </c>
      <c r="AN56" s="32">
        <f>COUNTIFS(мужчины!$G:$G,$D56,мужчины!$S:$S,AN$2)</f>
        <v>0</v>
      </c>
      <c r="AO56" s="32">
        <f>COUNTIFS(мужчины!$G:$G,$D56,мужчины!$S:$S,AO$2)</f>
        <v>0</v>
      </c>
      <c r="AP56" s="32">
        <f>COUNTIFS(мужчины!$G:$G,$D56,мужчины!$S:$S,AP$2)</f>
        <v>0</v>
      </c>
      <c r="AQ56" s="32">
        <f>COUNTIFS(мужчины!$G:$G,$D56,мужчины!$S:$S,AQ$2)</f>
        <v>0</v>
      </c>
      <c r="AR56" s="32">
        <f>COUNTIFS(мужчины!$G:$G,$D56,мужчины!$S:$S,AR$2)</f>
        <v>0</v>
      </c>
      <c r="AS56" s="32">
        <f>COUNTIFS(мужчины!$G:$G,$D56,мужчины!$S:$S,AS$2)</f>
        <v>0</v>
      </c>
      <c r="AT56" s="32">
        <f>COUNTIFS(мужчины!$G:$G,$D56,мужчины!$S:$S,AT$2)</f>
        <v>0</v>
      </c>
      <c r="AU56" s="32">
        <f>COUNTIFS(мужчины!$G:$G,$D56,мужчины!$S:$S,AU$2)</f>
        <v>0</v>
      </c>
      <c r="AV56" s="32">
        <f>COUNTIFS(мужчины!$G:$G,$D56,мужчины!$S:$S,AV$2)</f>
        <v>0</v>
      </c>
      <c r="AW56" s="32">
        <f>COUNTIFS(мужчины!$G:$G,$D56,мужчины!$S:$S,AW$2)</f>
        <v>0</v>
      </c>
      <c r="AX56" s="32">
        <f>COUNTIFS(мужчины!$G:$G,$D56,мужчины!$S:$S,AX$2)</f>
        <v>0</v>
      </c>
      <c r="AY56" s="32">
        <f>COUNTIFS(мужчины!$G:$G,$D56,мужчины!$S:$S,AY$2)</f>
        <v>0</v>
      </c>
      <c r="AZ56" s="32">
        <f>COUNTIFS(мужчины!$G:$G,$D56,мужчины!$S:$S,AZ$2)</f>
        <v>0</v>
      </c>
      <c r="BA56" s="32">
        <f>COUNTIFS(мужчины!$G:$G,$D56,мужчины!$S:$S,BA$2)</f>
        <v>0</v>
      </c>
    </row>
    <row r="57" spans="2:53" x14ac:dyDescent="0.2">
      <c r="B57" s="27"/>
      <c r="E57" s="32">
        <f>COUNTIFS(мужчины!$G:$G,$D57,мужчины!$S:$S,E$2)</f>
        <v>0</v>
      </c>
      <c r="F57" s="32">
        <f>COUNTIFS(мужчины!$G:$G,$D57,мужчины!$S:$S,F$2)</f>
        <v>0</v>
      </c>
      <c r="G57" s="32">
        <f>COUNTIFS(мужчины!$G:$G,$D57,мужчины!$S:$S,G$2)</f>
        <v>0</v>
      </c>
      <c r="H57" s="32">
        <f>COUNTIFS(мужчины!$G:$G,$D57,мужчины!$S:$S,H$2)</f>
        <v>0</v>
      </c>
      <c r="I57" s="32">
        <f>COUNTIFS(мужчины!$G:$G,$D57,мужчины!$S:$S,I$2)</f>
        <v>0</v>
      </c>
      <c r="J57" s="32">
        <f>COUNTIFS(мужчины!$G:$G,$D57,мужчины!$S:$S,J$2)</f>
        <v>0</v>
      </c>
      <c r="K57" s="32">
        <f>COUNTIFS(мужчины!$G:$G,$D57,мужчины!$S:$S,K$2)</f>
        <v>0</v>
      </c>
      <c r="L57" s="32">
        <f>COUNTIFS(мужчины!$G:$G,$D57,мужчины!$S:$S,L$2)</f>
        <v>0</v>
      </c>
      <c r="M57" s="32">
        <f>COUNTIFS(мужчины!$G:$G,$D57,мужчины!$S:$S,M$2)</f>
        <v>0</v>
      </c>
      <c r="N57" s="32">
        <f>COUNTIFS(мужчины!$G:$G,$D57,мужчины!$S:$S,N$2)</f>
        <v>0</v>
      </c>
      <c r="O57" s="32">
        <f>COUNTIFS(мужчины!$G:$G,$D57,мужчины!$S:$S,O$2)</f>
        <v>0</v>
      </c>
      <c r="P57" s="32">
        <f>COUNTIFS(мужчины!$G:$G,$D57,мужчины!$S:$S,P$2)</f>
        <v>0</v>
      </c>
      <c r="Q57" s="32">
        <f>COUNTIFS(мужчины!$G:$G,$D57,мужчины!$S:$S,Q$2)</f>
        <v>0</v>
      </c>
      <c r="R57" s="32">
        <f>COUNTIFS(мужчины!$G:$G,$D57,мужчины!$S:$S,R$2)</f>
        <v>0</v>
      </c>
      <c r="S57" s="32">
        <f>COUNTIFS(мужчины!$G:$G,$D57,мужчины!$S:$S,S$2)</f>
        <v>0</v>
      </c>
      <c r="T57" s="32">
        <f>COUNTIFS(мужчины!$G:$G,$D57,мужчины!$S:$S,T$2)</f>
        <v>0</v>
      </c>
      <c r="U57" s="32">
        <f>COUNTIFS(мужчины!$G:$G,$D57,мужчины!$S:$S,U$2)</f>
        <v>0</v>
      </c>
      <c r="V57" s="32">
        <f>COUNTIFS(мужчины!$G:$G,$D57,мужчины!$S:$S,V$2)</f>
        <v>0</v>
      </c>
      <c r="W57" s="32">
        <f>COUNTIFS(мужчины!$G:$G,$D57,мужчины!$S:$S,W$2)</f>
        <v>0</v>
      </c>
      <c r="X57" s="32">
        <f>COUNTIFS(мужчины!$G:$G,$D57,мужчины!$S:$S,X$2)</f>
        <v>0</v>
      </c>
      <c r="Y57" s="32">
        <f>COUNTIFS(мужчины!$G:$G,$D57,мужчины!$S:$S,Y$2)</f>
        <v>0</v>
      </c>
      <c r="Z57" s="32">
        <f>COUNTIFS(мужчины!$G:$G,$D57,мужчины!$S:$S,Z$2)</f>
        <v>0</v>
      </c>
      <c r="AA57" s="32">
        <f>COUNTIFS(мужчины!$G:$G,$D57,мужчины!$S:$S,AA$2)</f>
        <v>0</v>
      </c>
      <c r="AB57" s="32">
        <f>COUNTIFS(мужчины!$G:$G,$D57,мужчины!$S:$S,AB$2)</f>
        <v>0</v>
      </c>
      <c r="AC57" s="32">
        <f>COUNTIFS(мужчины!$G:$G,$D57,мужчины!$S:$S,AC$2)</f>
        <v>0</v>
      </c>
      <c r="AD57" s="32">
        <f>COUNTIFS(мужчины!$G:$G,$D57,мужчины!$S:$S,AD$2)</f>
        <v>0</v>
      </c>
      <c r="AE57" s="32">
        <f>COUNTIFS(мужчины!$G:$G,$D57,мужчины!$S:$S,AE$2)</f>
        <v>0</v>
      </c>
      <c r="AF57" s="32">
        <f>COUNTIFS(мужчины!$G:$G,$D57,мужчины!$S:$S,AF$2)</f>
        <v>0</v>
      </c>
      <c r="AG57" s="32">
        <f>COUNTIFS(мужчины!$G:$G,$D57,мужчины!$S:$S,AG$2)</f>
        <v>0</v>
      </c>
      <c r="AH57" s="32">
        <f>COUNTIFS(мужчины!$G:$G,$D57,мужчины!$S:$S,AH$2)</f>
        <v>0</v>
      </c>
      <c r="AI57" s="32">
        <f>COUNTIFS(мужчины!$G:$G,$D57,мужчины!$S:$S,AI$2)</f>
        <v>0</v>
      </c>
      <c r="AJ57" s="32">
        <f>COUNTIFS(мужчины!$G:$G,$D57,мужчины!$S:$S,AJ$2)</f>
        <v>0</v>
      </c>
      <c r="AK57" s="32">
        <f>COUNTIFS(мужчины!$G:$G,$D57,мужчины!$S:$S,AK$2)</f>
        <v>0</v>
      </c>
      <c r="AL57" s="32">
        <f>COUNTIFS(мужчины!$G:$G,$D57,мужчины!$S:$S,AL$2)</f>
        <v>0</v>
      </c>
      <c r="AM57" s="32">
        <f>COUNTIFS(мужчины!$G:$G,$D57,мужчины!$S:$S,AM$2)</f>
        <v>0</v>
      </c>
      <c r="AN57" s="32">
        <f>COUNTIFS(мужчины!$G:$G,$D57,мужчины!$S:$S,AN$2)</f>
        <v>0</v>
      </c>
      <c r="AO57" s="32">
        <f>COUNTIFS(мужчины!$G:$G,$D57,мужчины!$S:$S,AO$2)</f>
        <v>0</v>
      </c>
      <c r="AP57" s="32">
        <f>COUNTIFS(мужчины!$G:$G,$D57,мужчины!$S:$S,AP$2)</f>
        <v>0</v>
      </c>
      <c r="AQ57" s="32">
        <f>COUNTIFS(мужчины!$G:$G,$D57,мужчины!$S:$S,AQ$2)</f>
        <v>0</v>
      </c>
      <c r="AR57" s="32">
        <f>COUNTIFS(мужчины!$G:$G,$D57,мужчины!$S:$S,AR$2)</f>
        <v>0</v>
      </c>
      <c r="AS57" s="32">
        <f>COUNTIFS(мужчины!$G:$G,$D57,мужчины!$S:$S,AS$2)</f>
        <v>0</v>
      </c>
      <c r="AT57" s="32">
        <f>COUNTIFS(мужчины!$G:$G,$D57,мужчины!$S:$S,AT$2)</f>
        <v>0</v>
      </c>
      <c r="AU57" s="32">
        <f>COUNTIFS(мужчины!$G:$G,$D57,мужчины!$S:$S,AU$2)</f>
        <v>0</v>
      </c>
      <c r="AV57" s="32">
        <f>COUNTIFS(мужчины!$G:$G,$D57,мужчины!$S:$S,AV$2)</f>
        <v>0</v>
      </c>
      <c r="AW57" s="32">
        <f>COUNTIFS(мужчины!$G:$G,$D57,мужчины!$S:$S,AW$2)</f>
        <v>0</v>
      </c>
      <c r="AX57" s="32">
        <f>COUNTIFS(мужчины!$G:$G,$D57,мужчины!$S:$S,AX$2)</f>
        <v>0</v>
      </c>
      <c r="AY57" s="32">
        <f>COUNTIFS(мужчины!$G:$G,$D57,мужчины!$S:$S,AY$2)</f>
        <v>0</v>
      </c>
      <c r="AZ57" s="32">
        <f>COUNTIFS(мужчины!$G:$G,$D57,мужчины!$S:$S,AZ$2)</f>
        <v>0</v>
      </c>
      <c r="BA57" s="32">
        <f>COUNTIFS(мужчины!$G:$G,$D57,мужчины!$S:$S,BA$2)</f>
        <v>0</v>
      </c>
    </row>
    <row r="58" spans="2:53" x14ac:dyDescent="0.2">
      <c r="B58" s="27"/>
      <c r="E58" s="32">
        <f>COUNTIFS(мужчины!$G:$G,$D58,мужчины!$S:$S,E$2)</f>
        <v>0</v>
      </c>
      <c r="F58" s="32">
        <f>COUNTIFS(мужчины!$G:$G,$D58,мужчины!$S:$S,F$2)</f>
        <v>0</v>
      </c>
      <c r="G58" s="32">
        <f>COUNTIFS(мужчины!$G:$G,$D58,мужчины!$S:$S,G$2)</f>
        <v>0</v>
      </c>
      <c r="H58" s="32">
        <f>COUNTIFS(мужчины!$G:$G,$D58,мужчины!$S:$S,H$2)</f>
        <v>0</v>
      </c>
      <c r="I58" s="32">
        <f>COUNTIFS(мужчины!$G:$G,$D58,мужчины!$S:$S,I$2)</f>
        <v>0</v>
      </c>
      <c r="J58" s="32">
        <f>COUNTIFS(мужчины!$G:$G,$D58,мужчины!$S:$S,J$2)</f>
        <v>0</v>
      </c>
      <c r="K58" s="32">
        <f>COUNTIFS(мужчины!$G:$G,$D58,мужчины!$S:$S,K$2)</f>
        <v>0</v>
      </c>
      <c r="L58" s="32">
        <f>COUNTIFS(мужчины!$G:$G,$D58,мужчины!$S:$S,L$2)</f>
        <v>0</v>
      </c>
      <c r="M58" s="32">
        <f>COUNTIFS(мужчины!$G:$G,$D58,мужчины!$S:$S,M$2)</f>
        <v>0</v>
      </c>
      <c r="N58" s="32">
        <f>COUNTIFS(мужчины!$G:$G,$D58,мужчины!$S:$S,N$2)</f>
        <v>0</v>
      </c>
      <c r="O58" s="32">
        <f>COUNTIFS(мужчины!$G:$G,$D58,мужчины!$S:$S,O$2)</f>
        <v>0</v>
      </c>
      <c r="P58" s="32">
        <f>COUNTIFS(мужчины!$G:$G,$D58,мужчины!$S:$S,P$2)</f>
        <v>0</v>
      </c>
      <c r="Q58" s="32">
        <f>COUNTIFS(мужчины!$G:$G,$D58,мужчины!$S:$S,Q$2)</f>
        <v>0</v>
      </c>
      <c r="R58" s="32">
        <f>COUNTIFS(мужчины!$G:$G,$D58,мужчины!$S:$S,R$2)</f>
        <v>0</v>
      </c>
      <c r="S58" s="32">
        <f>COUNTIFS(мужчины!$G:$G,$D58,мужчины!$S:$S,S$2)</f>
        <v>0</v>
      </c>
      <c r="T58" s="32">
        <f>COUNTIFS(мужчины!$G:$G,$D58,мужчины!$S:$S,T$2)</f>
        <v>0</v>
      </c>
      <c r="U58" s="32">
        <f>COUNTIFS(мужчины!$G:$G,$D58,мужчины!$S:$S,U$2)</f>
        <v>0</v>
      </c>
      <c r="V58" s="32">
        <f>COUNTIFS(мужчины!$G:$G,$D58,мужчины!$S:$S,V$2)</f>
        <v>0</v>
      </c>
      <c r="W58" s="32">
        <f>COUNTIFS(мужчины!$G:$G,$D58,мужчины!$S:$S,W$2)</f>
        <v>0</v>
      </c>
      <c r="X58" s="32">
        <f>COUNTIFS(мужчины!$G:$G,$D58,мужчины!$S:$S,X$2)</f>
        <v>0</v>
      </c>
      <c r="Y58" s="32">
        <f>COUNTIFS(мужчины!$G:$G,$D58,мужчины!$S:$S,Y$2)</f>
        <v>0</v>
      </c>
      <c r="Z58" s="32">
        <f>COUNTIFS(мужчины!$G:$G,$D58,мужчины!$S:$S,Z$2)</f>
        <v>0</v>
      </c>
      <c r="AA58" s="32">
        <f>COUNTIFS(мужчины!$G:$G,$D58,мужчины!$S:$S,AA$2)</f>
        <v>0</v>
      </c>
      <c r="AB58" s="32">
        <f>COUNTIFS(мужчины!$G:$G,$D58,мужчины!$S:$S,AB$2)</f>
        <v>0</v>
      </c>
      <c r="AC58" s="32">
        <f>COUNTIFS(мужчины!$G:$G,$D58,мужчины!$S:$S,AC$2)</f>
        <v>0</v>
      </c>
      <c r="AD58" s="32">
        <f>COUNTIFS(мужчины!$G:$G,$D58,мужчины!$S:$S,AD$2)</f>
        <v>0</v>
      </c>
      <c r="AE58" s="32">
        <f>COUNTIFS(мужчины!$G:$G,$D58,мужчины!$S:$S,AE$2)</f>
        <v>0</v>
      </c>
      <c r="AF58" s="32">
        <f>COUNTIFS(мужчины!$G:$G,$D58,мужчины!$S:$S,AF$2)</f>
        <v>0</v>
      </c>
      <c r="AG58" s="32">
        <f>COUNTIFS(мужчины!$G:$G,$D58,мужчины!$S:$S,AG$2)</f>
        <v>0</v>
      </c>
      <c r="AH58" s="32">
        <f>COUNTIFS(мужчины!$G:$G,$D58,мужчины!$S:$S,AH$2)</f>
        <v>0</v>
      </c>
      <c r="AI58" s="32">
        <f>COUNTIFS(мужчины!$G:$G,$D58,мужчины!$S:$S,AI$2)</f>
        <v>0</v>
      </c>
      <c r="AJ58" s="32">
        <f>COUNTIFS(мужчины!$G:$G,$D58,мужчины!$S:$S,AJ$2)</f>
        <v>0</v>
      </c>
      <c r="AK58" s="32">
        <f>COUNTIFS(мужчины!$G:$G,$D58,мужчины!$S:$S,AK$2)</f>
        <v>0</v>
      </c>
      <c r="AL58" s="32">
        <f>COUNTIFS(мужчины!$G:$G,$D58,мужчины!$S:$S,AL$2)</f>
        <v>0</v>
      </c>
      <c r="AM58" s="32">
        <f>COUNTIFS(мужчины!$G:$G,$D58,мужчины!$S:$S,AM$2)</f>
        <v>0</v>
      </c>
      <c r="AN58" s="32">
        <f>COUNTIFS(мужчины!$G:$G,$D58,мужчины!$S:$S,AN$2)</f>
        <v>0</v>
      </c>
      <c r="AO58" s="32">
        <f>COUNTIFS(мужчины!$G:$G,$D58,мужчины!$S:$S,AO$2)</f>
        <v>0</v>
      </c>
      <c r="AP58" s="32">
        <f>COUNTIFS(мужчины!$G:$G,$D58,мужчины!$S:$S,AP$2)</f>
        <v>0</v>
      </c>
      <c r="AQ58" s="32">
        <f>COUNTIFS(мужчины!$G:$G,$D58,мужчины!$S:$S,AQ$2)</f>
        <v>0</v>
      </c>
      <c r="AR58" s="32">
        <f>COUNTIFS(мужчины!$G:$G,$D58,мужчины!$S:$S,AR$2)</f>
        <v>0</v>
      </c>
      <c r="AS58" s="32">
        <f>COUNTIFS(мужчины!$G:$G,$D58,мужчины!$S:$S,AS$2)</f>
        <v>0</v>
      </c>
      <c r="AT58" s="32">
        <f>COUNTIFS(мужчины!$G:$G,$D58,мужчины!$S:$S,AT$2)</f>
        <v>0</v>
      </c>
      <c r="AU58" s="32">
        <f>COUNTIFS(мужчины!$G:$G,$D58,мужчины!$S:$S,AU$2)</f>
        <v>0</v>
      </c>
      <c r="AV58" s="32">
        <f>COUNTIFS(мужчины!$G:$G,$D58,мужчины!$S:$S,AV$2)</f>
        <v>0</v>
      </c>
      <c r="AW58" s="32">
        <f>COUNTIFS(мужчины!$G:$G,$D58,мужчины!$S:$S,AW$2)</f>
        <v>0</v>
      </c>
      <c r="AX58" s="32">
        <f>COUNTIFS(мужчины!$G:$G,$D58,мужчины!$S:$S,AX$2)</f>
        <v>0</v>
      </c>
      <c r="AY58" s="32">
        <f>COUNTIFS(мужчины!$G:$G,$D58,мужчины!$S:$S,AY$2)</f>
        <v>0</v>
      </c>
      <c r="AZ58" s="32">
        <f>COUNTIFS(мужчины!$G:$G,$D58,мужчины!$S:$S,AZ$2)</f>
        <v>0</v>
      </c>
      <c r="BA58" s="32">
        <f>COUNTIFS(мужчины!$G:$G,$D58,мужчины!$S:$S,BA$2)</f>
        <v>0</v>
      </c>
    </row>
    <row r="59" spans="2:53" x14ac:dyDescent="0.2">
      <c r="B59" s="27"/>
      <c r="E59" s="32">
        <f>COUNTIFS(мужчины!$G:$G,$D59,мужчины!$S:$S,E$2)</f>
        <v>0</v>
      </c>
      <c r="F59" s="32">
        <f>COUNTIFS(мужчины!$G:$G,$D59,мужчины!$S:$S,F$2)</f>
        <v>0</v>
      </c>
      <c r="G59" s="32">
        <f>COUNTIFS(мужчины!$G:$G,$D59,мужчины!$S:$S,G$2)</f>
        <v>0</v>
      </c>
      <c r="H59" s="32">
        <f>COUNTIFS(мужчины!$G:$G,$D59,мужчины!$S:$S,H$2)</f>
        <v>0</v>
      </c>
      <c r="I59" s="32">
        <f>COUNTIFS(мужчины!$G:$G,$D59,мужчины!$S:$S,I$2)</f>
        <v>0</v>
      </c>
      <c r="J59" s="32">
        <f>COUNTIFS(мужчины!$G:$G,$D59,мужчины!$S:$S,J$2)</f>
        <v>0</v>
      </c>
      <c r="K59" s="32">
        <f>COUNTIFS(мужчины!$G:$G,$D59,мужчины!$S:$S,K$2)</f>
        <v>0</v>
      </c>
      <c r="L59" s="32">
        <f>COUNTIFS(мужчины!$G:$G,$D59,мужчины!$S:$S,L$2)</f>
        <v>0</v>
      </c>
      <c r="M59" s="32">
        <f>COUNTIFS(мужчины!$G:$G,$D59,мужчины!$S:$S,M$2)</f>
        <v>0</v>
      </c>
      <c r="N59" s="32">
        <f>COUNTIFS(мужчины!$G:$G,$D59,мужчины!$S:$S,N$2)</f>
        <v>0</v>
      </c>
      <c r="O59" s="32">
        <f>COUNTIFS(мужчины!$G:$G,$D59,мужчины!$S:$S,O$2)</f>
        <v>0</v>
      </c>
      <c r="P59" s="32">
        <f>COUNTIFS(мужчины!$G:$G,$D59,мужчины!$S:$S,P$2)</f>
        <v>0</v>
      </c>
      <c r="Q59" s="32">
        <f>COUNTIFS(мужчины!$G:$G,$D59,мужчины!$S:$S,Q$2)</f>
        <v>0</v>
      </c>
      <c r="R59" s="32">
        <f>COUNTIFS(мужчины!$G:$G,$D59,мужчины!$S:$S,R$2)</f>
        <v>0</v>
      </c>
      <c r="S59" s="32">
        <f>COUNTIFS(мужчины!$G:$G,$D59,мужчины!$S:$S,S$2)</f>
        <v>0</v>
      </c>
      <c r="T59" s="32">
        <f>COUNTIFS(мужчины!$G:$G,$D59,мужчины!$S:$S,T$2)</f>
        <v>0</v>
      </c>
      <c r="U59" s="32">
        <f>COUNTIFS(мужчины!$G:$G,$D59,мужчины!$S:$S,U$2)</f>
        <v>0</v>
      </c>
      <c r="V59" s="32">
        <f>COUNTIFS(мужчины!$G:$G,$D59,мужчины!$S:$S,V$2)</f>
        <v>0</v>
      </c>
      <c r="W59" s="32">
        <f>COUNTIFS(мужчины!$G:$G,$D59,мужчины!$S:$S,W$2)</f>
        <v>0</v>
      </c>
      <c r="X59" s="32">
        <f>COUNTIFS(мужчины!$G:$G,$D59,мужчины!$S:$S,X$2)</f>
        <v>0</v>
      </c>
      <c r="Y59" s="32">
        <f>COUNTIFS(мужчины!$G:$G,$D59,мужчины!$S:$S,Y$2)</f>
        <v>0</v>
      </c>
      <c r="Z59" s="32">
        <f>COUNTIFS(мужчины!$G:$G,$D59,мужчины!$S:$S,Z$2)</f>
        <v>0</v>
      </c>
      <c r="AA59" s="32">
        <f>COUNTIFS(мужчины!$G:$G,$D59,мужчины!$S:$S,AA$2)</f>
        <v>0</v>
      </c>
      <c r="AB59" s="32">
        <f>COUNTIFS(мужчины!$G:$G,$D59,мужчины!$S:$S,AB$2)</f>
        <v>0</v>
      </c>
      <c r="AC59" s="32">
        <f>COUNTIFS(мужчины!$G:$G,$D59,мужчины!$S:$S,AC$2)</f>
        <v>0</v>
      </c>
      <c r="AD59" s="32">
        <f>COUNTIFS(мужчины!$G:$G,$D59,мужчины!$S:$S,AD$2)</f>
        <v>0</v>
      </c>
      <c r="AE59" s="32">
        <f>COUNTIFS(мужчины!$G:$G,$D59,мужчины!$S:$S,AE$2)</f>
        <v>0</v>
      </c>
      <c r="AF59" s="32">
        <f>COUNTIFS(мужчины!$G:$G,$D59,мужчины!$S:$S,AF$2)</f>
        <v>0</v>
      </c>
      <c r="AG59" s="32">
        <f>COUNTIFS(мужчины!$G:$G,$D59,мужчины!$S:$S,AG$2)</f>
        <v>0</v>
      </c>
      <c r="AH59" s="32">
        <f>COUNTIFS(мужчины!$G:$G,$D59,мужчины!$S:$S,AH$2)</f>
        <v>0</v>
      </c>
      <c r="AI59" s="32">
        <f>COUNTIFS(мужчины!$G:$G,$D59,мужчины!$S:$S,AI$2)</f>
        <v>0</v>
      </c>
      <c r="AJ59" s="32">
        <f>COUNTIFS(мужчины!$G:$G,$D59,мужчины!$S:$S,AJ$2)</f>
        <v>0</v>
      </c>
      <c r="AK59" s="32">
        <f>COUNTIFS(мужчины!$G:$G,$D59,мужчины!$S:$S,AK$2)</f>
        <v>0</v>
      </c>
      <c r="AL59" s="32">
        <f>COUNTIFS(мужчины!$G:$G,$D59,мужчины!$S:$S,AL$2)</f>
        <v>0</v>
      </c>
      <c r="AM59" s="32">
        <f>COUNTIFS(мужчины!$G:$G,$D59,мужчины!$S:$S,AM$2)</f>
        <v>0</v>
      </c>
      <c r="AN59" s="32">
        <f>COUNTIFS(мужчины!$G:$G,$D59,мужчины!$S:$S,AN$2)</f>
        <v>0</v>
      </c>
      <c r="AO59" s="32">
        <f>COUNTIFS(мужчины!$G:$G,$D59,мужчины!$S:$S,AO$2)</f>
        <v>0</v>
      </c>
      <c r="AP59" s="32">
        <f>COUNTIFS(мужчины!$G:$G,$D59,мужчины!$S:$S,AP$2)</f>
        <v>0</v>
      </c>
      <c r="AQ59" s="32">
        <f>COUNTIFS(мужчины!$G:$G,$D59,мужчины!$S:$S,AQ$2)</f>
        <v>0</v>
      </c>
      <c r="AR59" s="32">
        <f>COUNTIFS(мужчины!$G:$G,$D59,мужчины!$S:$S,AR$2)</f>
        <v>0</v>
      </c>
      <c r="AS59" s="32">
        <f>COUNTIFS(мужчины!$G:$G,$D59,мужчины!$S:$S,AS$2)</f>
        <v>0</v>
      </c>
      <c r="AT59" s="32">
        <f>COUNTIFS(мужчины!$G:$G,$D59,мужчины!$S:$S,AT$2)</f>
        <v>0</v>
      </c>
      <c r="AU59" s="32">
        <f>COUNTIFS(мужчины!$G:$G,$D59,мужчины!$S:$S,AU$2)</f>
        <v>0</v>
      </c>
      <c r="AV59" s="32">
        <f>COUNTIFS(мужчины!$G:$G,$D59,мужчины!$S:$S,AV$2)</f>
        <v>0</v>
      </c>
      <c r="AW59" s="32">
        <f>COUNTIFS(мужчины!$G:$G,$D59,мужчины!$S:$S,AW$2)</f>
        <v>0</v>
      </c>
      <c r="AX59" s="32">
        <f>COUNTIFS(мужчины!$G:$G,$D59,мужчины!$S:$S,AX$2)</f>
        <v>0</v>
      </c>
      <c r="AY59" s="32">
        <f>COUNTIFS(мужчины!$G:$G,$D59,мужчины!$S:$S,AY$2)</f>
        <v>0</v>
      </c>
      <c r="AZ59" s="32">
        <f>COUNTIFS(мужчины!$G:$G,$D59,мужчины!$S:$S,AZ$2)</f>
        <v>0</v>
      </c>
      <c r="BA59" s="32">
        <f>COUNTIFS(мужчины!$G:$G,$D59,мужчины!$S:$S,BA$2)</f>
        <v>0</v>
      </c>
    </row>
    <row r="60" spans="2:53" x14ac:dyDescent="0.2">
      <c r="B60" s="27"/>
      <c r="E60" s="32">
        <f>COUNTIFS(мужчины!$G:$G,$D60,мужчины!$S:$S,E$2)</f>
        <v>0</v>
      </c>
      <c r="F60" s="32">
        <f>COUNTIFS(мужчины!$G:$G,$D60,мужчины!$S:$S,F$2)</f>
        <v>0</v>
      </c>
      <c r="G60" s="32">
        <f>COUNTIFS(мужчины!$G:$G,$D60,мужчины!$S:$S,G$2)</f>
        <v>0</v>
      </c>
      <c r="H60" s="32">
        <f>COUNTIFS(мужчины!$G:$G,$D60,мужчины!$S:$S,H$2)</f>
        <v>0</v>
      </c>
      <c r="I60" s="32">
        <f>COUNTIFS(мужчины!$G:$G,$D60,мужчины!$S:$S,I$2)</f>
        <v>0</v>
      </c>
      <c r="J60" s="32">
        <f>COUNTIFS(мужчины!$G:$G,$D60,мужчины!$S:$S,J$2)</f>
        <v>0</v>
      </c>
      <c r="K60" s="32">
        <f>COUNTIFS(мужчины!$G:$G,$D60,мужчины!$S:$S,K$2)</f>
        <v>0</v>
      </c>
      <c r="L60" s="32">
        <f>COUNTIFS(мужчины!$G:$G,$D60,мужчины!$S:$S,L$2)</f>
        <v>0</v>
      </c>
      <c r="M60" s="32">
        <f>COUNTIFS(мужчины!$G:$G,$D60,мужчины!$S:$S,M$2)</f>
        <v>0</v>
      </c>
      <c r="N60" s="32">
        <f>COUNTIFS(мужчины!$G:$G,$D60,мужчины!$S:$S,N$2)</f>
        <v>0</v>
      </c>
      <c r="O60" s="32">
        <f>COUNTIFS(мужчины!$G:$G,$D60,мужчины!$S:$S,O$2)</f>
        <v>0</v>
      </c>
      <c r="P60" s="32">
        <f>COUNTIFS(мужчины!$G:$G,$D60,мужчины!$S:$S,P$2)</f>
        <v>0</v>
      </c>
      <c r="Q60" s="32">
        <f>COUNTIFS(мужчины!$G:$G,$D60,мужчины!$S:$S,Q$2)</f>
        <v>0</v>
      </c>
      <c r="R60" s="32">
        <f>COUNTIFS(мужчины!$G:$G,$D60,мужчины!$S:$S,R$2)</f>
        <v>0</v>
      </c>
      <c r="S60" s="32">
        <f>COUNTIFS(мужчины!$G:$G,$D60,мужчины!$S:$S,S$2)</f>
        <v>0</v>
      </c>
      <c r="T60" s="32">
        <f>COUNTIFS(мужчины!$G:$G,$D60,мужчины!$S:$S,T$2)</f>
        <v>0</v>
      </c>
      <c r="U60" s="32">
        <f>COUNTIFS(мужчины!$G:$G,$D60,мужчины!$S:$S,U$2)</f>
        <v>0</v>
      </c>
      <c r="V60" s="32">
        <f>COUNTIFS(мужчины!$G:$G,$D60,мужчины!$S:$S,V$2)</f>
        <v>0</v>
      </c>
      <c r="W60" s="32">
        <f>COUNTIFS(мужчины!$G:$G,$D60,мужчины!$S:$S,W$2)</f>
        <v>0</v>
      </c>
      <c r="X60" s="32">
        <f>COUNTIFS(мужчины!$G:$G,$D60,мужчины!$S:$S,X$2)</f>
        <v>0</v>
      </c>
      <c r="Y60" s="32">
        <f>COUNTIFS(мужчины!$G:$G,$D60,мужчины!$S:$S,Y$2)</f>
        <v>0</v>
      </c>
      <c r="Z60" s="32">
        <f>COUNTIFS(мужчины!$G:$G,$D60,мужчины!$S:$S,Z$2)</f>
        <v>0</v>
      </c>
      <c r="AA60" s="32">
        <f>COUNTIFS(мужчины!$G:$G,$D60,мужчины!$S:$S,AA$2)</f>
        <v>0</v>
      </c>
      <c r="AB60" s="32">
        <f>COUNTIFS(мужчины!$G:$G,$D60,мужчины!$S:$S,AB$2)</f>
        <v>0</v>
      </c>
      <c r="AC60" s="32">
        <f>COUNTIFS(мужчины!$G:$G,$D60,мужчины!$S:$S,AC$2)</f>
        <v>0</v>
      </c>
      <c r="AD60" s="32">
        <f>COUNTIFS(мужчины!$G:$G,$D60,мужчины!$S:$S,AD$2)</f>
        <v>0</v>
      </c>
      <c r="AE60" s="32">
        <f>COUNTIFS(мужчины!$G:$G,$D60,мужчины!$S:$S,AE$2)</f>
        <v>0</v>
      </c>
      <c r="AF60" s="32">
        <f>COUNTIFS(мужчины!$G:$G,$D60,мужчины!$S:$S,AF$2)</f>
        <v>0</v>
      </c>
      <c r="AG60" s="32">
        <f>COUNTIFS(мужчины!$G:$G,$D60,мужчины!$S:$S,AG$2)</f>
        <v>0</v>
      </c>
      <c r="AH60" s="32">
        <f>COUNTIFS(мужчины!$G:$G,$D60,мужчины!$S:$S,AH$2)</f>
        <v>0</v>
      </c>
      <c r="AI60" s="32">
        <f>COUNTIFS(мужчины!$G:$G,$D60,мужчины!$S:$S,AI$2)</f>
        <v>0</v>
      </c>
      <c r="AJ60" s="32">
        <f>COUNTIFS(мужчины!$G:$G,$D60,мужчины!$S:$S,AJ$2)</f>
        <v>0</v>
      </c>
      <c r="AK60" s="32">
        <f>COUNTIFS(мужчины!$G:$G,$D60,мужчины!$S:$S,AK$2)</f>
        <v>0</v>
      </c>
      <c r="AL60" s="32">
        <f>COUNTIFS(мужчины!$G:$G,$D60,мужчины!$S:$S,AL$2)</f>
        <v>0</v>
      </c>
      <c r="AM60" s="32">
        <f>COUNTIFS(мужчины!$G:$G,$D60,мужчины!$S:$S,AM$2)</f>
        <v>0</v>
      </c>
      <c r="AN60" s="32">
        <f>COUNTIFS(мужчины!$G:$G,$D60,мужчины!$S:$S,AN$2)</f>
        <v>0</v>
      </c>
      <c r="AO60" s="32">
        <f>COUNTIFS(мужчины!$G:$G,$D60,мужчины!$S:$S,AO$2)</f>
        <v>0</v>
      </c>
      <c r="AP60" s="32">
        <f>COUNTIFS(мужчины!$G:$G,$D60,мужчины!$S:$S,AP$2)</f>
        <v>0</v>
      </c>
      <c r="AQ60" s="32">
        <f>COUNTIFS(мужчины!$G:$G,$D60,мужчины!$S:$S,AQ$2)</f>
        <v>0</v>
      </c>
      <c r="AR60" s="32">
        <f>COUNTIFS(мужчины!$G:$G,$D60,мужчины!$S:$S,AR$2)</f>
        <v>0</v>
      </c>
      <c r="AS60" s="32">
        <f>COUNTIFS(мужчины!$G:$G,$D60,мужчины!$S:$S,AS$2)</f>
        <v>0</v>
      </c>
      <c r="AT60" s="32">
        <f>COUNTIFS(мужчины!$G:$G,$D60,мужчины!$S:$S,AT$2)</f>
        <v>0</v>
      </c>
      <c r="AU60" s="32">
        <f>COUNTIFS(мужчины!$G:$G,$D60,мужчины!$S:$S,AU$2)</f>
        <v>0</v>
      </c>
      <c r="AV60" s="32">
        <f>COUNTIFS(мужчины!$G:$G,$D60,мужчины!$S:$S,AV$2)</f>
        <v>0</v>
      </c>
      <c r="AW60" s="32">
        <f>COUNTIFS(мужчины!$G:$G,$D60,мужчины!$S:$S,AW$2)</f>
        <v>0</v>
      </c>
      <c r="AX60" s="32">
        <f>COUNTIFS(мужчины!$G:$G,$D60,мужчины!$S:$S,AX$2)</f>
        <v>0</v>
      </c>
      <c r="AY60" s="32">
        <f>COUNTIFS(мужчины!$G:$G,$D60,мужчины!$S:$S,AY$2)</f>
        <v>0</v>
      </c>
      <c r="AZ60" s="32">
        <f>COUNTIFS(мужчины!$G:$G,$D60,мужчины!$S:$S,AZ$2)</f>
        <v>0</v>
      </c>
      <c r="BA60" s="32">
        <f>COUNTIFS(мужчины!$G:$G,$D60,мужчины!$S:$S,BA$2)</f>
        <v>0</v>
      </c>
    </row>
    <row r="61" spans="2:53" x14ac:dyDescent="0.2">
      <c r="B61" s="27"/>
      <c r="E61" s="32">
        <f>COUNTIFS(мужчины!$G:$G,$D61,мужчины!$S:$S,E$2)</f>
        <v>0</v>
      </c>
      <c r="F61" s="32">
        <f>COUNTIFS(мужчины!$G:$G,$D61,мужчины!$S:$S,F$2)</f>
        <v>0</v>
      </c>
      <c r="G61" s="32">
        <f>COUNTIFS(мужчины!$G:$G,$D61,мужчины!$S:$S,G$2)</f>
        <v>0</v>
      </c>
      <c r="H61" s="32">
        <f>COUNTIFS(мужчины!$G:$G,$D61,мужчины!$S:$S,H$2)</f>
        <v>0</v>
      </c>
      <c r="I61" s="32">
        <f>COUNTIFS(мужчины!$G:$G,$D61,мужчины!$S:$S,I$2)</f>
        <v>0</v>
      </c>
      <c r="J61" s="32">
        <f>COUNTIFS(мужчины!$G:$G,$D61,мужчины!$S:$S,J$2)</f>
        <v>0</v>
      </c>
      <c r="K61" s="32">
        <f>COUNTIFS(мужчины!$G:$G,$D61,мужчины!$S:$S,K$2)</f>
        <v>0</v>
      </c>
      <c r="L61" s="32">
        <f>COUNTIFS(мужчины!$G:$G,$D61,мужчины!$S:$S,L$2)</f>
        <v>0</v>
      </c>
      <c r="M61" s="32">
        <f>COUNTIFS(мужчины!$G:$G,$D61,мужчины!$S:$S,M$2)</f>
        <v>0</v>
      </c>
      <c r="N61" s="32">
        <f>COUNTIFS(мужчины!$G:$G,$D61,мужчины!$S:$S,N$2)</f>
        <v>0</v>
      </c>
      <c r="O61" s="32">
        <f>COUNTIFS(мужчины!$G:$G,$D61,мужчины!$S:$S,O$2)</f>
        <v>0</v>
      </c>
      <c r="P61" s="32">
        <f>COUNTIFS(мужчины!$G:$G,$D61,мужчины!$S:$S,P$2)</f>
        <v>0</v>
      </c>
      <c r="Q61" s="32">
        <f>COUNTIFS(мужчины!$G:$G,$D61,мужчины!$S:$S,Q$2)</f>
        <v>0</v>
      </c>
      <c r="R61" s="32">
        <f>COUNTIFS(мужчины!$G:$G,$D61,мужчины!$S:$S,R$2)</f>
        <v>0</v>
      </c>
      <c r="S61" s="32">
        <f>COUNTIFS(мужчины!$G:$G,$D61,мужчины!$S:$S,S$2)</f>
        <v>0</v>
      </c>
      <c r="T61" s="32">
        <f>COUNTIFS(мужчины!$G:$G,$D61,мужчины!$S:$S,T$2)</f>
        <v>0</v>
      </c>
      <c r="U61" s="32">
        <f>COUNTIFS(мужчины!$G:$G,$D61,мужчины!$S:$S,U$2)</f>
        <v>0</v>
      </c>
      <c r="V61" s="32">
        <f>COUNTIFS(мужчины!$G:$G,$D61,мужчины!$S:$S,V$2)</f>
        <v>0</v>
      </c>
      <c r="W61" s="32">
        <f>COUNTIFS(мужчины!$G:$G,$D61,мужчины!$S:$S,W$2)</f>
        <v>0</v>
      </c>
      <c r="X61" s="32">
        <f>COUNTIFS(мужчины!$G:$G,$D61,мужчины!$S:$S,X$2)</f>
        <v>0</v>
      </c>
      <c r="Y61" s="32">
        <f>COUNTIFS(мужчины!$G:$G,$D61,мужчины!$S:$S,Y$2)</f>
        <v>0</v>
      </c>
      <c r="Z61" s="32">
        <f>COUNTIFS(мужчины!$G:$G,$D61,мужчины!$S:$S,Z$2)</f>
        <v>0</v>
      </c>
      <c r="AA61" s="32">
        <f>COUNTIFS(мужчины!$G:$G,$D61,мужчины!$S:$S,AA$2)</f>
        <v>0</v>
      </c>
      <c r="AB61" s="32">
        <f>COUNTIFS(мужчины!$G:$G,$D61,мужчины!$S:$S,AB$2)</f>
        <v>0</v>
      </c>
      <c r="AC61" s="32">
        <f>COUNTIFS(мужчины!$G:$G,$D61,мужчины!$S:$S,AC$2)</f>
        <v>0</v>
      </c>
      <c r="AD61" s="32">
        <f>COUNTIFS(мужчины!$G:$G,$D61,мужчины!$S:$S,AD$2)</f>
        <v>0</v>
      </c>
      <c r="AE61" s="32">
        <f>COUNTIFS(мужчины!$G:$G,$D61,мужчины!$S:$S,AE$2)</f>
        <v>0</v>
      </c>
      <c r="AF61" s="32">
        <f>COUNTIFS(мужчины!$G:$G,$D61,мужчины!$S:$S,AF$2)</f>
        <v>0</v>
      </c>
      <c r="AG61" s="32">
        <f>COUNTIFS(мужчины!$G:$G,$D61,мужчины!$S:$S,AG$2)</f>
        <v>0</v>
      </c>
      <c r="AH61" s="32">
        <f>COUNTIFS(мужчины!$G:$G,$D61,мужчины!$S:$S,AH$2)</f>
        <v>0</v>
      </c>
      <c r="AI61" s="32">
        <f>COUNTIFS(мужчины!$G:$G,$D61,мужчины!$S:$S,AI$2)</f>
        <v>0</v>
      </c>
      <c r="AJ61" s="32">
        <f>COUNTIFS(мужчины!$G:$G,$D61,мужчины!$S:$S,AJ$2)</f>
        <v>0</v>
      </c>
      <c r="AK61" s="32">
        <f>COUNTIFS(мужчины!$G:$G,$D61,мужчины!$S:$S,AK$2)</f>
        <v>0</v>
      </c>
      <c r="AL61" s="32">
        <f>COUNTIFS(мужчины!$G:$G,$D61,мужчины!$S:$S,AL$2)</f>
        <v>0</v>
      </c>
      <c r="AM61" s="32">
        <f>COUNTIFS(мужчины!$G:$G,$D61,мужчины!$S:$S,AM$2)</f>
        <v>0</v>
      </c>
      <c r="AN61" s="32">
        <f>COUNTIFS(мужчины!$G:$G,$D61,мужчины!$S:$S,AN$2)</f>
        <v>0</v>
      </c>
      <c r="AO61" s="32">
        <f>COUNTIFS(мужчины!$G:$G,$D61,мужчины!$S:$S,AO$2)</f>
        <v>0</v>
      </c>
      <c r="AP61" s="32">
        <f>COUNTIFS(мужчины!$G:$G,$D61,мужчины!$S:$S,AP$2)</f>
        <v>0</v>
      </c>
      <c r="AQ61" s="32">
        <f>COUNTIFS(мужчины!$G:$G,$D61,мужчины!$S:$S,AQ$2)</f>
        <v>0</v>
      </c>
      <c r="AR61" s="32">
        <f>COUNTIFS(мужчины!$G:$G,$D61,мужчины!$S:$S,AR$2)</f>
        <v>0</v>
      </c>
      <c r="AS61" s="32">
        <f>COUNTIFS(мужчины!$G:$G,$D61,мужчины!$S:$S,AS$2)</f>
        <v>0</v>
      </c>
      <c r="AT61" s="32">
        <f>COUNTIFS(мужчины!$G:$G,$D61,мужчины!$S:$S,AT$2)</f>
        <v>0</v>
      </c>
      <c r="AU61" s="32">
        <f>COUNTIFS(мужчины!$G:$G,$D61,мужчины!$S:$S,AU$2)</f>
        <v>0</v>
      </c>
      <c r="AV61" s="32">
        <f>COUNTIFS(мужчины!$G:$G,$D61,мужчины!$S:$S,AV$2)</f>
        <v>0</v>
      </c>
      <c r="AW61" s="32">
        <f>COUNTIFS(мужчины!$G:$G,$D61,мужчины!$S:$S,AW$2)</f>
        <v>0</v>
      </c>
      <c r="AX61" s="32">
        <f>COUNTIFS(мужчины!$G:$G,$D61,мужчины!$S:$S,AX$2)</f>
        <v>0</v>
      </c>
      <c r="AY61" s="32">
        <f>COUNTIFS(мужчины!$G:$G,$D61,мужчины!$S:$S,AY$2)</f>
        <v>0</v>
      </c>
      <c r="AZ61" s="32">
        <f>COUNTIFS(мужчины!$G:$G,$D61,мужчины!$S:$S,AZ$2)</f>
        <v>0</v>
      </c>
      <c r="BA61" s="32">
        <f>COUNTIFS(мужчины!$G:$G,$D61,мужчины!$S:$S,BA$2)</f>
        <v>0</v>
      </c>
    </row>
    <row r="62" spans="2:53" x14ac:dyDescent="0.2">
      <c r="B62" s="27"/>
      <c r="E62" s="32">
        <f>COUNTIFS(мужчины!$G:$G,$D62,мужчины!$S:$S,E$2)</f>
        <v>0</v>
      </c>
      <c r="F62" s="32">
        <f>COUNTIFS(мужчины!$G:$G,$D62,мужчины!$S:$S,F$2)</f>
        <v>0</v>
      </c>
      <c r="G62" s="32">
        <f>COUNTIFS(мужчины!$G:$G,$D62,мужчины!$S:$S,G$2)</f>
        <v>0</v>
      </c>
      <c r="H62" s="32">
        <f>COUNTIFS(мужчины!$G:$G,$D62,мужчины!$S:$S,H$2)</f>
        <v>0</v>
      </c>
      <c r="I62" s="32">
        <f>COUNTIFS(мужчины!$G:$G,$D62,мужчины!$S:$S,I$2)</f>
        <v>0</v>
      </c>
      <c r="J62" s="32">
        <f>COUNTIFS(мужчины!$G:$G,$D62,мужчины!$S:$S,J$2)</f>
        <v>0</v>
      </c>
      <c r="K62" s="32">
        <f>COUNTIFS(мужчины!$G:$G,$D62,мужчины!$S:$S,K$2)</f>
        <v>0</v>
      </c>
      <c r="L62" s="32">
        <f>COUNTIFS(мужчины!$G:$G,$D62,мужчины!$S:$S,L$2)</f>
        <v>0</v>
      </c>
      <c r="M62" s="32">
        <f>COUNTIFS(мужчины!$G:$G,$D62,мужчины!$S:$S,M$2)</f>
        <v>0</v>
      </c>
      <c r="N62" s="32">
        <f>COUNTIFS(мужчины!$G:$G,$D62,мужчины!$S:$S,N$2)</f>
        <v>0</v>
      </c>
      <c r="O62" s="32">
        <f>COUNTIFS(мужчины!$G:$G,$D62,мужчины!$S:$S,O$2)</f>
        <v>0</v>
      </c>
      <c r="P62" s="32">
        <f>COUNTIFS(мужчины!$G:$G,$D62,мужчины!$S:$S,P$2)</f>
        <v>0</v>
      </c>
      <c r="Q62" s="32">
        <f>COUNTIFS(мужчины!$G:$G,$D62,мужчины!$S:$S,Q$2)</f>
        <v>0</v>
      </c>
      <c r="R62" s="32">
        <f>COUNTIFS(мужчины!$G:$G,$D62,мужчины!$S:$S,R$2)</f>
        <v>0</v>
      </c>
      <c r="S62" s="32">
        <f>COUNTIFS(мужчины!$G:$G,$D62,мужчины!$S:$S,S$2)</f>
        <v>0</v>
      </c>
      <c r="T62" s="32">
        <f>COUNTIFS(мужчины!$G:$G,$D62,мужчины!$S:$S,T$2)</f>
        <v>0</v>
      </c>
      <c r="U62" s="32">
        <f>COUNTIFS(мужчины!$G:$G,$D62,мужчины!$S:$S,U$2)</f>
        <v>0</v>
      </c>
      <c r="V62" s="32">
        <f>COUNTIFS(мужчины!$G:$G,$D62,мужчины!$S:$S,V$2)</f>
        <v>0</v>
      </c>
      <c r="W62" s="32">
        <f>COUNTIFS(мужчины!$G:$G,$D62,мужчины!$S:$S,W$2)</f>
        <v>0</v>
      </c>
      <c r="X62" s="32">
        <f>COUNTIFS(мужчины!$G:$G,$D62,мужчины!$S:$S,X$2)</f>
        <v>0</v>
      </c>
      <c r="Y62" s="32">
        <f>COUNTIFS(мужчины!$G:$G,$D62,мужчины!$S:$S,Y$2)</f>
        <v>0</v>
      </c>
      <c r="Z62" s="32">
        <f>COUNTIFS(мужчины!$G:$G,$D62,мужчины!$S:$S,Z$2)</f>
        <v>0</v>
      </c>
      <c r="AA62" s="32">
        <f>COUNTIFS(мужчины!$G:$G,$D62,мужчины!$S:$S,AA$2)</f>
        <v>0</v>
      </c>
      <c r="AB62" s="32">
        <f>COUNTIFS(мужчины!$G:$G,$D62,мужчины!$S:$S,AB$2)</f>
        <v>0</v>
      </c>
      <c r="AC62" s="32">
        <f>COUNTIFS(мужчины!$G:$G,$D62,мужчины!$S:$S,AC$2)</f>
        <v>0</v>
      </c>
      <c r="AD62" s="32">
        <f>COUNTIFS(мужчины!$G:$G,$D62,мужчины!$S:$S,AD$2)</f>
        <v>0</v>
      </c>
      <c r="AE62" s="32">
        <f>COUNTIFS(мужчины!$G:$G,$D62,мужчины!$S:$S,AE$2)</f>
        <v>0</v>
      </c>
      <c r="AF62" s="32">
        <f>COUNTIFS(мужчины!$G:$G,$D62,мужчины!$S:$S,AF$2)</f>
        <v>0</v>
      </c>
      <c r="AG62" s="32">
        <f>COUNTIFS(мужчины!$G:$G,$D62,мужчины!$S:$S,AG$2)</f>
        <v>0</v>
      </c>
      <c r="AH62" s="32">
        <f>COUNTIFS(мужчины!$G:$G,$D62,мужчины!$S:$S,AH$2)</f>
        <v>0</v>
      </c>
      <c r="AI62" s="32">
        <f>COUNTIFS(мужчины!$G:$G,$D62,мужчины!$S:$S,AI$2)</f>
        <v>0</v>
      </c>
      <c r="AJ62" s="32">
        <f>COUNTIFS(мужчины!$G:$G,$D62,мужчины!$S:$S,AJ$2)</f>
        <v>0</v>
      </c>
      <c r="AK62" s="32">
        <f>COUNTIFS(мужчины!$G:$G,$D62,мужчины!$S:$S,AK$2)</f>
        <v>0</v>
      </c>
      <c r="AL62" s="32">
        <f>COUNTIFS(мужчины!$G:$G,$D62,мужчины!$S:$S,AL$2)</f>
        <v>0</v>
      </c>
      <c r="AM62" s="32">
        <f>COUNTIFS(мужчины!$G:$G,$D62,мужчины!$S:$S,AM$2)</f>
        <v>0</v>
      </c>
      <c r="AN62" s="32">
        <f>COUNTIFS(мужчины!$G:$G,$D62,мужчины!$S:$S,AN$2)</f>
        <v>0</v>
      </c>
      <c r="AO62" s="32">
        <f>COUNTIFS(мужчины!$G:$G,$D62,мужчины!$S:$S,AO$2)</f>
        <v>0</v>
      </c>
      <c r="AP62" s="32">
        <f>COUNTIFS(мужчины!$G:$G,$D62,мужчины!$S:$S,AP$2)</f>
        <v>0</v>
      </c>
      <c r="AQ62" s="32">
        <f>COUNTIFS(мужчины!$G:$G,$D62,мужчины!$S:$S,AQ$2)</f>
        <v>0</v>
      </c>
      <c r="AR62" s="32">
        <f>COUNTIFS(мужчины!$G:$G,$D62,мужчины!$S:$S,AR$2)</f>
        <v>0</v>
      </c>
      <c r="AS62" s="32">
        <f>COUNTIFS(мужчины!$G:$G,$D62,мужчины!$S:$S,AS$2)</f>
        <v>0</v>
      </c>
      <c r="AT62" s="32">
        <f>COUNTIFS(мужчины!$G:$G,$D62,мужчины!$S:$S,AT$2)</f>
        <v>0</v>
      </c>
      <c r="AU62" s="32">
        <f>COUNTIFS(мужчины!$G:$G,$D62,мужчины!$S:$S,AU$2)</f>
        <v>0</v>
      </c>
      <c r="AV62" s="32">
        <f>COUNTIFS(мужчины!$G:$G,$D62,мужчины!$S:$S,AV$2)</f>
        <v>0</v>
      </c>
      <c r="AW62" s="32">
        <f>COUNTIFS(мужчины!$G:$G,$D62,мужчины!$S:$S,AW$2)</f>
        <v>0</v>
      </c>
      <c r="AX62" s="32">
        <f>COUNTIFS(мужчины!$G:$G,$D62,мужчины!$S:$S,AX$2)</f>
        <v>0</v>
      </c>
      <c r="AY62" s="32">
        <f>COUNTIFS(мужчины!$G:$G,$D62,мужчины!$S:$S,AY$2)</f>
        <v>0</v>
      </c>
      <c r="AZ62" s="32">
        <f>COUNTIFS(мужчины!$G:$G,$D62,мужчины!$S:$S,AZ$2)</f>
        <v>0</v>
      </c>
      <c r="BA62" s="32">
        <f>COUNTIFS(мужчины!$G:$G,$D62,мужчины!$S:$S,BA$2)</f>
        <v>0</v>
      </c>
    </row>
    <row r="63" spans="2:53" x14ac:dyDescent="0.2">
      <c r="B63" s="27"/>
      <c r="E63" s="32">
        <f>COUNTIFS(мужчины!$G:$G,$D63,мужчины!$S:$S,E$2)</f>
        <v>0</v>
      </c>
      <c r="F63" s="32">
        <f>COUNTIFS(мужчины!$G:$G,$D63,мужчины!$S:$S,F$2)</f>
        <v>0</v>
      </c>
      <c r="G63" s="32">
        <f>COUNTIFS(мужчины!$G:$G,$D63,мужчины!$S:$S,G$2)</f>
        <v>0</v>
      </c>
      <c r="H63" s="32">
        <f>COUNTIFS(мужчины!$G:$G,$D63,мужчины!$S:$S,H$2)</f>
        <v>0</v>
      </c>
      <c r="I63" s="32">
        <f>COUNTIFS(мужчины!$G:$G,$D63,мужчины!$S:$S,I$2)</f>
        <v>0</v>
      </c>
      <c r="J63" s="32">
        <f>COUNTIFS(мужчины!$G:$G,$D63,мужчины!$S:$S,J$2)</f>
        <v>0</v>
      </c>
      <c r="K63" s="32">
        <f>COUNTIFS(мужчины!$G:$G,$D63,мужчины!$S:$S,K$2)</f>
        <v>0</v>
      </c>
      <c r="L63" s="32">
        <f>COUNTIFS(мужчины!$G:$G,$D63,мужчины!$S:$S,L$2)</f>
        <v>0</v>
      </c>
      <c r="M63" s="32">
        <f>COUNTIFS(мужчины!$G:$G,$D63,мужчины!$S:$S,M$2)</f>
        <v>0</v>
      </c>
      <c r="N63" s="32">
        <f>COUNTIFS(мужчины!$G:$G,$D63,мужчины!$S:$S,N$2)</f>
        <v>0</v>
      </c>
      <c r="O63" s="32">
        <f>COUNTIFS(мужчины!$G:$G,$D63,мужчины!$S:$S,O$2)</f>
        <v>0</v>
      </c>
      <c r="P63" s="32">
        <f>COUNTIFS(мужчины!$G:$G,$D63,мужчины!$S:$S,P$2)</f>
        <v>0</v>
      </c>
      <c r="Q63" s="32">
        <f>COUNTIFS(мужчины!$G:$G,$D63,мужчины!$S:$S,Q$2)</f>
        <v>0</v>
      </c>
      <c r="R63" s="32">
        <f>COUNTIFS(мужчины!$G:$G,$D63,мужчины!$S:$S,R$2)</f>
        <v>0</v>
      </c>
      <c r="S63" s="32">
        <f>COUNTIFS(мужчины!$G:$G,$D63,мужчины!$S:$S,S$2)</f>
        <v>0</v>
      </c>
      <c r="T63" s="32">
        <f>COUNTIFS(мужчины!$G:$G,$D63,мужчины!$S:$S,T$2)</f>
        <v>0</v>
      </c>
      <c r="U63" s="32">
        <f>COUNTIFS(мужчины!$G:$G,$D63,мужчины!$S:$S,U$2)</f>
        <v>0</v>
      </c>
      <c r="V63" s="32">
        <f>COUNTIFS(мужчины!$G:$G,$D63,мужчины!$S:$S,V$2)</f>
        <v>0</v>
      </c>
      <c r="W63" s="32">
        <f>COUNTIFS(мужчины!$G:$G,$D63,мужчины!$S:$S,W$2)</f>
        <v>0</v>
      </c>
      <c r="X63" s="32">
        <f>COUNTIFS(мужчины!$G:$G,$D63,мужчины!$S:$S,X$2)</f>
        <v>0</v>
      </c>
      <c r="Y63" s="32">
        <f>COUNTIFS(мужчины!$G:$G,$D63,мужчины!$S:$S,Y$2)</f>
        <v>0</v>
      </c>
      <c r="Z63" s="32">
        <f>COUNTIFS(мужчины!$G:$G,$D63,мужчины!$S:$S,Z$2)</f>
        <v>0</v>
      </c>
      <c r="AA63" s="32">
        <f>COUNTIFS(мужчины!$G:$G,$D63,мужчины!$S:$S,AA$2)</f>
        <v>0</v>
      </c>
      <c r="AB63" s="32">
        <f>COUNTIFS(мужчины!$G:$G,$D63,мужчины!$S:$S,AB$2)</f>
        <v>0</v>
      </c>
      <c r="AC63" s="32">
        <f>COUNTIFS(мужчины!$G:$G,$D63,мужчины!$S:$S,AC$2)</f>
        <v>0</v>
      </c>
      <c r="AD63" s="32">
        <f>COUNTIFS(мужчины!$G:$G,$D63,мужчины!$S:$S,AD$2)</f>
        <v>0</v>
      </c>
      <c r="AE63" s="32">
        <f>COUNTIFS(мужчины!$G:$G,$D63,мужчины!$S:$S,AE$2)</f>
        <v>0</v>
      </c>
      <c r="AF63" s="32">
        <f>COUNTIFS(мужчины!$G:$G,$D63,мужчины!$S:$S,AF$2)</f>
        <v>0</v>
      </c>
      <c r="AG63" s="32">
        <f>COUNTIFS(мужчины!$G:$G,$D63,мужчины!$S:$S,AG$2)</f>
        <v>0</v>
      </c>
      <c r="AH63" s="32">
        <f>COUNTIFS(мужчины!$G:$G,$D63,мужчины!$S:$S,AH$2)</f>
        <v>0</v>
      </c>
      <c r="AI63" s="32">
        <f>COUNTIFS(мужчины!$G:$G,$D63,мужчины!$S:$S,AI$2)</f>
        <v>0</v>
      </c>
      <c r="AJ63" s="32">
        <f>COUNTIFS(мужчины!$G:$G,$D63,мужчины!$S:$S,AJ$2)</f>
        <v>0</v>
      </c>
      <c r="AK63" s="32">
        <f>COUNTIFS(мужчины!$G:$G,$D63,мужчины!$S:$S,AK$2)</f>
        <v>0</v>
      </c>
      <c r="AL63" s="32">
        <f>COUNTIFS(мужчины!$G:$G,$D63,мужчины!$S:$S,AL$2)</f>
        <v>0</v>
      </c>
      <c r="AM63" s="32">
        <f>COUNTIFS(мужчины!$G:$G,$D63,мужчины!$S:$S,AM$2)</f>
        <v>0</v>
      </c>
      <c r="AN63" s="32">
        <f>COUNTIFS(мужчины!$G:$G,$D63,мужчины!$S:$S,AN$2)</f>
        <v>0</v>
      </c>
      <c r="AO63" s="32">
        <f>COUNTIFS(мужчины!$G:$G,$D63,мужчины!$S:$S,AO$2)</f>
        <v>0</v>
      </c>
      <c r="AP63" s="32">
        <f>COUNTIFS(мужчины!$G:$G,$D63,мужчины!$S:$S,AP$2)</f>
        <v>0</v>
      </c>
      <c r="AQ63" s="32">
        <f>COUNTIFS(мужчины!$G:$G,$D63,мужчины!$S:$S,AQ$2)</f>
        <v>0</v>
      </c>
      <c r="AR63" s="32">
        <f>COUNTIFS(мужчины!$G:$G,$D63,мужчины!$S:$S,AR$2)</f>
        <v>0</v>
      </c>
      <c r="AS63" s="32">
        <f>COUNTIFS(мужчины!$G:$G,$D63,мужчины!$S:$S,AS$2)</f>
        <v>0</v>
      </c>
      <c r="AT63" s="32">
        <f>COUNTIFS(мужчины!$G:$G,$D63,мужчины!$S:$S,AT$2)</f>
        <v>0</v>
      </c>
      <c r="AU63" s="32">
        <f>COUNTIFS(мужчины!$G:$G,$D63,мужчины!$S:$S,AU$2)</f>
        <v>0</v>
      </c>
      <c r="AV63" s="32">
        <f>COUNTIFS(мужчины!$G:$G,$D63,мужчины!$S:$S,AV$2)</f>
        <v>0</v>
      </c>
      <c r="AW63" s="32">
        <f>COUNTIFS(мужчины!$G:$G,$D63,мужчины!$S:$S,AW$2)</f>
        <v>0</v>
      </c>
      <c r="AX63" s="32">
        <f>COUNTIFS(мужчины!$G:$G,$D63,мужчины!$S:$S,AX$2)</f>
        <v>0</v>
      </c>
      <c r="AY63" s="32">
        <f>COUNTIFS(мужчины!$G:$G,$D63,мужчины!$S:$S,AY$2)</f>
        <v>0</v>
      </c>
      <c r="AZ63" s="32">
        <f>COUNTIFS(мужчины!$G:$G,$D63,мужчины!$S:$S,AZ$2)</f>
        <v>0</v>
      </c>
      <c r="BA63" s="32">
        <f>COUNTIFS(мужчины!$G:$G,$D63,мужчины!$S:$S,BA$2)</f>
        <v>0</v>
      </c>
    </row>
    <row r="64" spans="2:53" x14ac:dyDescent="0.2">
      <c r="B64" s="27"/>
      <c r="E64" s="32">
        <f>COUNTIFS(мужчины!$G:$G,$D64,мужчины!$S:$S,E$2)</f>
        <v>0</v>
      </c>
      <c r="F64" s="32">
        <f>COUNTIFS(мужчины!$G:$G,$D64,мужчины!$S:$S,F$2)</f>
        <v>0</v>
      </c>
      <c r="G64" s="32">
        <f>COUNTIFS(мужчины!$G:$G,$D64,мужчины!$S:$S,G$2)</f>
        <v>0</v>
      </c>
      <c r="H64" s="32">
        <f>COUNTIFS(мужчины!$G:$G,$D64,мужчины!$S:$S,H$2)</f>
        <v>0</v>
      </c>
      <c r="I64" s="32">
        <f>COUNTIFS(мужчины!$G:$G,$D64,мужчины!$S:$S,I$2)</f>
        <v>0</v>
      </c>
      <c r="J64" s="32">
        <f>COUNTIFS(мужчины!$G:$G,$D64,мужчины!$S:$S,J$2)</f>
        <v>0</v>
      </c>
      <c r="K64" s="32">
        <f>COUNTIFS(мужчины!$G:$G,$D64,мужчины!$S:$S,K$2)</f>
        <v>0</v>
      </c>
      <c r="L64" s="32">
        <f>COUNTIFS(мужчины!$G:$G,$D64,мужчины!$S:$S,L$2)</f>
        <v>0</v>
      </c>
      <c r="M64" s="32">
        <f>COUNTIFS(мужчины!$G:$G,$D64,мужчины!$S:$S,M$2)</f>
        <v>0</v>
      </c>
      <c r="N64" s="32">
        <f>COUNTIFS(мужчины!$G:$G,$D64,мужчины!$S:$S,N$2)</f>
        <v>0</v>
      </c>
      <c r="O64" s="32">
        <f>COUNTIFS(мужчины!$G:$G,$D64,мужчины!$S:$S,O$2)</f>
        <v>0</v>
      </c>
      <c r="P64" s="32">
        <f>COUNTIFS(мужчины!$G:$G,$D64,мужчины!$S:$S,P$2)</f>
        <v>0</v>
      </c>
      <c r="Q64" s="32">
        <f>COUNTIFS(мужчины!$G:$G,$D64,мужчины!$S:$S,Q$2)</f>
        <v>0</v>
      </c>
      <c r="R64" s="32">
        <f>COUNTIFS(мужчины!$G:$G,$D64,мужчины!$S:$S,R$2)</f>
        <v>0</v>
      </c>
      <c r="S64" s="32">
        <f>COUNTIFS(мужчины!$G:$G,$D64,мужчины!$S:$S,S$2)</f>
        <v>0</v>
      </c>
      <c r="T64" s="32">
        <f>COUNTIFS(мужчины!$G:$G,$D64,мужчины!$S:$S,T$2)</f>
        <v>0</v>
      </c>
      <c r="U64" s="32">
        <f>COUNTIFS(мужчины!$G:$G,$D64,мужчины!$S:$S,U$2)</f>
        <v>0</v>
      </c>
      <c r="V64" s="32">
        <f>COUNTIFS(мужчины!$G:$G,$D64,мужчины!$S:$S,V$2)</f>
        <v>0</v>
      </c>
      <c r="W64" s="32">
        <f>COUNTIFS(мужчины!$G:$G,$D64,мужчины!$S:$S,W$2)</f>
        <v>0</v>
      </c>
      <c r="X64" s="32">
        <f>COUNTIFS(мужчины!$G:$G,$D64,мужчины!$S:$S,X$2)</f>
        <v>0</v>
      </c>
      <c r="Y64" s="32">
        <f>COUNTIFS(мужчины!$G:$G,$D64,мужчины!$S:$S,Y$2)</f>
        <v>0</v>
      </c>
      <c r="Z64" s="32">
        <f>COUNTIFS(мужчины!$G:$G,$D64,мужчины!$S:$S,Z$2)</f>
        <v>0</v>
      </c>
      <c r="AA64" s="32">
        <f>COUNTIFS(мужчины!$G:$G,$D64,мужчины!$S:$S,AA$2)</f>
        <v>0</v>
      </c>
      <c r="AB64" s="32">
        <f>COUNTIFS(мужчины!$G:$G,$D64,мужчины!$S:$S,AB$2)</f>
        <v>0</v>
      </c>
      <c r="AC64" s="32">
        <f>COUNTIFS(мужчины!$G:$G,$D64,мужчины!$S:$S,AC$2)</f>
        <v>0</v>
      </c>
      <c r="AD64" s="32">
        <f>COUNTIFS(мужчины!$G:$G,$D64,мужчины!$S:$S,AD$2)</f>
        <v>0</v>
      </c>
      <c r="AE64" s="32">
        <f>COUNTIFS(мужчины!$G:$G,$D64,мужчины!$S:$S,AE$2)</f>
        <v>0</v>
      </c>
      <c r="AF64" s="32">
        <f>COUNTIFS(мужчины!$G:$G,$D64,мужчины!$S:$S,AF$2)</f>
        <v>0</v>
      </c>
      <c r="AG64" s="32">
        <f>COUNTIFS(мужчины!$G:$G,$D64,мужчины!$S:$S,AG$2)</f>
        <v>0</v>
      </c>
      <c r="AH64" s="32">
        <f>COUNTIFS(мужчины!$G:$G,$D64,мужчины!$S:$S,AH$2)</f>
        <v>0</v>
      </c>
      <c r="AI64" s="32">
        <f>COUNTIFS(мужчины!$G:$G,$D64,мужчины!$S:$S,AI$2)</f>
        <v>0</v>
      </c>
      <c r="AJ64" s="32">
        <f>COUNTIFS(мужчины!$G:$G,$D64,мужчины!$S:$S,AJ$2)</f>
        <v>0</v>
      </c>
      <c r="AK64" s="32">
        <f>COUNTIFS(мужчины!$G:$G,$D64,мужчины!$S:$S,AK$2)</f>
        <v>0</v>
      </c>
      <c r="AL64" s="32">
        <f>COUNTIFS(мужчины!$G:$G,$D64,мужчины!$S:$S,AL$2)</f>
        <v>0</v>
      </c>
      <c r="AM64" s="32">
        <f>COUNTIFS(мужчины!$G:$G,$D64,мужчины!$S:$S,AM$2)</f>
        <v>0</v>
      </c>
      <c r="AN64" s="32">
        <f>COUNTIFS(мужчины!$G:$G,$D64,мужчины!$S:$S,AN$2)</f>
        <v>0</v>
      </c>
      <c r="AO64" s="32">
        <f>COUNTIFS(мужчины!$G:$G,$D64,мужчины!$S:$S,AO$2)</f>
        <v>0</v>
      </c>
      <c r="AP64" s="32">
        <f>COUNTIFS(мужчины!$G:$G,$D64,мужчины!$S:$S,AP$2)</f>
        <v>0</v>
      </c>
      <c r="AQ64" s="32">
        <f>COUNTIFS(мужчины!$G:$G,$D64,мужчины!$S:$S,AQ$2)</f>
        <v>0</v>
      </c>
      <c r="AR64" s="32">
        <f>COUNTIFS(мужчины!$G:$G,$D64,мужчины!$S:$S,AR$2)</f>
        <v>0</v>
      </c>
      <c r="AS64" s="32">
        <f>COUNTIFS(мужчины!$G:$G,$D64,мужчины!$S:$S,AS$2)</f>
        <v>0</v>
      </c>
      <c r="AT64" s="32">
        <f>COUNTIFS(мужчины!$G:$G,$D64,мужчины!$S:$S,AT$2)</f>
        <v>0</v>
      </c>
      <c r="AU64" s="32">
        <f>COUNTIFS(мужчины!$G:$G,$D64,мужчины!$S:$S,AU$2)</f>
        <v>0</v>
      </c>
      <c r="AV64" s="32">
        <f>COUNTIFS(мужчины!$G:$G,$D64,мужчины!$S:$S,AV$2)</f>
        <v>0</v>
      </c>
      <c r="AW64" s="32">
        <f>COUNTIFS(мужчины!$G:$G,$D64,мужчины!$S:$S,AW$2)</f>
        <v>0</v>
      </c>
      <c r="AX64" s="32">
        <f>COUNTIFS(мужчины!$G:$G,$D64,мужчины!$S:$S,AX$2)</f>
        <v>0</v>
      </c>
      <c r="AY64" s="32">
        <f>COUNTIFS(мужчины!$G:$G,$D64,мужчины!$S:$S,AY$2)</f>
        <v>0</v>
      </c>
      <c r="AZ64" s="32">
        <f>COUNTIFS(мужчины!$G:$G,$D64,мужчины!$S:$S,AZ$2)</f>
        <v>0</v>
      </c>
      <c r="BA64" s="32">
        <f>COUNTIFS(мужчины!$G:$G,$D64,мужчины!$S:$S,BA$2)</f>
        <v>0</v>
      </c>
    </row>
    <row r="65" spans="2:53" x14ac:dyDescent="0.2">
      <c r="B65" s="27"/>
      <c r="E65" s="32">
        <f>COUNTIFS(мужчины!$G:$G,$D65,мужчины!$S:$S,E$2)</f>
        <v>0</v>
      </c>
      <c r="F65" s="32">
        <f>COUNTIFS(мужчины!$G:$G,$D65,мужчины!$S:$S,F$2)</f>
        <v>0</v>
      </c>
      <c r="G65" s="32">
        <f>COUNTIFS(мужчины!$G:$G,$D65,мужчины!$S:$S,G$2)</f>
        <v>0</v>
      </c>
      <c r="H65" s="32">
        <f>COUNTIFS(мужчины!$G:$G,$D65,мужчины!$S:$S,H$2)</f>
        <v>0</v>
      </c>
      <c r="I65" s="32">
        <f>COUNTIFS(мужчины!$G:$G,$D65,мужчины!$S:$S,I$2)</f>
        <v>0</v>
      </c>
      <c r="J65" s="32">
        <f>COUNTIFS(мужчины!$G:$G,$D65,мужчины!$S:$S,J$2)</f>
        <v>0</v>
      </c>
      <c r="K65" s="32">
        <f>COUNTIFS(мужчины!$G:$G,$D65,мужчины!$S:$S,K$2)</f>
        <v>0</v>
      </c>
      <c r="L65" s="32">
        <f>COUNTIFS(мужчины!$G:$G,$D65,мужчины!$S:$S,L$2)</f>
        <v>0</v>
      </c>
      <c r="M65" s="32">
        <f>COUNTIFS(мужчины!$G:$G,$D65,мужчины!$S:$S,M$2)</f>
        <v>0</v>
      </c>
      <c r="N65" s="32">
        <f>COUNTIFS(мужчины!$G:$G,$D65,мужчины!$S:$S,N$2)</f>
        <v>0</v>
      </c>
      <c r="O65" s="32">
        <f>COUNTIFS(мужчины!$G:$G,$D65,мужчины!$S:$S,O$2)</f>
        <v>0</v>
      </c>
      <c r="P65" s="32">
        <f>COUNTIFS(мужчины!$G:$G,$D65,мужчины!$S:$S,P$2)</f>
        <v>0</v>
      </c>
      <c r="Q65" s="32">
        <f>COUNTIFS(мужчины!$G:$G,$D65,мужчины!$S:$S,Q$2)</f>
        <v>0</v>
      </c>
      <c r="R65" s="32">
        <f>COUNTIFS(мужчины!$G:$G,$D65,мужчины!$S:$S,R$2)</f>
        <v>0</v>
      </c>
      <c r="S65" s="32">
        <f>COUNTIFS(мужчины!$G:$G,$D65,мужчины!$S:$S,S$2)</f>
        <v>0</v>
      </c>
      <c r="T65" s="32">
        <f>COUNTIFS(мужчины!$G:$G,$D65,мужчины!$S:$S,T$2)</f>
        <v>0</v>
      </c>
      <c r="U65" s="32">
        <f>COUNTIFS(мужчины!$G:$G,$D65,мужчины!$S:$S,U$2)</f>
        <v>0</v>
      </c>
      <c r="V65" s="32">
        <f>COUNTIFS(мужчины!$G:$G,$D65,мужчины!$S:$S,V$2)</f>
        <v>0</v>
      </c>
      <c r="W65" s="32">
        <f>COUNTIFS(мужчины!$G:$G,$D65,мужчины!$S:$S,W$2)</f>
        <v>0</v>
      </c>
      <c r="X65" s="32">
        <f>COUNTIFS(мужчины!$G:$G,$D65,мужчины!$S:$S,X$2)</f>
        <v>0</v>
      </c>
      <c r="Y65" s="32">
        <f>COUNTIFS(мужчины!$G:$G,$D65,мужчины!$S:$S,Y$2)</f>
        <v>0</v>
      </c>
      <c r="Z65" s="32">
        <f>COUNTIFS(мужчины!$G:$G,$D65,мужчины!$S:$S,Z$2)</f>
        <v>0</v>
      </c>
      <c r="AA65" s="32">
        <f>COUNTIFS(мужчины!$G:$G,$D65,мужчины!$S:$S,AA$2)</f>
        <v>0</v>
      </c>
      <c r="AB65" s="32">
        <f>COUNTIFS(мужчины!$G:$G,$D65,мужчины!$S:$S,AB$2)</f>
        <v>0</v>
      </c>
      <c r="AC65" s="32">
        <f>COUNTIFS(мужчины!$G:$G,$D65,мужчины!$S:$S,AC$2)</f>
        <v>0</v>
      </c>
      <c r="AD65" s="32">
        <f>COUNTIFS(мужчины!$G:$G,$D65,мужчины!$S:$S,AD$2)</f>
        <v>0</v>
      </c>
      <c r="AE65" s="32">
        <f>COUNTIFS(мужчины!$G:$G,$D65,мужчины!$S:$S,AE$2)</f>
        <v>0</v>
      </c>
      <c r="AF65" s="32">
        <f>COUNTIFS(мужчины!$G:$G,$D65,мужчины!$S:$S,AF$2)</f>
        <v>0</v>
      </c>
      <c r="AG65" s="32">
        <f>COUNTIFS(мужчины!$G:$G,$D65,мужчины!$S:$S,AG$2)</f>
        <v>0</v>
      </c>
      <c r="AH65" s="32">
        <f>COUNTIFS(мужчины!$G:$G,$D65,мужчины!$S:$S,AH$2)</f>
        <v>0</v>
      </c>
      <c r="AI65" s="32">
        <f>COUNTIFS(мужчины!$G:$G,$D65,мужчины!$S:$S,AI$2)</f>
        <v>0</v>
      </c>
      <c r="AJ65" s="32">
        <f>COUNTIFS(мужчины!$G:$G,$D65,мужчины!$S:$S,AJ$2)</f>
        <v>0</v>
      </c>
      <c r="AK65" s="32">
        <f>COUNTIFS(мужчины!$G:$G,$D65,мужчины!$S:$S,AK$2)</f>
        <v>0</v>
      </c>
      <c r="AL65" s="32">
        <f>COUNTIFS(мужчины!$G:$G,$D65,мужчины!$S:$S,AL$2)</f>
        <v>0</v>
      </c>
      <c r="AM65" s="32">
        <f>COUNTIFS(мужчины!$G:$G,$D65,мужчины!$S:$S,AM$2)</f>
        <v>0</v>
      </c>
      <c r="AN65" s="32">
        <f>COUNTIFS(мужчины!$G:$G,$D65,мужчины!$S:$S,AN$2)</f>
        <v>0</v>
      </c>
      <c r="AO65" s="32">
        <f>COUNTIFS(мужчины!$G:$G,$D65,мужчины!$S:$S,AO$2)</f>
        <v>0</v>
      </c>
      <c r="AP65" s="32">
        <f>COUNTIFS(мужчины!$G:$G,$D65,мужчины!$S:$S,AP$2)</f>
        <v>0</v>
      </c>
      <c r="AQ65" s="32">
        <f>COUNTIFS(мужчины!$G:$G,$D65,мужчины!$S:$S,AQ$2)</f>
        <v>0</v>
      </c>
      <c r="AR65" s="32">
        <f>COUNTIFS(мужчины!$G:$G,$D65,мужчины!$S:$S,AR$2)</f>
        <v>0</v>
      </c>
      <c r="AS65" s="32">
        <f>COUNTIFS(мужчины!$G:$G,$D65,мужчины!$S:$S,AS$2)</f>
        <v>0</v>
      </c>
      <c r="AT65" s="32">
        <f>COUNTIFS(мужчины!$G:$G,$D65,мужчины!$S:$S,AT$2)</f>
        <v>0</v>
      </c>
      <c r="AU65" s="32">
        <f>COUNTIFS(мужчины!$G:$G,$D65,мужчины!$S:$S,AU$2)</f>
        <v>0</v>
      </c>
      <c r="AV65" s="32">
        <f>COUNTIFS(мужчины!$G:$G,$D65,мужчины!$S:$S,AV$2)</f>
        <v>0</v>
      </c>
      <c r="AW65" s="32">
        <f>COUNTIFS(мужчины!$G:$G,$D65,мужчины!$S:$S,AW$2)</f>
        <v>0</v>
      </c>
      <c r="AX65" s="32">
        <f>COUNTIFS(мужчины!$G:$G,$D65,мужчины!$S:$S,AX$2)</f>
        <v>0</v>
      </c>
      <c r="AY65" s="32">
        <f>COUNTIFS(мужчины!$G:$G,$D65,мужчины!$S:$S,AY$2)</f>
        <v>0</v>
      </c>
      <c r="AZ65" s="32">
        <f>COUNTIFS(мужчины!$G:$G,$D65,мужчины!$S:$S,AZ$2)</f>
        <v>0</v>
      </c>
      <c r="BA65" s="32">
        <f>COUNTIFS(мужчины!$G:$G,$D65,мужчины!$S:$S,BA$2)</f>
        <v>0</v>
      </c>
    </row>
    <row r="66" spans="2:53" ht="21" x14ac:dyDescent="0.2">
      <c r="B66" s="27" t="s">
        <v>25</v>
      </c>
      <c r="C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2:53" x14ac:dyDescent="0.2">
      <c r="B67" s="27" t="s">
        <v>6</v>
      </c>
      <c r="C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2:53" x14ac:dyDescent="0.2">
      <c r="B68" s="27" t="s">
        <v>7</v>
      </c>
      <c r="C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2:53" x14ac:dyDescent="0.2">
      <c r="B69" s="27" t="s">
        <v>8</v>
      </c>
      <c r="C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2:53" ht="21" x14ac:dyDescent="0.2">
      <c r="B70" s="27" t="s">
        <v>26</v>
      </c>
      <c r="C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2:53" ht="31.5" x14ac:dyDescent="0.2">
      <c r="B71" s="27" t="s">
        <v>9</v>
      </c>
      <c r="C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2:53" x14ac:dyDescent="0.2">
      <c r="B72" s="27" t="s">
        <v>1</v>
      </c>
      <c r="C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2:53" ht="21.75" x14ac:dyDescent="0.2">
      <c r="B73" s="28" t="s">
        <v>31</v>
      </c>
      <c r="C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</sheetData>
  <conditionalFormatting sqref="E13:BA19 E21:BA43 E46:BA53 E4:BA11">
    <cfRule type="cellIs" dxfId="115" priority="2" operator="notEqual">
      <formula>0</formula>
    </cfRule>
  </conditionalFormatting>
  <conditionalFormatting sqref="E55:BA65">
    <cfRule type="cellIs" dxfId="114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9"/>
  <sheetViews>
    <sheetView topLeftCell="A19" workbookViewId="0">
      <selection activeCell="L20" sqref="L20"/>
    </sheetView>
  </sheetViews>
  <sheetFormatPr defaultRowHeight="12.75" x14ac:dyDescent="0.2"/>
  <cols>
    <col min="1" max="1" width="11.42578125" bestFit="1" customWidth="1"/>
  </cols>
  <sheetData>
    <row r="1" spans="1:1" x14ac:dyDescent="0.2">
      <c r="A1" t="s">
        <v>130</v>
      </c>
    </row>
    <row r="2" spans="1:1" ht="18.75" x14ac:dyDescent="0.3">
      <c r="A2" s="36" t="s">
        <v>66</v>
      </c>
    </row>
    <row r="3" spans="1:1" ht="18.75" x14ac:dyDescent="0.3">
      <c r="A3" s="36" t="s">
        <v>67</v>
      </c>
    </row>
    <row r="4" spans="1:1" ht="18.75" x14ac:dyDescent="0.3">
      <c r="A4" s="36" t="s">
        <v>68</v>
      </c>
    </row>
    <row r="5" spans="1:1" ht="18.75" x14ac:dyDescent="0.3">
      <c r="A5" s="36" t="s">
        <v>69</v>
      </c>
    </row>
    <row r="6" spans="1:1" ht="18.75" x14ac:dyDescent="0.3">
      <c r="A6" s="36" t="s">
        <v>70</v>
      </c>
    </row>
    <row r="7" spans="1:1" ht="18.75" x14ac:dyDescent="0.3">
      <c r="A7" s="36" t="s">
        <v>71</v>
      </c>
    </row>
    <row r="8" spans="1:1" ht="18.75" x14ac:dyDescent="0.3">
      <c r="A8" s="36" t="s">
        <v>72</v>
      </c>
    </row>
    <row r="9" spans="1:1" ht="18.75" x14ac:dyDescent="0.3">
      <c r="A9" s="36" t="s">
        <v>73</v>
      </c>
    </row>
    <row r="10" spans="1:1" ht="18.75" x14ac:dyDescent="0.3">
      <c r="A10" s="36" t="s">
        <v>74</v>
      </c>
    </row>
    <row r="11" spans="1:1" ht="18.75" x14ac:dyDescent="0.3">
      <c r="A11" s="36" t="s">
        <v>75</v>
      </c>
    </row>
    <row r="12" spans="1:1" ht="18.75" x14ac:dyDescent="0.3">
      <c r="A12" s="36" t="s">
        <v>76</v>
      </c>
    </row>
    <row r="13" spans="1:1" ht="18.75" x14ac:dyDescent="0.3">
      <c r="A13" s="36" t="s">
        <v>77</v>
      </c>
    </row>
    <row r="14" spans="1:1" ht="18.75" x14ac:dyDescent="0.3">
      <c r="A14" s="36" t="s">
        <v>78</v>
      </c>
    </row>
    <row r="15" spans="1:1" ht="18.75" x14ac:dyDescent="0.3">
      <c r="A15" s="36" t="s">
        <v>79</v>
      </c>
    </row>
    <row r="16" spans="1:1" ht="18.75" x14ac:dyDescent="0.3">
      <c r="A16" s="36" t="s">
        <v>80</v>
      </c>
    </row>
    <row r="17" spans="1:1" ht="18.75" x14ac:dyDescent="0.3">
      <c r="A17" s="36" t="s">
        <v>81</v>
      </c>
    </row>
    <row r="18" spans="1:1" ht="18.75" x14ac:dyDescent="0.3">
      <c r="A18" s="36" t="s">
        <v>82</v>
      </c>
    </row>
    <row r="19" spans="1:1" ht="18.75" x14ac:dyDescent="0.3">
      <c r="A19" s="36" t="s">
        <v>58</v>
      </c>
    </row>
    <row r="20" spans="1:1" ht="18.75" x14ac:dyDescent="0.3">
      <c r="A20" s="36" t="s">
        <v>55</v>
      </c>
    </row>
    <row r="21" spans="1:1" ht="18.75" x14ac:dyDescent="0.3">
      <c r="A21" s="36" t="s">
        <v>50</v>
      </c>
    </row>
    <row r="22" spans="1:1" ht="18.75" x14ac:dyDescent="0.3">
      <c r="A22" s="36" t="s">
        <v>46</v>
      </c>
    </row>
    <row r="23" spans="1:1" ht="18.75" x14ac:dyDescent="0.3">
      <c r="A23" s="36" t="s">
        <v>57</v>
      </c>
    </row>
    <row r="24" spans="1:1" ht="18.75" x14ac:dyDescent="0.3">
      <c r="A24" s="36" t="s">
        <v>83</v>
      </c>
    </row>
    <row r="25" spans="1:1" ht="18.75" x14ac:dyDescent="0.3">
      <c r="A25" s="36" t="s">
        <v>84</v>
      </c>
    </row>
    <row r="26" spans="1:1" ht="18.75" x14ac:dyDescent="0.3">
      <c r="A26" s="36" t="s">
        <v>85</v>
      </c>
    </row>
    <row r="27" spans="1:1" ht="18.75" x14ac:dyDescent="0.3">
      <c r="A27" s="36" t="s">
        <v>86</v>
      </c>
    </row>
    <row r="28" spans="1:1" ht="18.75" x14ac:dyDescent="0.3">
      <c r="A28" s="36" t="s">
        <v>49</v>
      </c>
    </row>
    <row r="29" spans="1:1" ht="18.75" x14ac:dyDescent="0.3">
      <c r="A29" s="36" t="s">
        <v>44</v>
      </c>
    </row>
    <row r="30" spans="1:1" ht="18.75" x14ac:dyDescent="0.3">
      <c r="A30" s="36" t="s">
        <v>63</v>
      </c>
    </row>
    <row r="31" spans="1:1" ht="18.75" x14ac:dyDescent="0.3">
      <c r="A31" s="36" t="s">
        <v>45</v>
      </c>
    </row>
    <row r="32" spans="1:1" ht="18.75" x14ac:dyDescent="0.3">
      <c r="A32" s="36" t="s">
        <v>87</v>
      </c>
    </row>
    <row r="33" spans="1:1" ht="18.75" x14ac:dyDescent="0.3">
      <c r="A33" s="36" t="s">
        <v>88</v>
      </c>
    </row>
    <row r="34" spans="1:1" ht="18.75" x14ac:dyDescent="0.3">
      <c r="A34" s="36" t="s">
        <v>89</v>
      </c>
    </row>
    <row r="35" spans="1:1" ht="18.75" x14ac:dyDescent="0.3">
      <c r="A35" s="36" t="s">
        <v>90</v>
      </c>
    </row>
    <row r="36" spans="1:1" ht="18.75" x14ac:dyDescent="0.3">
      <c r="A36" s="36" t="s">
        <v>62</v>
      </c>
    </row>
    <row r="37" spans="1:1" ht="18.75" x14ac:dyDescent="0.3">
      <c r="A37" s="36" t="s">
        <v>47</v>
      </c>
    </row>
    <row r="38" spans="1:1" ht="18.75" x14ac:dyDescent="0.3">
      <c r="A38" s="36" t="s">
        <v>42</v>
      </c>
    </row>
    <row r="39" spans="1:1" ht="18.75" x14ac:dyDescent="0.3">
      <c r="A39" s="36" t="s">
        <v>56</v>
      </c>
    </row>
    <row r="40" spans="1:1" ht="18.75" x14ac:dyDescent="0.3">
      <c r="A40" s="36" t="s">
        <v>91</v>
      </c>
    </row>
    <row r="41" spans="1:1" ht="18.75" x14ac:dyDescent="0.3">
      <c r="A41" s="36" t="s">
        <v>92</v>
      </c>
    </row>
    <row r="42" spans="1:1" ht="18.75" x14ac:dyDescent="0.3">
      <c r="A42" s="36" t="s">
        <v>93</v>
      </c>
    </row>
    <row r="43" spans="1:1" ht="18.75" x14ac:dyDescent="0.3">
      <c r="A43" s="36" t="s">
        <v>94</v>
      </c>
    </row>
    <row r="44" spans="1:1" ht="18.75" x14ac:dyDescent="0.3">
      <c r="A44" s="36" t="s">
        <v>48</v>
      </c>
    </row>
    <row r="45" spans="1:1" ht="18.75" x14ac:dyDescent="0.3">
      <c r="A45" s="36" t="s">
        <v>54</v>
      </c>
    </row>
    <row r="46" spans="1:1" ht="18.75" x14ac:dyDescent="0.3">
      <c r="A46" s="36" t="s">
        <v>43</v>
      </c>
    </row>
    <row r="47" spans="1:1" ht="18.75" x14ac:dyDescent="0.3">
      <c r="A47" s="36" t="s">
        <v>53</v>
      </c>
    </row>
    <row r="48" spans="1:1" ht="18.75" x14ac:dyDescent="0.3">
      <c r="A48" s="36" t="s">
        <v>95</v>
      </c>
    </row>
    <row r="49" spans="1:1" ht="18.75" x14ac:dyDescent="0.3">
      <c r="A49" s="36" t="s">
        <v>96</v>
      </c>
    </row>
    <row r="50" spans="1:1" ht="18.75" x14ac:dyDescent="0.3">
      <c r="A50" s="36" t="s">
        <v>97</v>
      </c>
    </row>
    <row r="51" spans="1:1" ht="18.75" x14ac:dyDescent="0.3">
      <c r="A51" s="36" t="s">
        <v>98</v>
      </c>
    </row>
    <row r="52" spans="1:1" ht="18.75" x14ac:dyDescent="0.3">
      <c r="A52" s="36" t="s">
        <v>60</v>
      </c>
    </row>
    <row r="53" spans="1:1" ht="18.75" x14ac:dyDescent="0.3">
      <c r="A53" s="36" t="s">
        <v>51</v>
      </c>
    </row>
    <row r="54" spans="1:1" ht="18.75" x14ac:dyDescent="0.3">
      <c r="A54" s="36" t="s">
        <v>99</v>
      </c>
    </row>
    <row r="55" spans="1:1" ht="18.75" x14ac:dyDescent="0.3">
      <c r="A55" s="36" t="s">
        <v>64</v>
      </c>
    </row>
    <row r="56" spans="1:1" ht="18.75" x14ac:dyDescent="0.3">
      <c r="A56" s="36" t="s">
        <v>100</v>
      </c>
    </row>
    <row r="57" spans="1:1" ht="18.75" x14ac:dyDescent="0.3">
      <c r="A57" s="36" t="s">
        <v>101</v>
      </c>
    </row>
    <row r="58" spans="1:1" ht="18.75" x14ac:dyDescent="0.3">
      <c r="A58" s="36" t="s">
        <v>102</v>
      </c>
    </row>
    <row r="59" spans="1:1" ht="18.75" x14ac:dyDescent="0.3">
      <c r="A59" s="36" t="s">
        <v>103</v>
      </c>
    </row>
    <row r="60" spans="1:1" ht="18.75" x14ac:dyDescent="0.3">
      <c r="A60" s="36" t="s">
        <v>59</v>
      </c>
    </row>
    <row r="61" spans="1:1" ht="18.75" x14ac:dyDescent="0.3">
      <c r="A61" s="36" t="s">
        <v>52</v>
      </c>
    </row>
    <row r="62" spans="1:1" ht="18.75" x14ac:dyDescent="0.3">
      <c r="A62" s="36" t="s">
        <v>104</v>
      </c>
    </row>
    <row r="63" spans="1:1" ht="18.75" x14ac:dyDescent="0.3">
      <c r="A63" s="36" t="s">
        <v>61</v>
      </c>
    </row>
    <row r="64" spans="1:1" ht="18.75" x14ac:dyDescent="0.3">
      <c r="A64" s="36" t="s">
        <v>105</v>
      </c>
    </row>
    <row r="65" spans="1:1" ht="18.75" x14ac:dyDescent="0.3">
      <c r="A65" s="36" t="s">
        <v>106</v>
      </c>
    </row>
    <row r="66" spans="1:1" ht="18.75" x14ac:dyDescent="0.3">
      <c r="A66" s="36" t="s">
        <v>107</v>
      </c>
    </row>
    <row r="67" spans="1:1" ht="18.75" x14ac:dyDescent="0.3">
      <c r="A67" s="36" t="s">
        <v>108</v>
      </c>
    </row>
    <row r="68" spans="1:1" ht="18.75" x14ac:dyDescent="0.3">
      <c r="A68" s="36" t="s">
        <v>109</v>
      </c>
    </row>
    <row r="69" spans="1:1" ht="18.75" x14ac:dyDescent="0.3">
      <c r="A69" s="36" t="s">
        <v>110</v>
      </c>
    </row>
    <row r="70" spans="1:1" ht="18.75" x14ac:dyDescent="0.3">
      <c r="A70" s="36" t="s">
        <v>65</v>
      </c>
    </row>
    <row r="71" spans="1:1" ht="18.75" x14ac:dyDescent="0.3">
      <c r="A71" s="36" t="s">
        <v>111</v>
      </c>
    </row>
    <row r="72" spans="1:1" ht="18.75" x14ac:dyDescent="0.3">
      <c r="A72" s="36" t="s">
        <v>112</v>
      </c>
    </row>
    <row r="73" spans="1:1" ht="18.75" x14ac:dyDescent="0.3">
      <c r="A73" s="36" t="s">
        <v>113</v>
      </c>
    </row>
    <row r="74" spans="1:1" ht="18.75" x14ac:dyDescent="0.3">
      <c r="A74" s="36" t="s">
        <v>114</v>
      </c>
    </row>
    <row r="75" spans="1:1" ht="18.75" x14ac:dyDescent="0.3">
      <c r="A75" s="36" t="s">
        <v>115</v>
      </c>
    </row>
    <row r="76" spans="1:1" ht="18.75" x14ac:dyDescent="0.3">
      <c r="A76" s="36" t="s">
        <v>116</v>
      </c>
    </row>
    <row r="77" spans="1:1" ht="18.75" x14ac:dyDescent="0.3">
      <c r="A77" s="36" t="s">
        <v>117</v>
      </c>
    </row>
    <row r="78" spans="1:1" ht="18.75" x14ac:dyDescent="0.3">
      <c r="A78" s="36" t="s">
        <v>118</v>
      </c>
    </row>
    <row r="79" spans="1:1" ht="18.75" x14ac:dyDescent="0.3">
      <c r="A79" s="36" t="s">
        <v>119</v>
      </c>
    </row>
    <row r="80" spans="1:1" ht="18.75" x14ac:dyDescent="0.3">
      <c r="A80" s="36" t="s">
        <v>120</v>
      </c>
    </row>
    <row r="81" spans="1:1" ht="18.75" x14ac:dyDescent="0.3">
      <c r="A81" s="36" t="s">
        <v>121</v>
      </c>
    </row>
    <row r="82" spans="1:1" ht="18.75" x14ac:dyDescent="0.3">
      <c r="A82" s="36" t="s">
        <v>122</v>
      </c>
    </row>
    <row r="83" spans="1:1" ht="18.75" x14ac:dyDescent="0.3">
      <c r="A83" s="36" t="s">
        <v>123</v>
      </c>
    </row>
    <row r="84" spans="1:1" ht="18.75" x14ac:dyDescent="0.3">
      <c r="A84" s="36" t="s">
        <v>124</v>
      </c>
    </row>
    <row r="85" spans="1:1" ht="18.75" x14ac:dyDescent="0.3">
      <c r="A85" s="36" t="s">
        <v>125</v>
      </c>
    </row>
    <row r="86" spans="1:1" ht="18.75" x14ac:dyDescent="0.3">
      <c r="A86" s="36" t="s">
        <v>126</v>
      </c>
    </row>
    <row r="87" spans="1:1" ht="18.75" x14ac:dyDescent="0.3">
      <c r="A87" s="36" t="s">
        <v>127</v>
      </c>
    </row>
    <row r="88" spans="1:1" ht="18.75" x14ac:dyDescent="0.3">
      <c r="A88" s="36" t="s">
        <v>128</v>
      </c>
    </row>
    <row r="89" spans="1:1" ht="18.75" x14ac:dyDescent="0.3">
      <c r="A89" s="36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Свод_закупок</vt:lpstr>
      <vt:lpstr>мужчины</vt:lpstr>
      <vt:lpstr>план закуп</vt:lpstr>
      <vt:lpstr>Лист1</vt:lpstr>
      <vt:lpstr>размер_рост</vt:lpstr>
      <vt:lpstr>Задание</vt:lpstr>
      <vt:lpstr>мужчины!Область_печати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Дворец Никита Никитович</dc:creator>
  <cp:lastModifiedBy>Дворец Никита Никитович</cp:lastModifiedBy>
  <cp:lastPrinted>2021-05-13T08:47:48Z</cp:lastPrinted>
  <dcterms:created xsi:type="dcterms:W3CDTF">2002-11-28T05:43:48Z</dcterms:created>
  <dcterms:modified xsi:type="dcterms:W3CDTF">2021-05-20T10:34:18Z</dcterms:modified>
</cp:coreProperties>
</file>