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_EXCELWORLD\TEST-086 Среднее число задач 23-06-2021\"/>
    </mc:Choice>
  </mc:AlternateContent>
  <bookViews>
    <workbookView xWindow="0" yWindow="0" windowWidth="28800" windowHeight="11745" activeTab="2"/>
  </bookViews>
  <sheets>
    <sheet name="Как надо" sheetId="3" r:id="rId1"/>
    <sheet name="Свод" sheetId="8" r:id="rId2"/>
    <sheet name="Анализ данных" sheetId="1" r:id="rId3"/>
    <sheet name="праздники" sheetId="4" r:id="rId4"/>
  </sheets>
  <definedNames>
    <definedName name="праздники_2021">праздники!$A$2:$A$34</definedName>
  </definedNames>
  <calcPr calcId="152511"/>
  <pivotCaches>
    <pivotCache cacheId="92" r:id="rId5"/>
  </pivotCaches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3" i="1" l="1"/>
  <c r="H136" i="8"/>
  <c r="Q5" i="1" l="1"/>
  <c r="K35" i="1" s="1"/>
  <c r="Q6" i="1"/>
  <c r="K55" i="1" s="1"/>
  <c r="Q7" i="1"/>
  <c r="K75" i="1" s="1"/>
  <c r="Q4" i="1"/>
  <c r="K3" i="1" s="1"/>
  <c r="G10" i="1"/>
  <c r="G11" i="1"/>
  <c r="G12" i="1"/>
  <c r="G13" i="1"/>
  <c r="G14" i="1"/>
  <c r="G15" i="1"/>
  <c r="G16" i="1"/>
  <c r="G17" i="1"/>
  <c r="G18" i="1"/>
  <c r="H89" i="8"/>
  <c r="K58" i="1" l="1"/>
  <c r="K30" i="1"/>
  <c r="K18" i="1"/>
  <c r="K74" i="1"/>
  <c r="K86" i="1"/>
  <c r="K70" i="1"/>
  <c r="K14" i="1"/>
  <c r="K82" i="1"/>
  <c r="K66" i="1"/>
  <c r="K26" i="1"/>
  <c r="K10" i="1"/>
  <c r="K90" i="1"/>
  <c r="K94" i="1"/>
  <c r="K78" i="1"/>
  <c r="K62" i="1"/>
  <c r="K22" i="1"/>
  <c r="K6" i="1"/>
  <c r="K50" i="1"/>
  <c r="K34" i="1"/>
  <c r="K2" i="1"/>
  <c r="K93" i="1"/>
  <c r="K89" i="1"/>
  <c r="K85" i="1"/>
  <c r="K81" i="1"/>
  <c r="K77" i="1"/>
  <c r="K73" i="1"/>
  <c r="K69" i="1"/>
  <c r="K65" i="1"/>
  <c r="K61" i="1"/>
  <c r="K57" i="1"/>
  <c r="K53" i="1"/>
  <c r="K49" i="1"/>
  <c r="K45" i="1"/>
  <c r="K41" i="1"/>
  <c r="K37" i="1"/>
  <c r="K33" i="1"/>
  <c r="K29" i="1"/>
  <c r="K25" i="1"/>
  <c r="K21" i="1"/>
  <c r="K17" i="1"/>
  <c r="K13" i="1"/>
  <c r="K9" i="1"/>
  <c r="K5" i="1"/>
  <c r="K54" i="1"/>
  <c r="K42" i="1"/>
  <c r="K96" i="1"/>
  <c r="K92" i="1"/>
  <c r="K88" i="1"/>
  <c r="K84" i="1"/>
  <c r="K80" i="1"/>
  <c r="K76" i="1"/>
  <c r="K72" i="1"/>
  <c r="K68" i="1"/>
  <c r="K64" i="1"/>
  <c r="K60" i="1"/>
  <c r="K56" i="1"/>
  <c r="K52" i="1"/>
  <c r="K48" i="1"/>
  <c r="K44" i="1"/>
  <c r="K40" i="1"/>
  <c r="K36" i="1"/>
  <c r="K32" i="1"/>
  <c r="K28" i="1"/>
  <c r="K24" i="1"/>
  <c r="K20" i="1"/>
  <c r="K16" i="1"/>
  <c r="K12" i="1"/>
  <c r="K8" i="1"/>
  <c r="K4" i="1"/>
  <c r="K46" i="1"/>
  <c r="K38" i="1"/>
  <c r="K95" i="1"/>
  <c r="K91" i="1"/>
  <c r="K87" i="1"/>
  <c r="K83" i="1"/>
  <c r="K79" i="1"/>
  <c r="K71" i="1"/>
  <c r="K67" i="1"/>
  <c r="K63" i="1"/>
  <c r="K59" i="1"/>
  <c r="K51" i="1"/>
  <c r="K47" i="1"/>
  <c r="K43" i="1"/>
  <c r="K39" i="1"/>
  <c r="K31" i="1"/>
  <c r="K27" i="1"/>
  <c r="K23" i="1"/>
  <c r="K19" i="1"/>
  <c r="K15" i="1"/>
  <c r="K11" i="1"/>
  <c r="K7" i="1"/>
  <c r="G72" i="1"/>
  <c r="L72" i="1" s="1"/>
  <c r="G73" i="1"/>
  <c r="L73" i="1" s="1"/>
  <c r="G74" i="1"/>
  <c r="L74" i="1" s="1"/>
  <c r="G75" i="1"/>
  <c r="L75" i="1" s="1"/>
  <c r="G76" i="1"/>
  <c r="L76" i="1" s="1"/>
  <c r="G77" i="1"/>
  <c r="L77" i="1" s="1"/>
  <c r="G78" i="1"/>
  <c r="L78" i="1" s="1"/>
  <c r="G79" i="1"/>
  <c r="L79" i="1" s="1"/>
  <c r="G80" i="1"/>
  <c r="L80" i="1" s="1"/>
  <c r="G81" i="1"/>
  <c r="L81" i="1" s="1"/>
  <c r="G82" i="1"/>
  <c r="L82" i="1" s="1"/>
  <c r="G83" i="1"/>
  <c r="L83" i="1" s="1"/>
  <c r="G84" i="1"/>
  <c r="L84" i="1" s="1"/>
  <c r="G85" i="1"/>
  <c r="L85" i="1" s="1"/>
  <c r="G86" i="1"/>
  <c r="L86" i="1" s="1"/>
  <c r="G87" i="1"/>
  <c r="L87" i="1" s="1"/>
  <c r="G88" i="1"/>
  <c r="L88" i="1" s="1"/>
  <c r="G89" i="1"/>
  <c r="L89" i="1" s="1"/>
  <c r="G90" i="1"/>
  <c r="L90" i="1" s="1"/>
  <c r="G91" i="1"/>
  <c r="L91" i="1" s="1"/>
  <c r="G92" i="1"/>
  <c r="L92" i="1" s="1"/>
  <c r="G93" i="1"/>
  <c r="L93" i="1" s="1"/>
  <c r="G94" i="1"/>
  <c r="L94" i="1" s="1"/>
  <c r="G95" i="1"/>
  <c r="L95" i="1" s="1"/>
  <c r="G96" i="1"/>
  <c r="L96" i="1" s="1"/>
  <c r="G55" i="1"/>
  <c r="L55" i="1" s="1"/>
  <c r="G56" i="1"/>
  <c r="L56" i="1" s="1"/>
  <c r="G57" i="1"/>
  <c r="L57" i="1" s="1"/>
  <c r="G58" i="1"/>
  <c r="L58" i="1" s="1"/>
  <c r="G59" i="1"/>
  <c r="L59" i="1" s="1"/>
  <c r="G60" i="1"/>
  <c r="L60" i="1" s="1"/>
  <c r="G61" i="1"/>
  <c r="L61" i="1" s="1"/>
  <c r="G62" i="1"/>
  <c r="L62" i="1" s="1"/>
  <c r="G63" i="1"/>
  <c r="L63" i="1" s="1"/>
  <c r="G64" i="1"/>
  <c r="L64" i="1" s="1"/>
  <c r="G65" i="1"/>
  <c r="L65" i="1" s="1"/>
  <c r="G66" i="1"/>
  <c r="L66" i="1" s="1"/>
  <c r="G67" i="1"/>
  <c r="L67" i="1" s="1"/>
  <c r="G68" i="1"/>
  <c r="L68" i="1" s="1"/>
  <c r="G69" i="1"/>
  <c r="L69" i="1" s="1"/>
  <c r="G70" i="1"/>
  <c r="L70" i="1" s="1"/>
  <c r="G71" i="1"/>
  <c r="L71" i="1" s="1"/>
  <c r="G43" i="1"/>
  <c r="L43" i="1" s="1"/>
  <c r="G44" i="1"/>
  <c r="L44" i="1" s="1"/>
  <c r="G45" i="1"/>
  <c r="L45" i="1" s="1"/>
  <c r="G46" i="1"/>
  <c r="L46" i="1" s="1"/>
  <c r="G47" i="1"/>
  <c r="L47" i="1" s="1"/>
  <c r="G48" i="1"/>
  <c r="L48" i="1" s="1"/>
  <c r="G49" i="1"/>
  <c r="L49" i="1" s="1"/>
  <c r="G50" i="1"/>
  <c r="L50" i="1" s="1"/>
  <c r="G51" i="1"/>
  <c r="L51" i="1" s="1"/>
  <c r="G52" i="1"/>
  <c r="L52" i="1" s="1"/>
  <c r="G53" i="1"/>
  <c r="L53" i="1" s="1"/>
  <c r="G54" i="1"/>
  <c r="L54" i="1" s="1"/>
  <c r="F42" i="1"/>
  <c r="E42" i="1"/>
  <c r="G42" i="1" l="1"/>
  <c r="L42" i="1" s="1"/>
  <c r="L2" i="1"/>
  <c r="L3" i="1"/>
  <c r="L4" i="1"/>
  <c r="L5" i="1"/>
  <c r="L6" i="1"/>
  <c r="L7" i="1"/>
  <c r="L8" i="1"/>
  <c r="L9" i="1"/>
  <c r="L10" i="1" l="1"/>
  <c r="L11" i="1"/>
  <c r="L12" i="1"/>
  <c r="L13" i="1"/>
  <c r="L14" i="1"/>
  <c r="L15" i="1"/>
  <c r="L16" i="1"/>
  <c r="L17" i="1"/>
  <c r="L18" i="1"/>
  <c r="G19" i="1"/>
  <c r="L19" i="1" s="1"/>
  <c r="G20" i="1"/>
  <c r="L20" i="1" s="1"/>
  <c r="G21" i="1"/>
  <c r="L21" i="1" s="1"/>
  <c r="G22" i="1"/>
  <c r="L22" i="1" s="1"/>
  <c r="G23" i="1"/>
  <c r="L23" i="1" s="1"/>
  <c r="G24" i="1"/>
  <c r="L24" i="1" s="1"/>
  <c r="G25" i="1"/>
  <c r="L25" i="1" s="1"/>
  <c r="G26" i="1"/>
  <c r="L26" i="1" s="1"/>
  <c r="G27" i="1"/>
  <c r="L27" i="1" s="1"/>
  <c r="G28" i="1"/>
  <c r="L28" i="1" s="1"/>
  <c r="G29" i="1"/>
  <c r="L29" i="1" s="1"/>
  <c r="G30" i="1"/>
  <c r="L30" i="1" s="1"/>
  <c r="G31" i="1"/>
  <c r="L31" i="1" s="1"/>
  <c r="G32" i="1"/>
  <c r="L32" i="1" s="1"/>
  <c r="G33" i="1"/>
  <c r="L33" i="1" s="1"/>
  <c r="G34" i="1"/>
  <c r="L34" i="1" s="1"/>
  <c r="G35" i="1"/>
  <c r="L35" i="1" s="1"/>
  <c r="G36" i="1"/>
  <c r="L36" i="1" s="1"/>
  <c r="G37" i="1"/>
  <c r="L37" i="1" s="1"/>
  <c r="G38" i="1"/>
  <c r="L38" i="1" s="1"/>
  <c r="G39" i="1"/>
  <c r="L39" i="1" s="1"/>
  <c r="G40" i="1"/>
  <c r="L40" i="1" s="1"/>
  <c r="G41" i="1"/>
  <c r="L41" i="1" s="1"/>
  <c r="D5" i="3" l="1"/>
  <c r="D6" i="3"/>
  <c r="D7" i="3"/>
  <c r="D8" i="3"/>
  <c r="D9" i="3"/>
  <c r="D10" i="3"/>
  <c r="D11" i="3"/>
  <c r="D12" i="3"/>
  <c r="D13" i="3"/>
  <c r="D14" i="3"/>
  <c r="D15" i="3"/>
  <c r="D16" i="3"/>
  <c r="D17" i="3"/>
  <c r="D18" i="3"/>
  <c r="D19" i="3"/>
  <c r="D20" i="3"/>
  <c r="D21" i="3"/>
  <c r="D22" i="3"/>
  <c r="D23" i="3"/>
  <c r="D24" i="3"/>
  <c r="D25" i="3"/>
  <c r="D26" i="3"/>
  <c r="D27" i="3"/>
  <c r="D28" i="3"/>
  <c r="D29" i="3"/>
  <c r="D30" i="3"/>
  <c r="D31" i="3"/>
  <c r="D32" i="3"/>
  <c r="D33" i="3"/>
  <c r="D34" i="3"/>
  <c r="D35" i="3"/>
  <c r="D36" i="3"/>
  <c r="D37" i="3"/>
  <c r="D38" i="3"/>
  <c r="D39" i="3"/>
  <c r="D40" i="3"/>
  <c r="D41" i="3"/>
  <c r="D42" i="3"/>
  <c r="D43" i="3"/>
  <c r="D44" i="3"/>
  <c r="D45" i="3"/>
  <c r="D46" i="3"/>
  <c r="D47" i="3"/>
  <c r="D48" i="3"/>
  <c r="D49" i="3"/>
  <c r="D50" i="3"/>
  <c r="D51" i="3"/>
  <c r="D52" i="3"/>
  <c r="D53" i="3"/>
  <c r="D54" i="3"/>
  <c r="D55" i="3"/>
  <c r="D56" i="3"/>
  <c r="D57" i="3"/>
  <c r="D58" i="3"/>
  <c r="D59" i="3"/>
  <c r="D60" i="3"/>
  <c r="D61" i="3"/>
  <c r="D62" i="3"/>
  <c r="D63" i="3"/>
  <c r="D64" i="3"/>
  <c r="D65" i="3"/>
  <c r="D66" i="3"/>
  <c r="D67" i="3"/>
  <c r="D68" i="3"/>
  <c r="D69" i="3"/>
  <c r="D70" i="3"/>
  <c r="D71" i="3"/>
  <c r="D72" i="3"/>
  <c r="D73" i="3"/>
  <c r="D74" i="3"/>
  <c r="D75" i="3"/>
  <c r="D76" i="3"/>
  <c r="D4" i="3"/>
</calcChain>
</file>

<file path=xl/sharedStrings.xml><?xml version="1.0" encoding="utf-8"?>
<sst xmlns="http://schemas.openxmlformats.org/spreadsheetml/2006/main" count="1160" uniqueCount="77">
  <si>
    <t>Год</t>
  </si>
  <si>
    <t>Месяц</t>
  </si>
  <si>
    <t>Квартал</t>
  </si>
  <si>
    <t>Неделя</t>
  </si>
  <si>
    <t>Сотрудник</t>
  </si>
  <si>
    <t>Тип обращения</t>
  </si>
  <si>
    <t>Май</t>
  </si>
  <si>
    <t>II</t>
  </si>
  <si>
    <t>04.05.2021-09.05.2021</t>
  </si>
  <si>
    <t>Иванов</t>
  </si>
  <si>
    <t>Петров</t>
  </si>
  <si>
    <t>Звонок</t>
  </si>
  <si>
    <t>Письмо</t>
  </si>
  <si>
    <t>СМС</t>
  </si>
  <si>
    <t>Телеграмма</t>
  </si>
  <si>
    <t>Кол-во обращений</t>
  </si>
  <si>
    <t>10.05.2021-16.05.2021</t>
  </si>
  <si>
    <t>17.05.2021-23.05.2021</t>
  </si>
  <si>
    <t>17.05.2021-23.05.2022</t>
  </si>
  <si>
    <t>17.05.2021-23.05.2023</t>
  </si>
  <si>
    <t>17.05.2021-23.05.2024</t>
  </si>
  <si>
    <t>17.05.2021-23.05.2025</t>
  </si>
  <si>
    <t>17.05.2021-23.05.2026</t>
  </si>
  <si>
    <t>17.05.2021-23.05.2027</t>
  </si>
  <si>
    <t>17.05.2021-23.05.2028</t>
  </si>
  <si>
    <t>24.05.2021-30.05.2021</t>
  </si>
  <si>
    <t>Июнь</t>
  </si>
  <si>
    <t>31.05.2021-06.06.2021</t>
  </si>
  <si>
    <t>Названия строк</t>
  </si>
  <si>
    <t>Общий итог</t>
  </si>
  <si>
    <t>Сумма по полю Кол-во обращений</t>
  </si>
  <si>
    <t>Среднее по полю Кол-во рабочих дней в периоде</t>
  </si>
  <si>
    <t>Средняя обработка</t>
  </si>
  <si>
    <t>Количество рабочих дней</t>
  </si>
  <si>
    <t>Праздники_2021</t>
  </si>
  <si>
    <t>Дата начала периода</t>
  </si>
  <si>
    <t>Дата окончания периода</t>
  </si>
  <si>
    <t>среднедневное кол-во отработанных задач</t>
  </si>
  <si>
    <t>Июль</t>
  </si>
  <si>
    <t>Август</t>
  </si>
  <si>
    <t>07.06.2021-13.06.2021</t>
  </si>
  <si>
    <t>04.05.2021-11.07.2021</t>
  </si>
  <si>
    <t>III</t>
  </si>
  <si>
    <t>09.08.2021-16.08.2021</t>
  </si>
  <si>
    <t>Сидоров</t>
  </si>
  <si>
    <t>Период</t>
  </si>
  <si>
    <t>май</t>
  </si>
  <si>
    <t>июнь</t>
  </si>
  <si>
    <t>июль</t>
  </si>
  <si>
    <t>август</t>
  </si>
  <si>
    <t>Количество рабочих дней мес</t>
  </si>
  <si>
    <t>Иванов Итог</t>
  </si>
  <si>
    <t>Петров Итог</t>
  </si>
  <si>
    <t>04.05.2021-09.05.2021 Итог</t>
  </si>
  <si>
    <t>10.05.2021-16.05.2021 Итог</t>
  </si>
  <si>
    <t>17.05.2021-23.05.2021 Итог</t>
  </si>
  <si>
    <t>17.05.2021-23.05.2022 Итог</t>
  </si>
  <si>
    <t>17.05.2021-23.05.2023 Итог</t>
  </si>
  <si>
    <t>17.05.2021-23.05.2024 Итог</t>
  </si>
  <si>
    <t>17.05.2021-23.05.2025 Итог</t>
  </si>
  <si>
    <t>17.05.2021-23.05.2026 Итог</t>
  </si>
  <si>
    <t>17.05.2021-23.05.2027 Итог</t>
  </si>
  <si>
    <t>17.05.2021-23.05.2028 Итог</t>
  </si>
  <si>
    <t>24.05.2021-30.05.2021 Итог</t>
  </si>
  <si>
    <t>Май Итог</t>
  </si>
  <si>
    <t>07.06.2021-13.06.2021 Итог</t>
  </si>
  <si>
    <t>31.05.2021-06.06.2021 Итог</t>
  </si>
  <si>
    <t>Июнь Итог</t>
  </si>
  <si>
    <t>04.05.2021-11.07.2021 Итог</t>
  </si>
  <si>
    <t>Июль Итог</t>
  </si>
  <si>
    <t>II Итог</t>
  </si>
  <si>
    <t>Сидоров Итог</t>
  </si>
  <si>
    <t>09.08.2021-16.08.2021 Итог</t>
  </si>
  <si>
    <t>Август Итог</t>
  </si>
  <si>
    <t>III Итог</t>
  </si>
  <si>
    <t>2021 Итог</t>
  </si>
  <si>
    <t>II кв.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</si>
</sst>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NumberFormat="1"/>
    <xf numFmtId="14" fontId="0" fillId="0" borderId="0" xfId="0" applyNumberFormat="1"/>
    <xf numFmtId="0" fontId="1" fillId="0" borderId="1" xfId="0" applyFont="1" applyBorder="1" applyAlignment="1">
      <alignment vertical="top" wrapText="1"/>
    </xf>
    <xf numFmtId="0" fontId="0" fillId="0" borderId="1" xfId="0" applyBorder="1"/>
    <xf numFmtId="14" fontId="0" fillId="0" borderId="1" xfId="0" applyNumberFormat="1" applyBorder="1"/>
    <xf numFmtId="0" fontId="1" fillId="0" borderId="2" xfId="0" applyFont="1" applyFill="1" applyBorder="1" applyAlignment="1">
      <alignment vertical="top" wrapText="1"/>
    </xf>
    <xf numFmtId="4" fontId="0" fillId="0" borderId="1" xfId="0" applyNumberFormat="1" applyBorder="1"/>
    <xf numFmtId="0" fontId="0" fillId="0" borderId="0" xfId="0" pivotButton="1"/>
    <xf numFmtId="0" fontId="0" fillId="2" borderId="0" xfId="0" applyFill="1"/>
    <xf numFmtId="0" fontId="1" fillId="2" borderId="0" xfId="0" applyFont="1" applyFill="1"/>
    <xf numFmtId="0" fontId="0" fillId="2" borderId="0" xfId="0" applyNumberFormat="1" applyFill="1"/>
    <xf numFmtId="0" fontId="0" fillId="3" borderId="0" xfId="0" applyFill="1"/>
    <xf numFmtId="0" fontId="0" fillId="3" borderId="0" xfId="0" applyNumberFormat="1" applyFill="1"/>
    <xf numFmtId="0" fontId="1" fillId="3" borderId="1" xfId="0" applyFont="1" applyFill="1" applyBorder="1" applyAlignment="1">
      <alignment vertical="top" wrapText="1"/>
    </xf>
    <xf numFmtId="14" fontId="1" fillId="3" borderId="1" xfId="0" applyNumberFormat="1" applyFont="1" applyFill="1" applyBorder="1" applyAlignment="1">
      <alignment vertical="top" wrapText="1"/>
    </xf>
    <xf numFmtId="0" fontId="0" fillId="3" borderId="1" xfId="0" applyFill="1" applyBorder="1"/>
    <xf numFmtId="14" fontId="0" fillId="3" borderId="1" xfId="0" applyNumberFormat="1" applyFill="1" applyBorder="1"/>
  </cellXfs>
  <cellStyles count="1">
    <cellStyle name="Обычный" xfId="0" builtinId="0"/>
  </cellStyles>
  <dxfs count="3">
    <dxf>
      <fill>
        <patternFill patternType="solid">
          <bgColor rgb="FFFFFF00"/>
        </patternFill>
      </fill>
    </dxf>
    <dxf>
      <fill>
        <patternFill patternType="solid">
          <bgColor rgb="FFFFC000"/>
        </patternFill>
      </fill>
    </dxf>
    <dxf>
      <font>
        <b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pivotCacheDefinition" Target="pivotCache/pivotCacheDefinition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19</xdr:col>
      <xdr:colOff>485775</xdr:colOff>
      <xdr:row>11</xdr:row>
      <xdr:rowOff>66675</xdr:rowOff>
    </xdr:from>
    <xdr:to>
      <xdr:col>29</xdr:col>
      <xdr:colOff>28575</xdr:colOff>
      <xdr:row>20</xdr:row>
      <xdr:rowOff>180975</xdr:rowOff>
    </xdr:to>
    <xdr:sp macro="" textlink="">
      <xdr:nvSpPr>
        <xdr:cNvPr id="2" name="TextBox 1"/>
        <xdr:cNvSpPr txBox="1"/>
      </xdr:nvSpPr>
      <xdr:spPr>
        <a:xfrm>
          <a:off x="16925925" y="2295525"/>
          <a:ext cx="5638800" cy="18288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ru-RU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Добрый день!</a:t>
          </a:r>
          <a:r>
            <a:rPr lang="ru-RU"/>
            <a:t/>
          </a:r>
          <a:br>
            <a:rPr lang="ru-RU"/>
          </a:br>
          <a:r>
            <a:rPr lang="ru-RU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Есть таблица с 6 столбцами: год, квартал, месяц, неделя, ответственный, тип задачи, кол-во выполненных задач.</a:t>
          </a:r>
          <a:r>
            <a:rPr lang="ru-RU"/>
            <a:t/>
          </a:r>
          <a:br>
            <a:rPr lang="ru-RU"/>
          </a:br>
          <a:r>
            <a:rPr lang="ru-RU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Необходимо вывести среднедневное кол-во отработанных задач = кол-во выполненных задач / кол-во раб дней в периоде.</a:t>
          </a:r>
          <a:r>
            <a:rPr lang="ru-RU"/>
            <a:t/>
          </a:r>
          <a:br>
            <a:rPr lang="ru-RU"/>
          </a:br>
          <a:r>
            <a:rPr lang="ru-RU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Представить сводной таблицей с раскрытием года, квартала, месяца, недели, ответственного и типа обращения.</a:t>
          </a:r>
          <a:r>
            <a:rPr lang="ru-RU"/>
            <a:t/>
          </a:r>
          <a:br>
            <a:rPr lang="ru-RU"/>
          </a:br>
          <a:r>
            <a:rPr lang="ru-RU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Проблема возникает в подсчете раб дней для каждой группировки.</a:t>
          </a:r>
          <a:r>
            <a:rPr lang="ru-RU"/>
            <a:t/>
          </a:r>
          <a:br>
            <a:rPr lang="ru-RU"/>
          </a:br>
          <a:r>
            <a:rPr lang="ru-RU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Файл пример во вложении</a:t>
          </a:r>
          <a:endParaRPr lang="ru-RU" sz="1100"/>
        </a:p>
      </xdr:txBody>
    </xdr:sp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Дворец Никита Никитович" refreshedDate="44370.651674074077" createdVersion="5" refreshedVersion="5" minRefreshableVersion="3" recordCount="95">
  <cacheSource type="worksheet">
    <worksheetSource ref="A1:K96" sheet="Анализ данных"/>
  </cacheSource>
  <cacheFields count="14">
    <cacheField name="Год" numFmtId="0">
      <sharedItems containsSemiMixedTypes="0" containsString="0" containsNumber="1" containsInteger="1" minValue="2021" maxValue="2021" count="1">
        <n v="2021"/>
      </sharedItems>
    </cacheField>
    <cacheField name="Квартал" numFmtId="0">
      <sharedItems count="2">
        <s v="II"/>
        <s v="III"/>
      </sharedItems>
    </cacheField>
    <cacheField name="Месяц" numFmtId="0">
      <sharedItems count="4">
        <s v="Май"/>
        <s v="Июнь"/>
        <s v="Июль"/>
        <s v="Август"/>
      </sharedItems>
    </cacheField>
    <cacheField name="Неделя" numFmtId="0">
      <sharedItems count="15">
        <s v="04.05.2021-09.05.2021"/>
        <s v="10.05.2021-16.05.2021"/>
        <s v="17.05.2021-23.05.2021"/>
        <s v="17.05.2021-23.05.2022"/>
        <s v="17.05.2021-23.05.2023"/>
        <s v="17.05.2021-23.05.2024"/>
        <s v="17.05.2021-23.05.2025"/>
        <s v="17.05.2021-23.05.2026"/>
        <s v="17.05.2021-23.05.2027"/>
        <s v="17.05.2021-23.05.2028"/>
        <s v="24.05.2021-30.05.2021"/>
        <s v="31.05.2021-06.06.2021"/>
        <s v="07.06.2021-13.06.2021"/>
        <s v="04.05.2021-11.07.2021"/>
        <s v="09.08.2021-16.08.2021"/>
      </sharedItems>
    </cacheField>
    <cacheField name="Дата начала периода" numFmtId="14">
      <sharedItems containsSemiMixedTypes="0" containsNonDate="0" containsDate="1" containsString="0" minDate="2021-05-04T00:00:00" maxDate="2021-08-10T00:00:00"/>
    </cacheField>
    <cacheField name="Дата окончания периода" numFmtId="14">
      <sharedItems containsSemiMixedTypes="0" containsNonDate="0" containsDate="1" containsString="0" minDate="2021-05-09T00:00:00" maxDate="2021-08-17T00:00:00"/>
    </cacheField>
    <cacheField name="Количество рабочих дней" numFmtId="0">
      <sharedItems containsSemiMixedTypes="0" containsString="0" containsNumber="1" containsInteger="1" minValue="4" maxValue="6"/>
    </cacheField>
    <cacheField name="Сотрудник" numFmtId="0">
      <sharedItems count="3">
        <s v="Иванов"/>
        <s v="Петров"/>
        <s v="Сидоров"/>
      </sharedItems>
    </cacheField>
    <cacheField name="Тип обращения" numFmtId="0">
      <sharedItems count="4">
        <s v="Звонок"/>
        <s v="Письмо"/>
        <s v="СМС"/>
        <s v="Телеграмма"/>
      </sharedItems>
    </cacheField>
    <cacheField name="Кол-во обращений" numFmtId="0">
      <sharedItems containsSemiMixedTypes="0" containsString="0" containsNumber="1" containsInteger="1" minValue="0" maxValue="31"/>
    </cacheField>
    <cacheField name="Количество рабочих дней мес" numFmtId="0">
      <sharedItems containsSemiMixedTypes="0" containsString="0" containsNumber="1" containsInteger="1" minValue="15" maxValue="22"/>
    </cacheField>
    <cacheField name="Среднее_значение" numFmtId="0" formula="'Кол-во обращений'/'Количество рабочих дней мес'" databaseField="0"/>
    <cacheField name="Среднее_значение_сут" numFmtId="0" formula="'Кол-во обращений'/'Количество рабочих дней мес'" databaseField="0"/>
    <cacheField name="Ср_значение" numFmtId="0" formula="'Кол-во обращений' /'Количество рабочих дней мес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95">
  <r>
    <x v="0"/>
    <x v="0"/>
    <x v="0"/>
    <x v="0"/>
    <d v="2021-05-04T00:00:00"/>
    <d v="2021-05-09T00:00:00"/>
    <n v="4"/>
    <x v="0"/>
    <x v="0"/>
    <n v="20"/>
    <n v="15"/>
  </r>
  <r>
    <x v="0"/>
    <x v="0"/>
    <x v="0"/>
    <x v="0"/>
    <d v="2021-05-04T00:00:00"/>
    <d v="2021-05-09T00:00:00"/>
    <n v="4"/>
    <x v="0"/>
    <x v="1"/>
    <n v="30"/>
    <n v="15"/>
  </r>
  <r>
    <x v="0"/>
    <x v="0"/>
    <x v="0"/>
    <x v="0"/>
    <d v="2021-05-04T00:00:00"/>
    <d v="2021-05-09T00:00:00"/>
    <n v="4"/>
    <x v="0"/>
    <x v="2"/>
    <n v="10"/>
    <n v="15"/>
  </r>
  <r>
    <x v="0"/>
    <x v="0"/>
    <x v="0"/>
    <x v="0"/>
    <d v="2021-05-04T00:00:00"/>
    <d v="2021-05-09T00:00:00"/>
    <n v="4"/>
    <x v="0"/>
    <x v="3"/>
    <n v="2"/>
    <n v="15"/>
  </r>
  <r>
    <x v="0"/>
    <x v="0"/>
    <x v="0"/>
    <x v="0"/>
    <d v="2021-05-04T00:00:00"/>
    <d v="2021-05-09T00:00:00"/>
    <n v="4"/>
    <x v="1"/>
    <x v="0"/>
    <n v="15"/>
    <n v="15"/>
  </r>
  <r>
    <x v="0"/>
    <x v="0"/>
    <x v="0"/>
    <x v="0"/>
    <d v="2021-05-04T00:00:00"/>
    <d v="2021-05-09T00:00:00"/>
    <n v="4"/>
    <x v="1"/>
    <x v="1"/>
    <n v="16"/>
    <n v="15"/>
  </r>
  <r>
    <x v="0"/>
    <x v="0"/>
    <x v="0"/>
    <x v="0"/>
    <d v="2021-05-04T00:00:00"/>
    <d v="2021-05-09T00:00:00"/>
    <n v="4"/>
    <x v="1"/>
    <x v="2"/>
    <n v="20"/>
    <n v="15"/>
  </r>
  <r>
    <x v="0"/>
    <x v="0"/>
    <x v="0"/>
    <x v="0"/>
    <d v="2021-05-04T00:00:00"/>
    <d v="2021-05-09T00:00:00"/>
    <n v="4"/>
    <x v="1"/>
    <x v="3"/>
    <n v="3"/>
    <n v="15"/>
  </r>
  <r>
    <x v="0"/>
    <x v="0"/>
    <x v="0"/>
    <x v="1"/>
    <d v="2021-05-10T00:00:00"/>
    <d v="2021-05-16T00:00:00"/>
    <n v="4"/>
    <x v="0"/>
    <x v="0"/>
    <n v="25"/>
    <n v="15"/>
  </r>
  <r>
    <x v="0"/>
    <x v="0"/>
    <x v="0"/>
    <x v="1"/>
    <d v="2021-05-10T00:00:00"/>
    <d v="2021-05-16T00:00:00"/>
    <n v="4"/>
    <x v="0"/>
    <x v="1"/>
    <n v="31"/>
    <n v="15"/>
  </r>
  <r>
    <x v="0"/>
    <x v="0"/>
    <x v="0"/>
    <x v="1"/>
    <d v="2021-05-10T00:00:00"/>
    <d v="2021-05-16T00:00:00"/>
    <n v="4"/>
    <x v="0"/>
    <x v="2"/>
    <n v="11"/>
    <n v="15"/>
  </r>
  <r>
    <x v="0"/>
    <x v="0"/>
    <x v="0"/>
    <x v="1"/>
    <d v="2021-05-10T00:00:00"/>
    <d v="2021-05-16T00:00:00"/>
    <n v="4"/>
    <x v="0"/>
    <x v="3"/>
    <n v="3"/>
    <n v="15"/>
  </r>
  <r>
    <x v="0"/>
    <x v="0"/>
    <x v="0"/>
    <x v="1"/>
    <d v="2021-05-10T00:00:00"/>
    <d v="2021-05-16T00:00:00"/>
    <n v="4"/>
    <x v="1"/>
    <x v="0"/>
    <n v="12"/>
    <n v="15"/>
  </r>
  <r>
    <x v="0"/>
    <x v="0"/>
    <x v="0"/>
    <x v="1"/>
    <d v="2021-05-10T00:00:00"/>
    <d v="2021-05-16T00:00:00"/>
    <n v="4"/>
    <x v="1"/>
    <x v="1"/>
    <n v="11"/>
    <n v="15"/>
  </r>
  <r>
    <x v="0"/>
    <x v="0"/>
    <x v="0"/>
    <x v="1"/>
    <d v="2021-05-10T00:00:00"/>
    <d v="2021-05-16T00:00:00"/>
    <n v="4"/>
    <x v="1"/>
    <x v="2"/>
    <n v="19"/>
    <n v="15"/>
  </r>
  <r>
    <x v="0"/>
    <x v="0"/>
    <x v="0"/>
    <x v="1"/>
    <d v="2021-05-10T00:00:00"/>
    <d v="2021-05-16T00:00:00"/>
    <n v="4"/>
    <x v="1"/>
    <x v="3"/>
    <n v="3"/>
    <n v="15"/>
  </r>
  <r>
    <x v="0"/>
    <x v="0"/>
    <x v="0"/>
    <x v="2"/>
    <d v="2021-05-17T00:00:00"/>
    <d v="2021-05-23T00:00:00"/>
    <n v="5"/>
    <x v="0"/>
    <x v="0"/>
    <n v="24"/>
    <n v="15"/>
  </r>
  <r>
    <x v="0"/>
    <x v="0"/>
    <x v="0"/>
    <x v="3"/>
    <d v="2021-05-17T00:00:00"/>
    <d v="2021-05-23T00:00:00"/>
    <n v="5"/>
    <x v="0"/>
    <x v="1"/>
    <n v="10"/>
    <n v="15"/>
  </r>
  <r>
    <x v="0"/>
    <x v="0"/>
    <x v="0"/>
    <x v="4"/>
    <d v="2021-05-17T00:00:00"/>
    <d v="2021-05-23T00:00:00"/>
    <n v="5"/>
    <x v="0"/>
    <x v="2"/>
    <n v="21"/>
    <n v="15"/>
  </r>
  <r>
    <x v="0"/>
    <x v="0"/>
    <x v="0"/>
    <x v="5"/>
    <d v="2021-05-17T00:00:00"/>
    <d v="2021-05-23T00:00:00"/>
    <n v="5"/>
    <x v="0"/>
    <x v="3"/>
    <n v="5"/>
    <n v="15"/>
  </r>
  <r>
    <x v="0"/>
    <x v="0"/>
    <x v="0"/>
    <x v="6"/>
    <d v="2021-05-17T00:00:00"/>
    <d v="2021-05-23T00:00:00"/>
    <n v="5"/>
    <x v="1"/>
    <x v="0"/>
    <n v="5"/>
    <n v="15"/>
  </r>
  <r>
    <x v="0"/>
    <x v="0"/>
    <x v="0"/>
    <x v="7"/>
    <d v="2021-05-17T00:00:00"/>
    <d v="2021-05-23T00:00:00"/>
    <n v="5"/>
    <x v="1"/>
    <x v="1"/>
    <n v="7"/>
    <n v="15"/>
  </r>
  <r>
    <x v="0"/>
    <x v="0"/>
    <x v="0"/>
    <x v="8"/>
    <d v="2021-05-17T00:00:00"/>
    <d v="2021-05-23T00:00:00"/>
    <n v="5"/>
    <x v="1"/>
    <x v="2"/>
    <n v="8"/>
    <n v="15"/>
  </r>
  <r>
    <x v="0"/>
    <x v="0"/>
    <x v="0"/>
    <x v="9"/>
    <d v="2021-05-17T00:00:00"/>
    <d v="2021-05-23T00:00:00"/>
    <n v="5"/>
    <x v="1"/>
    <x v="3"/>
    <n v="2"/>
    <n v="15"/>
  </r>
  <r>
    <x v="0"/>
    <x v="0"/>
    <x v="0"/>
    <x v="10"/>
    <d v="2021-05-24T00:00:00"/>
    <d v="2021-05-30T00:00:00"/>
    <n v="5"/>
    <x v="0"/>
    <x v="0"/>
    <n v="24"/>
    <n v="15"/>
  </r>
  <r>
    <x v="0"/>
    <x v="0"/>
    <x v="0"/>
    <x v="10"/>
    <d v="2021-05-24T00:00:00"/>
    <d v="2021-05-30T00:00:00"/>
    <n v="5"/>
    <x v="0"/>
    <x v="1"/>
    <n v="10"/>
    <n v="15"/>
  </r>
  <r>
    <x v="0"/>
    <x v="0"/>
    <x v="0"/>
    <x v="10"/>
    <d v="2021-05-24T00:00:00"/>
    <d v="2021-05-30T00:00:00"/>
    <n v="5"/>
    <x v="0"/>
    <x v="2"/>
    <n v="21"/>
    <n v="15"/>
  </r>
  <r>
    <x v="0"/>
    <x v="0"/>
    <x v="0"/>
    <x v="10"/>
    <d v="2021-05-24T00:00:00"/>
    <d v="2021-05-30T00:00:00"/>
    <n v="5"/>
    <x v="0"/>
    <x v="3"/>
    <n v="5"/>
    <n v="15"/>
  </r>
  <r>
    <x v="0"/>
    <x v="0"/>
    <x v="0"/>
    <x v="10"/>
    <d v="2021-05-24T00:00:00"/>
    <d v="2021-05-30T00:00:00"/>
    <n v="5"/>
    <x v="1"/>
    <x v="0"/>
    <n v="5"/>
    <n v="15"/>
  </r>
  <r>
    <x v="0"/>
    <x v="0"/>
    <x v="0"/>
    <x v="10"/>
    <d v="2021-05-24T00:00:00"/>
    <d v="2021-05-30T00:00:00"/>
    <n v="5"/>
    <x v="1"/>
    <x v="1"/>
    <n v="7"/>
    <n v="15"/>
  </r>
  <r>
    <x v="0"/>
    <x v="0"/>
    <x v="0"/>
    <x v="10"/>
    <d v="2021-05-24T00:00:00"/>
    <d v="2021-05-30T00:00:00"/>
    <n v="5"/>
    <x v="1"/>
    <x v="2"/>
    <n v="8"/>
    <n v="15"/>
  </r>
  <r>
    <x v="0"/>
    <x v="0"/>
    <x v="0"/>
    <x v="10"/>
    <d v="2021-05-24T00:00:00"/>
    <d v="2021-05-30T00:00:00"/>
    <n v="5"/>
    <x v="1"/>
    <x v="3"/>
    <n v="2"/>
    <n v="15"/>
  </r>
  <r>
    <x v="0"/>
    <x v="0"/>
    <x v="1"/>
    <x v="11"/>
    <d v="2021-05-31T00:00:00"/>
    <d v="2021-06-06T00:00:00"/>
    <n v="5"/>
    <x v="0"/>
    <x v="0"/>
    <n v="20"/>
    <n v="21"/>
  </r>
  <r>
    <x v="0"/>
    <x v="0"/>
    <x v="1"/>
    <x v="11"/>
    <d v="2021-05-31T00:00:00"/>
    <d v="2021-06-06T00:00:00"/>
    <n v="5"/>
    <x v="0"/>
    <x v="1"/>
    <n v="0"/>
    <n v="21"/>
  </r>
  <r>
    <x v="0"/>
    <x v="0"/>
    <x v="1"/>
    <x v="11"/>
    <d v="2021-05-31T00:00:00"/>
    <d v="2021-06-06T00:00:00"/>
    <n v="5"/>
    <x v="0"/>
    <x v="2"/>
    <n v="3"/>
    <n v="21"/>
  </r>
  <r>
    <x v="0"/>
    <x v="0"/>
    <x v="1"/>
    <x v="11"/>
    <d v="2021-05-31T00:00:00"/>
    <d v="2021-06-06T00:00:00"/>
    <n v="5"/>
    <x v="0"/>
    <x v="3"/>
    <n v="5"/>
    <n v="21"/>
  </r>
  <r>
    <x v="0"/>
    <x v="0"/>
    <x v="1"/>
    <x v="11"/>
    <d v="2021-05-31T00:00:00"/>
    <d v="2021-06-06T00:00:00"/>
    <n v="5"/>
    <x v="1"/>
    <x v="0"/>
    <n v="3"/>
    <n v="21"/>
  </r>
  <r>
    <x v="0"/>
    <x v="0"/>
    <x v="1"/>
    <x v="11"/>
    <d v="2021-05-31T00:00:00"/>
    <d v="2021-06-06T00:00:00"/>
    <n v="5"/>
    <x v="1"/>
    <x v="1"/>
    <n v="6"/>
    <n v="21"/>
  </r>
  <r>
    <x v="0"/>
    <x v="0"/>
    <x v="1"/>
    <x v="11"/>
    <d v="2021-05-31T00:00:00"/>
    <d v="2021-06-06T00:00:00"/>
    <n v="5"/>
    <x v="1"/>
    <x v="2"/>
    <n v="2"/>
    <n v="21"/>
  </r>
  <r>
    <x v="0"/>
    <x v="0"/>
    <x v="1"/>
    <x v="11"/>
    <d v="2021-05-31T00:00:00"/>
    <d v="2021-06-06T00:00:00"/>
    <n v="5"/>
    <x v="1"/>
    <x v="3"/>
    <n v="2"/>
    <n v="21"/>
  </r>
  <r>
    <x v="0"/>
    <x v="0"/>
    <x v="1"/>
    <x v="12"/>
    <d v="2021-06-07T00:00:00"/>
    <d v="2021-06-13T00:00:00"/>
    <n v="5"/>
    <x v="0"/>
    <x v="0"/>
    <n v="15"/>
    <n v="21"/>
  </r>
  <r>
    <x v="0"/>
    <x v="0"/>
    <x v="1"/>
    <x v="12"/>
    <d v="2021-06-07T00:00:00"/>
    <d v="2021-06-13T00:00:00"/>
    <n v="5"/>
    <x v="0"/>
    <x v="1"/>
    <n v="16"/>
    <n v="21"/>
  </r>
  <r>
    <x v="0"/>
    <x v="0"/>
    <x v="1"/>
    <x v="12"/>
    <d v="2021-06-07T00:00:00"/>
    <d v="2021-06-13T00:00:00"/>
    <n v="5"/>
    <x v="1"/>
    <x v="2"/>
    <n v="20"/>
    <n v="21"/>
  </r>
  <r>
    <x v="0"/>
    <x v="0"/>
    <x v="1"/>
    <x v="12"/>
    <d v="2021-06-07T00:00:00"/>
    <d v="2021-06-13T00:00:00"/>
    <n v="5"/>
    <x v="1"/>
    <x v="3"/>
    <n v="3"/>
    <n v="21"/>
  </r>
  <r>
    <x v="0"/>
    <x v="0"/>
    <x v="1"/>
    <x v="12"/>
    <d v="2021-06-07T00:00:00"/>
    <d v="2021-06-13T00:00:00"/>
    <n v="5"/>
    <x v="1"/>
    <x v="0"/>
    <n v="25"/>
    <n v="21"/>
  </r>
  <r>
    <x v="0"/>
    <x v="0"/>
    <x v="1"/>
    <x v="12"/>
    <d v="2021-06-07T00:00:00"/>
    <d v="2021-06-13T00:00:00"/>
    <n v="5"/>
    <x v="1"/>
    <x v="1"/>
    <n v="31"/>
    <n v="21"/>
  </r>
  <r>
    <x v="0"/>
    <x v="0"/>
    <x v="1"/>
    <x v="12"/>
    <d v="2021-06-07T00:00:00"/>
    <d v="2021-06-13T00:00:00"/>
    <n v="5"/>
    <x v="0"/>
    <x v="2"/>
    <n v="11"/>
    <n v="21"/>
  </r>
  <r>
    <x v="0"/>
    <x v="0"/>
    <x v="1"/>
    <x v="12"/>
    <d v="2021-06-07T00:00:00"/>
    <d v="2021-06-13T00:00:00"/>
    <n v="5"/>
    <x v="0"/>
    <x v="3"/>
    <n v="3"/>
    <n v="21"/>
  </r>
  <r>
    <x v="0"/>
    <x v="0"/>
    <x v="1"/>
    <x v="12"/>
    <d v="2021-06-07T00:00:00"/>
    <d v="2021-06-13T00:00:00"/>
    <n v="5"/>
    <x v="0"/>
    <x v="0"/>
    <n v="12"/>
    <n v="21"/>
  </r>
  <r>
    <x v="0"/>
    <x v="0"/>
    <x v="1"/>
    <x v="12"/>
    <d v="2021-06-07T00:00:00"/>
    <d v="2021-06-13T00:00:00"/>
    <n v="5"/>
    <x v="0"/>
    <x v="1"/>
    <n v="11"/>
    <n v="21"/>
  </r>
  <r>
    <x v="0"/>
    <x v="0"/>
    <x v="1"/>
    <x v="12"/>
    <d v="2021-06-07T00:00:00"/>
    <d v="2021-06-13T00:00:00"/>
    <n v="5"/>
    <x v="1"/>
    <x v="2"/>
    <n v="19"/>
    <n v="21"/>
  </r>
  <r>
    <x v="0"/>
    <x v="0"/>
    <x v="1"/>
    <x v="12"/>
    <d v="2021-06-07T00:00:00"/>
    <d v="2021-06-13T00:00:00"/>
    <n v="5"/>
    <x v="1"/>
    <x v="3"/>
    <n v="3"/>
    <n v="21"/>
  </r>
  <r>
    <x v="0"/>
    <x v="0"/>
    <x v="1"/>
    <x v="12"/>
    <d v="2021-06-07T00:00:00"/>
    <d v="2021-06-13T00:00:00"/>
    <n v="5"/>
    <x v="1"/>
    <x v="0"/>
    <n v="24"/>
    <n v="21"/>
  </r>
  <r>
    <x v="0"/>
    <x v="0"/>
    <x v="2"/>
    <x v="13"/>
    <d v="2021-07-04T00:00:00"/>
    <d v="2021-07-11T00:00:00"/>
    <n v="5"/>
    <x v="0"/>
    <x v="0"/>
    <n v="2"/>
    <n v="22"/>
  </r>
  <r>
    <x v="0"/>
    <x v="0"/>
    <x v="2"/>
    <x v="13"/>
    <d v="2021-07-04T00:00:00"/>
    <d v="2021-07-11T00:00:00"/>
    <n v="5"/>
    <x v="1"/>
    <x v="1"/>
    <n v="24"/>
    <n v="22"/>
  </r>
  <r>
    <x v="0"/>
    <x v="0"/>
    <x v="2"/>
    <x v="13"/>
    <d v="2021-07-04T00:00:00"/>
    <d v="2021-07-11T00:00:00"/>
    <n v="5"/>
    <x v="1"/>
    <x v="2"/>
    <n v="10"/>
    <n v="22"/>
  </r>
  <r>
    <x v="0"/>
    <x v="0"/>
    <x v="2"/>
    <x v="13"/>
    <d v="2021-07-04T00:00:00"/>
    <d v="2021-07-11T00:00:00"/>
    <n v="5"/>
    <x v="1"/>
    <x v="3"/>
    <n v="21"/>
    <n v="22"/>
  </r>
  <r>
    <x v="0"/>
    <x v="0"/>
    <x v="2"/>
    <x v="13"/>
    <d v="2021-07-04T00:00:00"/>
    <d v="2021-07-11T00:00:00"/>
    <n v="5"/>
    <x v="1"/>
    <x v="0"/>
    <n v="5"/>
    <n v="22"/>
  </r>
  <r>
    <x v="0"/>
    <x v="0"/>
    <x v="2"/>
    <x v="13"/>
    <d v="2021-07-04T00:00:00"/>
    <d v="2021-07-11T00:00:00"/>
    <n v="5"/>
    <x v="0"/>
    <x v="1"/>
    <n v="5"/>
    <n v="22"/>
  </r>
  <r>
    <x v="0"/>
    <x v="0"/>
    <x v="2"/>
    <x v="13"/>
    <d v="2021-07-04T00:00:00"/>
    <d v="2021-07-11T00:00:00"/>
    <n v="5"/>
    <x v="0"/>
    <x v="2"/>
    <n v="7"/>
    <n v="22"/>
  </r>
  <r>
    <x v="0"/>
    <x v="0"/>
    <x v="2"/>
    <x v="13"/>
    <d v="2021-07-04T00:00:00"/>
    <d v="2021-07-11T00:00:00"/>
    <n v="5"/>
    <x v="1"/>
    <x v="3"/>
    <n v="8"/>
    <n v="22"/>
  </r>
  <r>
    <x v="0"/>
    <x v="0"/>
    <x v="2"/>
    <x v="13"/>
    <d v="2021-07-04T00:00:00"/>
    <d v="2021-07-11T00:00:00"/>
    <n v="5"/>
    <x v="1"/>
    <x v="0"/>
    <n v="2"/>
    <n v="22"/>
  </r>
  <r>
    <x v="0"/>
    <x v="0"/>
    <x v="2"/>
    <x v="13"/>
    <d v="2021-07-04T00:00:00"/>
    <d v="2021-07-11T00:00:00"/>
    <n v="5"/>
    <x v="1"/>
    <x v="1"/>
    <n v="20"/>
    <n v="22"/>
  </r>
  <r>
    <x v="0"/>
    <x v="0"/>
    <x v="2"/>
    <x v="13"/>
    <d v="2021-07-04T00:00:00"/>
    <d v="2021-07-11T00:00:00"/>
    <n v="5"/>
    <x v="1"/>
    <x v="2"/>
    <n v="0"/>
    <n v="22"/>
  </r>
  <r>
    <x v="0"/>
    <x v="0"/>
    <x v="2"/>
    <x v="13"/>
    <d v="2021-07-04T00:00:00"/>
    <d v="2021-07-11T00:00:00"/>
    <n v="5"/>
    <x v="0"/>
    <x v="3"/>
    <n v="3"/>
    <n v="22"/>
  </r>
  <r>
    <x v="0"/>
    <x v="0"/>
    <x v="2"/>
    <x v="13"/>
    <d v="2021-07-04T00:00:00"/>
    <d v="2021-07-11T00:00:00"/>
    <n v="5"/>
    <x v="0"/>
    <x v="0"/>
    <n v="5"/>
    <n v="22"/>
  </r>
  <r>
    <x v="0"/>
    <x v="0"/>
    <x v="2"/>
    <x v="13"/>
    <d v="2021-07-04T00:00:00"/>
    <d v="2021-07-11T00:00:00"/>
    <n v="5"/>
    <x v="0"/>
    <x v="1"/>
    <n v="3"/>
    <n v="22"/>
  </r>
  <r>
    <x v="0"/>
    <x v="0"/>
    <x v="2"/>
    <x v="13"/>
    <d v="2021-07-04T00:00:00"/>
    <d v="2021-07-11T00:00:00"/>
    <n v="5"/>
    <x v="0"/>
    <x v="2"/>
    <n v="6"/>
    <n v="22"/>
  </r>
  <r>
    <x v="0"/>
    <x v="0"/>
    <x v="2"/>
    <x v="13"/>
    <d v="2021-07-04T00:00:00"/>
    <d v="2021-07-11T00:00:00"/>
    <n v="5"/>
    <x v="1"/>
    <x v="3"/>
    <n v="2"/>
    <n v="22"/>
  </r>
  <r>
    <x v="0"/>
    <x v="0"/>
    <x v="2"/>
    <x v="13"/>
    <d v="2021-07-04T00:00:00"/>
    <d v="2021-07-11T00:00:00"/>
    <n v="5"/>
    <x v="1"/>
    <x v="0"/>
    <n v="2"/>
    <n v="22"/>
  </r>
  <r>
    <x v="0"/>
    <x v="1"/>
    <x v="3"/>
    <x v="14"/>
    <d v="2021-08-09T00:00:00"/>
    <d v="2021-08-16T00:00:00"/>
    <n v="6"/>
    <x v="2"/>
    <x v="1"/>
    <n v="10"/>
    <n v="22"/>
  </r>
  <r>
    <x v="0"/>
    <x v="1"/>
    <x v="3"/>
    <x v="14"/>
    <d v="2021-08-09T00:00:00"/>
    <d v="2021-08-16T00:00:00"/>
    <n v="6"/>
    <x v="2"/>
    <x v="2"/>
    <n v="21"/>
    <n v="22"/>
  </r>
  <r>
    <x v="0"/>
    <x v="1"/>
    <x v="3"/>
    <x v="14"/>
    <d v="2021-08-09T00:00:00"/>
    <d v="2021-08-16T00:00:00"/>
    <n v="6"/>
    <x v="2"/>
    <x v="3"/>
    <n v="5"/>
    <n v="22"/>
  </r>
  <r>
    <x v="0"/>
    <x v="1"/>
    <x v="3"/>
    <x v="14"/>
    <d v="2021-08-09T00:00:00"/>
    <d v="2021-08-16T00:00:00"/>
    <n v="6"/>
    <x v="2"/>
    <x v="0"/>
    <n v="5"/>
    <n v="22"/>
  </r>
  <r>
    <x v="0"/>
    <x v="1"/>
    <x v="3"/>
    <x v="14"/>
    <d v="2021-08-09T00:00:00"/>
    <d v="2021-08-16T00:00:00"/>
    <n v="6"/>
    <x v="2"/>
    <x v="1"/>
    <n v="7"/>
    <n v="22"/>
  </r>
  <r>
    <x v="0"/>
    <x v="1"/>
    <x v="3"/>
    <x v="14"/>
    <d v="2021-08-09T00:00:00"/>
    <d v="2021-08-16T00:00:00"/>
    <n v="6"/>
    <x v="2"/>
    <x v="2"/>
    <n v="8"/>
    <n v="22"/>
  </r>
  <r>
    <x v="0"/>
    <x v="1"/>
    <x v="3"/>
    <x v="14"/>
    <d v="2021-08-09T00:00:00"/>
    <d v="2021-08-16T00:00:00"/>
    <n v="6"/>
    <x v="2"/>
    <x v="3"/>
    <n v="2"/>
    <n v="22"/>
  </r>
  <r>
    <x v="0"/>
    <x v="1"/>
    <x v="3"/>
    <x v="14"/>
    <d v="2021-08-09T00:00:00"/>
    <d v="2021-08-16T00:00:00"/>
    <n v="6"/>
    <x v="2"/>
    <x v="0"/>
    <n v="24"/>
    <n v="22"/>
  </r>
  <r>
    <x v="0"/>
    <x v="1"/>
    <x v="3"/>
    <x v="14"/>
    <d v="2021-08-09T00:00:00"/>
    <d v="2021-08-16T00:00:00"/>
    <n v="6"/>
    <x v="2"/>
    <x v="1"/>
    <n v="10"/>
    <n v="22"/>
  </r>
  <r>
    <x v="0"/>
    <x v="1"/>
    <x v="3"/>
    <x v="14"/>
    <d v="2021-08-09T00:00:00"/>
    <d v="2021-08-16T00:00:00"/>
    <n v="6"/>
    <x v="2"/>
    <x v="2"/>
    <n v="21"/>
    <n v="22"/>
  </r>
  <r>
    <x v="0"/>
    <x v="1"/>
    <x v="3"/>
    <x v="14"/>
    <d v="2021-08-09T00:00:00"/>
    <d v="2021-08-16T00:00:00"/>
    <n v="6"/>
    <x v="2"/>
    <x v="3"/>
    <n v="5"/>
    <n v="22"/>
  </r>
  <r>
    <x v="0"/>
    <x v="1"/>
    <x v="3"/>
    <x v="14"/>
    <d v="2021-08-09T00:00:00"/>
    <d v="2021-08-16T00:00:00"/>
    <n v="6"/>
    <x v="2"/>
    <x v="0"/>
    <n v="5"/>
    <n v="22"/>
  </r>
  <r>
    <x v="0"/>
    <x v="1"/>
    <x v="3"/>
    <x v="14"/>
    <d v="2021-08-09T00:00:00"/>
    <d v="2021-08-16T00:00:00"/>
    <n v="6"/>
    <x v="2"/>
    <x v="1"/>
    <n v="7"/>
    <n v="22"/>
  </r>
  <r>
    <x v="0"/>
    <x v="1"/>
    <x v="3"/>
    <x v="14"/>
    <d v="2021-08-09T00:00:00"/>
    <d v="2021-08-16T00:00:00"/>
    <n v="6"/>
    <x v="2"/>
    <x v="2"/>
    <n v="8"/>
    <n v="22"/>
  </r>
  <r>
    <x v="0"/>
    <x v="1"/>
    <x v="3"/>
    <x v="14"/>
    <d v="2021-08-09T00:00:00"/>
    <d v="2021-08-16T00:00:00"/>
    <n v="6"/>
    <x v="2"/>
    <x v="3"/>
    <n v="2"/>
    <n v="22"/>
  </r>
  <r>
    <x v="0"/>
    <x v="1"/>
    <x v="3"/>
    <x v="14"/>
    <d v="2021-08-09T00:00:00"/>
    <d v="2021-08-16T00:00:00"/>
    <n v="6"/>
    <x v="2"/>
    <x v="0"/>
    <n v="20"/>
    <n v="22"/>
  </r>
  <r>
    <x v="0"/>
    <x v="1"/>
    <x v="3"/>
    <x v="14"/>
    <d v="2021-08-09T00:00:00"/>
    <d v="2021-08-16T00:00:00"/>
    <n v="6"/>
    <x v="2"/>
    <x v="1"/>
    <n v="0"/>
    <n v="22"/>
  </r>
  <r>
    <x v="0"/>
    <x v="1"/>
    <x v="3"/>
    <x v="14"/>
    <d v="2021-08-09T00:00:00"/>
    <d v="2021-08-16T00:00:00"/>
    <n v="6"/>
    <x v="2"/>
    <x v="2"/>
    <n v="3"/>
    <n v="22"/>
  </r>
  <r>
    <x v="0"/>
    <x v="1"/>
    <x v="3"/>
    <x v="14"/>
    <d v="2021-08-09T00:00:00"/>
    <d v="2021-08-16T00:00:00"/>
    <n v="6"/>
    <x v="2"/>
    <x v="3"/>
    <n v="5"/>
    <n v="22"/>
  </r>
  <r>
    <x v="0"/>
    <x v="1"/>
    <x v="3"/>
    <x v="14"/>
    <d v="2021-08-09T00:00:00"/>
    <d v="2021-08-16T00:00:00"/>
    <n v="6"/>
    <x v="2"/>
    <x v="0"/>
    <n v="3"/>
    <n v="22"/>
  </r>
  <r>
    <x v="0"/>
    <x v="1"/>
    <x v="3"/>
    <x v="14"/>
    <d v="2021-08-09T00:00:00"/>
    <d v="2021-08-16T00:00:00"/>
    <n v="6"/>
    <x v="2"/>
    <x v="1"/>
    <n v="6"/>
    <n v="22"/>
  </r>
  <r>
    <x v="0"/>
    <x v="1"/>
    <x v="3"/>
    <x v="14"/>
    <d v="2021-08-09T00:00:00"/>
    <d v="2021-08-16T00:00:00"/>
    <n v="6"/>
    <x v="2"/>
    <x v="2"/>
    <n v="2"/>
    <n v="22"/>
  </r>
  <r>
    <x v="0"/>
    <x v="1"/>
    <x v="3"/>
    <x v="14"/>
    <d v="2021-08-09T00:00:00"/>
    <d v="2021-08-16T00:00:00"/>
    <n v="6"/>
    <x v="2"/>
    <x v="3"/>
    <n v="2"/>
    <n v="22"/>
  </r>
  <r>
    <x v="0"/>
    <x v="1"/>
    <x v="3"/>
    <x v="14"/>
    <d v="2021-08-09T00:00:00"/>
    <d v="2021-08-16T00:00:00"/>
    <n v="6"/>
    <x v="2"/>
    <x v="0"/>
    <n v="15"/>
    <n v="22"/>
  </r>
  <r>
    <x v="0"/>
    <x v="1"/>
    <x v="3"/>
    <x v="14"/>
    <d v="2021-08-09T00:00:00"/>
    <d v="2021-08-16T00:00:00"/>
    <n v="6"/>
    <x v="2"/>
    <x v="1"/>
    <n v="16"/>
    <n v="22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СводнаяТаблица4" cacheId="92" applyNumberFormats="0" applyBorderFormats="0" applyFontFormats="0" applyPatternFormats="0" applyAlignmentFormats="0" applyWidthHeightFormats="1" dataCaption="Значения" updatedVersion="5" minRefreshableVersion="3" useAutoFormatting="1" itemPrintTitles="1" createdVersion="5" indent="0" compact="0" outline="1" outlineData="1" compactData="0" multipleFieldFilters="0">
  <location ref="A3:G150" firstHeaderRow="1" firstDataRow="1" firstDataCol="6"/>
  <pivotFields count="14">
    <pivotField axis="axisRow" compact="0" subtotalTop="0" showAll="0">
      <items count="2">
        <item x="0"/>
        <item t="default"/>
      </items>
      <extLst>
        <ext xmlns:x14="http://schemas.microsoft.com/office/spreadsheetml/2009/9/main" uri="{2946ED86-A175-432a-8AC1-64E0C546D7DE}">
          <x14:pivotField fillDownLabels="1"/>
        </ext>
      </extLst>
    </pivotField>
    <pivotField axis="axisRow" compact="0" subtotalTop="0" showAll="0">
      <items count="3">
        <item x="0"/>
        <item x="1"/>
        <item t="default"/>
      </items>
      <extLst>
        <ext xmlns:x14="http://schemas.microsoft.com/office/spreadsheetml/2009/9/main" uri="{2946ED86-A175-432a-8AC1-64E0C546D7DE}">
          <x14:pivotField fillDownLabels="1"/>
        </ext>
      </extLst>
    </pivotField>
    <pivotField axis="axisRow" compact="0" subtotalTop="0" showAll="0">
      <items count="5">
        <item x="0"/>
        <item x="1"/>
        <item x="2"/>
        <item x="3"/>
        <item t="default"/>
      </items>
      <extLst>
        <ext xmlns:x14="http://schemas.microsoft.com/office/spreadsheetml/2009/9/main" uri="{2946ED86-A175-432a-8AC1-64E0C546D7DE}">
          <x14:pivotField fillDownLabels="1"/>
        </ext>
      </extLst>
    </pivotField>
    <pivotField axis="axisRow" compact="0" subtotalTop="0" showAll="0">
      <items count="16">
        <item x="0"/>
        <item x="13"/>
        <item x="12"/>
        <item x="14"/>
        <item x="1"/>
        <item x="2"/>
        <item x="3"/>
        <item x="4"/>
        <item x="5"/>
        <item x="6"/>
        <item x="7"/>
        <item x="8"/>
        <item x="9"/>
        <item x="10"/>
        <item x="11"/>
        <item t="default"/>
      </items>
      <extLst>
        <ext xmlns:x14="http://schemas.microsoft.com/office/spreadsheetml/2009/9/main" uri="{2946ED86-A175-432a-8AC1-64E0C546D7DE}">
          <x14:pivotField fillDownLabels="1"/>
        </ext>
      </extLst>
    </pivotField>
    <pivotField compact="0" numFmtId="14" subtotalTop="0" showAll="0">
      <extLst>
        <ext xmlns:x14="http://schemas.microsoft.com/office/spreadsheetml/2009/9/main" uri="{2946ED86-A175-432a-8AC1-64E0C546D7DE}">
          <x14:pivotField fillDownLabels="1"/>
        </ext>
      </extLst>
    </pivotField>
    <pivotField compact="0" numFmtId="14" subtotalTop="0" showAll="0">
      <extLst>
        <ext xmlns:x14="http://schemas.microsoft.com/office/spreadsheetml/2009/9/main" uri="{2946ED86-A175-432a-8AC1-64E0C546D7DE}">
          <x14:pivotField fillDownLabels="1"/>
        </ext>
      </extLst>
    </pivotField>
    <pivotField compact="0" subtotalTop="0" showAll="0">
      <extLst>
        <ext xmlns:x14="http://schemas.microsoft.com/office/spreadsheetml/2009/9/main" uri="{2946ED86-A175-432a-8AC1-64E0C546D7DE}">
          <x14:pivotField fillDownLabels="1"/>
        </ext>
      </extLst>
    </pivotField>
    <pivotField axis="axisRow" compact="0" subtotalTop="0" showAll="0">
      <items count="4">
        <item x="0"/>
        <item x="1"/>
        <item x="2"/>
        <item t="default"/>
      </items>
      <extLst>
        <ext xmlns:x14="http://schemas.microsoft.com/office/spreadsheetml/2009/9/main" uri="{2946ED86-A175-432a-8AC1-64E0C546D7DE}">
          <x14:pivotField fillDownLabels="1"/>
        </ext>
      </extLst>
    </pivotField>
    <pivotField axis="axisRow" compact="0" subtotalTop="0" showAll="0">
      <items count="5">
        <item x="0"/>
        <item x="1"/>
        <item x="2"/>
        <item x="3"/>
        <item t="default"/>
      </items>
      <extLst>
        <ext xmlns:x14="http://schemas.microsoft.com/office/spreadsheetml/2009/9/main" uri="{2946ED86-A175-432a-8AC1-64E0C546D7DE}">
          <x14:pivotField fillDownLabels="1"/>
        </ext>
      </extLst>
    </pivotField>
    <pivotField dataField="1" compact="0" subtotalTop="0" showAll="0">
      <extLst>
        <ext xmlns:x14="http://schemas.microsoft.com/office/spreadsheetml/2009/9/main" uri="{2946ED86-A175-432a-8AC1-64E0C546D7DE}">
          <x14:pivotField fillDownLabels="1"/>
        </ext>
      </extLst>
    </pivotField>
    <pivotField compact="0" subtotalTop="0" showAll="0">
      <extLst>
        <ext xmlns:x14="http://schemas.microsoft.com/office/spreadsheetml/2009/9/main" uri="{2946ED86-A175-432a-8AC1-64E0C546D7DE}">
          <x14:pivotField fillDownLabels="1"/>
        </ext>
      </extLst>
    </pivotField>
    <pivotField compact="0" subtotalTop="0" dragToRow="0" dragToCol="0" dragToPage="0" showAll="0">
      <extLst>
        <ext xmlns:x14="http://schemas.microsoft.com/office/spreadsheetml/2009/9/main" uri="{2946ED86-A175-432a-8AC1-64E0C546D7DE}">
          <x14:pivotField fillDownLabels="1"/>
        </ext>
      </extLst>
    </pivotField>
    <pivotField compact="0" subtotalTop="0" dragToRow="0" dragToCol="0" dragToPage="0" showAll="0">
      <extLst>
        <ext xmlns:x14="http://schemas.microsoft.com/office/spreadsheetml/2009/9/main" uri="{2946ED86-A175-432a-8AC1-64E0C546D7DE}">
          <x14:pivotField fillDownLabels="1"/>
        </ext>
      </extLst>
    </pivotField>
    <pivotField compact="0" dragToRow="0" dragToCol="0" dragToPag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</pivotFields>
  <rowFields count="6">
    <field x="0"/>
    <field x="1"/>
    <field x="2"/>
    <field x="3"/>
    <field x="7"/>
    <field x="8"/>
  </rowFields>
  <rowItems count="147">
    <i>
      <x/>
    </i>
    <i r="1">
      <x/>
    </i>
    <i r="2">
      <x/>
    </i>
    <i r="3">
      <x/>
    </i>
    <i r="4">
      <x/>
    </i>
    <i r="5">
      <x/>
    </i>
    <i r="5">
      <x v="1"/>
    </i>
    <i r="5">
      <x v="2"/>
    </i>
    <i r="5">
      <x v="3"/>
    </i>
    <i t="default" r="4">
      <x/>
    </i>
    <i r="4">
      <x v="1"/>
    </i>
    <i r="5">
      <x/>
    </i>
    <i r="5">
      <x v="1"/>
    </i>
    <i r="5">
      <x v="2"/>
    </i>
    <i r="5">
      <x v="3"/>
    </i>
    <i t="default" r="4">
      <x v="1"/>
    </i>
    <i t="default" r="3">
      <x/>
    </i>
    <i r="3">
      <x v="4"/>
    </i>
    <i r="4">
      <x/>
    </i>
    <i r="5">
      <x/>
    </i>
    <i r="5">
      <x v="1"/>
    </i>
    <i r="5">
      <x v="2"/>
    </i>
    <i r="5">
      <x v="3"/>
    </i>
    <i t="default" r="4">
      <x/>
    </i>
    <i r="4">
      <x v="1"/>
    </i>
    <i r="5">
      <x/>
    </i>
    <i r="5">
      <x v="1"/>
    </i>
    <i r="5">
      <x v="2"/>
    </i>
    <i r="5">
      <x v="3"/>
    </i>
    <i t="default" r="4">
      <x v="1"/>
    </i>
    <i t="default" r="3">
      <x v="4"/>
    </i>
    <i r="3">
      <x v="5"/>
    </i>
    <i r="4">
      <x/>
    </i>
    <i r="5">
      <x/>
    </i>
    <i t="default" r="4">
      <x/>
    </i>
    <i t="default" r="3">
      <x v="5"/>
    </i>
    <i r="3">
      <x v="6"/>
    </i>
    <i r="4">
      <x/>
    </i>
    <i r="5">
      <x v="1"/>
    </i>
    <i t="default" r="4">
      <x/>
    </i>
    <i t="default" r="3">
      <x v="6"/>
    </i>
    <i r="3">
      <x v="7"/>
    </i>
    <i r="4">
      <x/>
    </i>
    <i r="5">
      <x v="2"/>
    </i>
    <i t="default" r="4">
      <x/>
    </i>
    <i t="default" r="3">
      <x v="7"/>
    </i>
    <i r="3">
      <x v="8"/>
    </i>
    <i r="4">
      <x/>
    </i>
    <i r="5">
      <x v="3"/>
    </i>
    <i t="default" r="4">
      <x/>
    </i>
    <i t="default" r="3">
      <x v="8"/>
    </i>
    <i r="3">
      <x v="9"/>
    </i>
    <i r="4">
      <x v="1"/>
    </i>
    <i r="5">
      <x/>
    </i>
    <i t="default" r="4">
      <x v="1"/>
    </i>
    <i t="default" r="3">
      <x v="9"/>
    </i>
    <i r="3">
      <x v="10"/>
    </i>
    <i r="4">
      <x v="1"/>
    </i>
    <i r="5">
      <x v="1"/>
    </i>
    <i t="default" r="4">
      <x v="1"/>
    </i>
    <i t="default" r="3">
      <x v="10"/>
    </i>
    <i r="3">
      <x v="11"/>
    </i>
    <i r="4">
      <x v="1"/>
    </i>
    <i r="5">
      <x v="2"/>
    </i>
    <i t="default" r="4">
      <x v="1"/>
    </i>
    <i t="default" r="3">
      <x v="11"/>
    </i>
    <i r="3">
      <x v="12"/>
    </i>
    <i r="4">
      <x v="1"/>
    </i>
    <i r="5">
      <x v="3"/>
    </i>
    <i t="default" r="4">
      <x v="1"/>
    </i>
    <i t="default" r="3">
      <x v="12"/>
    </i>
    <i r="3">
      <x v="13"/>
    </i>
    <i r="4">
      <x/>
    </i>
    <i r="5">
      <x/>
    </i>
    <i r="5">
      <x v="1"/>
    </i>
    <i r="5">
      <x v="2"/>
    </i>
    <i r="5">
      <x v="3"/>
    </i>
    <i t="default" r="4">
      <x/>
    </i>
    <i r="4">
      <x v="1"/>
    </i>
    <i r="5">
      <x/>
    </i>
    <i r="5">
      <x v="1"/>
    </i>
    <i r="5">
      <x v="2"/>
    </i>
    <i r="5">
      <x v="3"/>
    </i>
    <i t="default" r="4">
      <x v="1"/>
    </i>
    <i t="default" r="3">
      <x v="13"/>
    </i>
    <i t="default" r="2">
      <x/>
    </i>
    <i r="2">
      <x v="1"/>
    </i>
    <i r="3">
      <x v="2"/>
    </i>
    <i r="4">
      <x/>
    </i>
    <i r="5">
      <x/>
    </i>
    <i r="5">
      <x v="1"/>
    </i>
    <i r="5">
      <x v="2"/>
    </i>
    <i r="5">
      <x v="3"/>
    </i>
    <i t="default" r="4">
      <x/>
    </i>
    <i r="4">
      <x v="1"/>
    </i>
    <i r="5">
      <x/>
    </i>
    <i r="5">
      <x v="1"/>
    </i>
    <i r="5">
      <x v="2"/>
    </i>
    <i r="5">
      <x v="3"/>
    </i>
    <i t="default" r="4">
      <x v="1"/>
    </i>
    <i t="default" r="3">
      <x v="2"/>
    </i>
    <i r="3">
      <x v="14"/>
    </i>
    <i r="4">
      <x/>
    </i>
    <i r="5">
      <x/>
    </i>
    <i r="5">
      <x v="1"/>
    </i>
    <i r="5">
      <x v="2"/>
    </i>
    <i r="5">
      <x v="3"/>
    </i>
    <i t="default" r="4">
      <x/>
    </i>
    <i r="4">
      <x v="1"/>
    </i>
    <i r="5">
      <x/>
    </i>
    <i r="5">
      <x v="1"/>
    </i>
    <i r="5">
      <x v="2"/>
    </i>
    <i r="5">
      <x v="3"/>
    </i>
    <i t="default" r="4">
      <x v="1"/>
    </i>
    <i t="default" r="3">
      <x v="14"/>
    </i>
    <i t="default" r="2">
      <x v="1"/>
    </i>
    <i r="2">
      <x v="2"/>
    </i>
    <i r="3">
      <x v="1"/>
    </i>
    <i r="4">
      <x/>
    </i>
    <i r="5">
      <x/>
    </i>
    <i r="5">
      <x v="1"/>
    </i>
    <i r="5">
      <x v="2"/>
    </i>
    <i r="5">
      <x v="3"/>
    </i>
    <i t="default" r="4">
      <x/>
    </i>
    <i r="4">
      <x v="1"/>
    </i>
    <i r="5">
      <x/>
    </i>
    <i r="5">
      <x v="1"/>
    </i>
    <i r="5">
      <x v="2"/>
    </i>
    <i r="5">
      <x v="3"/>
    </i>
    <i t="default" r="4">
      <x v="1"/>
    </i>
    <i t="default" r="3">
      <x v="1"/>
    </i>
    <i t="default" r="2">
      <x v="2"/>
    </i>
    <i t="default" r="1">
      <x/>
    </i>
    <i r="1">
      <x v="1"/>
    </i>
    <i r="2">
      <x v="3"/>
    </i>
    <i r="3">
      <x v="3"/>
    </i>
    <i r="4">
      <x v="2"/>
    </i>
    <i r="5">
      <x/>
    </i>
    <i r="5">
      <x v="1"/>
    </i>
    <i r="5">
      <x v="2"/>
    </i>
    <i r="5">
      <x v="3"/>
    </i>
    <i t="default" r="4">
      <x v="2"/>
    </i>
    <i t="default" r="3">
      <x v="3"/>
    </i>
    <i t="default" r="2">
      <x v="3"/>
    </i>
    <i t="default" r="1">
      <x v="1"/>
    </i>
    <i t="default">
      <x/>
    </i>
    <i t="grand">
      <x/>
    </i>
  </rowItems>
  <colItems count="1">
    <i/>
  </colItems>
  <dataFields count="1">
    <dataField name="Сумма по полю Кол-во обращений" fld="9" baseField="0" baseItem="0"/>
  </dataFields>
  <formats count="3">
    <format dxfId="2">
      <pivotArea dataOnly="0" labelOnly="1" outline="0" fieldPosition="0">
        <references count="3">
          <reference field="0" count="0" selected="0"/>
          <reference field="1" count="1" selected="0">
            <x v="0"/>
          </reference>
          <reference field="2" count="1" defaultSubtotal="1">
            <x v="0"/>
          </reference>
        </references>
      </pivotArea>
    </format>
    <format dxfId="1">
      <pivotArea dataOnly="0" fieldPosition="0">
        <references count="1">
          <reference field="2" count="0" defaultSubtotal="1"/>
        </references>
      </pivotArea>
    </format>
    <format dxfId="0">
      <pivotArea dataOnly="0" fieldPosition="0">
        <references count="1">
          <reference field="1" count="0" defaultSubtotal="1"/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fillDownLabelsDefault="1" hideValuesRow="1"/>
    </ext>
  </extLst>
</pivotTableDefinition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D76"/>
  <sheetViews>
    <sheetView workbookViewId="0">
      <selection activeCell="B4" sqref="B4"/>
    </sheetView>
  </sheetViews>
  <sheetFormatPr defaultRowHeight="15" x14ac:dyDescent="0.25"/>
  <cols>
    <col min="1" max="1" width="20.140625" bestFit="1" customWidth="1"/>
    <col min="2" max="2" width="44.7109375" bestFit="1" customWidth="1"/>
    <col min="3" max="3" width="31.7109375" bestFit="1" customWidth="1"/>
  </cols>
  <sheetData>
    <row r="3" spans="1:4" x14ac:dyDescent="0.25">
      <c r="A3" t="s">
        <v>28</v>
      </c>
      <c r="B3" t="s">
        <v>31</v>
      </c>
      <c r="C3" t="s">
        <v>30</v>
      </c>
      <c r="D3" t="s">
        <v>32</v>
      </c>
    </row>
    <row r="4" spans="1:4" x14ac:dyDescent="0.25">
      <c r="A4">
        <v>2021</v>
      </c>
      <c r="B4">
        <v>23</v>
      </c>
      <c r="C4">
        <v>436</v>
      </c>
      <c r="D4">
        <f>C4/B4</f>
        <v>18.956521739130434</v>
      </c>
    </row>
    <row r="5" spans="1:4" x14ac:dyDescent="0.25">
      <c r="A5" t="s">
        <v>7</v>
      </c>
      <c r="B5">
        <v>23</v>
      </c>
      <c r="C5">
        <v>436</v>
      </c>
      <c r="D5">
        <f t="shared" ref="D5:D68" si="0">C5/B5</f>
        <v>18.956521739130434</v>
      </c>
    </row>
    <row r="6" spans="1:4" x14ac:dyDescent="0.25">
      <c r="A6" t="s">
        <v>6</v>
      </c>
      <c r="B6">
        <v>18</v>
      </c>
      <c r="C6">
        <v>395</v>
      </c>
      <c r="D6">
        <f t="shared" si="0"/>
        <v>21.944444444444443</v>
      </c>
    </row>
    <row r="7" spans="1:4" x14ac:dyDescent="0.25">
      <c r="A7" t="s">
        <v>8</v>
      </c>
      <c r="B7">
        <v>4</v>
      </c>
      <c r="C7">
        <v>116</v>
      </c>
      <c r="D7">
        <f t="shared" si="0"/>
        <v>29</v>
      </c>
    </row>
    <row r="8" spans="1:4" x14ac:dyDescent="0.25">
      <c r="A8" t="s">
        <v>9</v>
      </c>
      <c r="B8">
        <v>4</v>
      </c>
      <c r="C8">
        <v>62</v>
      </c>
      <c r="D8">
        <f t="shared" si="0"/>
        <v>15.5</v>
      </c>
    </row>
    <row r="9" spans="1:4" x14ac:dyDescent="0.25">
      <c r="A9" t="s">
        <v>11</v>
      </c>
      <c r="B9">
        <v>4</v>
      </c>
      <c r="C9">
        <v>20</v>
      </c>
      <c r="D9">
        <f t="shared" si="0"/>
        <v>5</v>
      </c>
    </row>
    <row r="10" spans="1:4" x14ac:dyDescent="0.25">
      <c r="A10" t="s">
        <v>12</v>
      </c>
      <c r="B10">
        <v>4</v>
      </c>
      <c r="C10">
        <v>30</v>
      </c>
      <c r="D10">
        <f t="shared" si="0"/>
        <v>7.5</v>
      </c>
    </row>
    <row r="11" spans="1:4" x14ac:dyDescent="0.25">
      <c r="A11" t="s">
        <v>13</v>
      </c>
      <c r="B11">
        <v>4</v>
      </c>
      <c r="C11">
        <v>10</v>
      </c>
      <c r="D11">
        <f t="shared" si="0"/>
        <v>2.5</v>
      </c>
    </row>
    <row r="12" spans="1:4" x14ac:dyDescent="0.25">
      <c r="A12" t="s">
        <v>14</v>
      </c>
      <c r="B12">
        <v>4</v>
      </c>
      <c r="C12">
        <v>2</v>
      </c>
      <c r="D12">
        <f t="shared" si="0"/>
        <v>0.5</v>
      </c>
    </row>
    <row r="13" spans="1:4" x14ac:dyDescent="0.25">
      <c r="A13" t="s">
        <v>10</v>
      </c>
      <c r="B13">
        <v>4</v>
      </c>
      <c r="C13">
        <v>54</v>
      </c>
      <c r="D13">
        <f t="shared" si="0"/>
        <v>13.5</v>
      </c>
    </row>
    <row r="14" spans="1:4" x14ac:dyDescent="0.25">
      <c r="A14" t="s">
        <v>11</v>
      </c>
      <c r="B14">
        <v>4</v>
      </c>
      <c r="C14">
        <v>15</v>
      </c>
      <c r="D14">
        <f t="shared" si="0"/>
        <v>3.75</v>
      </c>
    </row>
    <row r="15" spans="1:4" x14ac:dyDescent="0.25">
      <c r="A15" t="s">
        <v>12</v>
      </c>
      <c r="B15">
        <v>4</v>
      </c>
      <c r="C15">
        <v>16</v>
      </c>
      <c r="D15">
        <f t="shared" si="0"/>
        <v>4</v>
      </c>
    </row>
    <row r="16" spans="1:4" x14ac:dyDescent="0.25">
      <c r="A16" t="s">
        <v>13</v>
      </c>
      <c r="B16">
        <v>4</v>
      </c>
      <c r="C16">
        <v>20</v>
      </c>
      <c r="D16">
        <f t="shared" si="0"/>
        <v>5</v>
      </c>
    </row>
    <row r="17" spans="1:4" x14ac:dyDescent="0.25">
      <c r="A17" t="s">
        <v>14</v>
      </c>
      <c r="B17">
        <v>4</v>
      </c>
      <c r="C17">
        <v>3</v>
      </c>
      <c r="D17">
        <f t="shared" si="0"/>
        <v>0.75</v>
      </c>
    </row>
    <row r="18" spans="1:4" x14ac:dyDescent="0.25">
      <c r="A18" t="s">
        <v>16</v>
      </c>
      <c r="B18">
        <v>4</v>
      </c>
      <c r="C18">
        <v>115</v>
      </c>
      <c r="D18">
        <f t="shared" si="0"/>
        <v>28.75</v>
      </c>
    </row>
    <row r="19" spans="1:4" x14ac:dyDescent="0.25">
      <c r="A19" t="s">
        <v>9</v>
      </c>
      <c r="B19">
        <v>4</v>
      </c>
      <c r="C19">
        <v>70</v>
      </c>
      <c r="D19">
        <f t="shared" si="0"/>
        <v>17.5</v>
      </c>
    </row>
    <row r="20" spans="1:4" x14ac:dyDescent="0.25">
      <c r="A20" t="s">
        <v>11</v>
      </c>
      <c r="B20">
        <v>4</v>
      </c>
      <c r="C20">
        <v>25</v>
      </c>
      <c r="D20">
        <f t="shared" si="0"/>
        <v>6.25</v>
      </c>
    </row>
    <row r="21" spans="1:4" x14ac:dyDescent="0.25">
      <c r="A21" t="s">
        <v>12</v>
      </c>
      <c r="B21">
        <v>4</v>
      </c>
      <c r="C21">
        <v>31</v>
      </c>
      <c r="D21">
        <f t="shared" si="0"/>
        <v>7.75</v>
      </c>
    </row>
    <row r="22" spans="1:4" x14ac:dyDescent="0.25">
      <c r="A22" t="s">
        <v>13</v>
      </c>
      <c r="B22">
        <v>4</v>
      </c>
      <c r="C22">
        <v>11</v>
      </c>
      <c r="D22">
        <f t="shared" si="0"/>
        <v>2.75</v>
      </c>
    </row>
    <row r="23" spans="1:4" x14ac:dyDescent="0.25">
      <c r="A23" t="s">
        <v>14</v>
      </c>
      <c r="B23">
        <v>4</v>
      </c>
      <c r="C23">
        <v>3</v>
      </c>
      <c r="D23">
        <f t="shared" si="0"/>
        <v>0.75</v>
      </c>
    </row>
    <row r="24" spans="1:4" x14ac:dyDescent="0.25">
      <c r="A24" t="s">
        <v>10</v>
      </c>
      <c r="B24">
        <v>4</v>
      </c>
      <c r="C24">
        <v>45</v>
      </c>
      <c r="D24">
        <f t="shared" si="0"/>
        <v>11.25</v>
      </c>
    </row>
    <row r="25" spans="1:4" x14ac:dyDescent="0.25">
      <c r="A25" t="s">
        <v>11</v>
      </c>
      <c r="B25">
        <v>4</v>
      </c>
      <c r="C25">
        <v>12</v>
      </c>
      <c r="D25">
        <f t="shared" si="0"/>
        <v>3</v>
      </c>
    </row>
    <row r="26" spans="1:4" x14ac:dyDescent="0.25">
      <c r="A26" t="s">
        <v>12</v>
      </c>
      <c r="B26">
        <v>4</v>
      </c>
      <c r="C26">
        <v>11</v>
      </c>
      <c r="D26">
        <f t="shared" si="0"/>
        <v>2.75</v>
      </c>
    </row>
    <row r="27" spans="1:4" x14ac:dyDescent="0.25">
      <c r="A27" t="s">
        <v>13</v>
      </c>
      <c r="B27">
        <v>4</v>
      </c>
      <c r="C27">
        <v>19</v>
      </c>
      <c r="D27">
        <f t="shared" si="0"/>
        <v>4.75</v>
      </c>
    </row>
    <row r="28" spans="1:4" x14ac:dyDescent="0.25">
      <c r="A28" t="s">
        <v>14</v>
      </c>
      <c r="B28">
        <v>4</v>
      </c>
      <c r="C28">
        <v>3</v>
      </c>
      <c r="D28">
        <f t="shared" si="0"/>
        <v>0.75</v>
      </c>
    </row>
    <row r="29" spans="1:4" x14ac:dyDescent="0.25">
      <c r="A29" t="s">
        <v>17</v>
      </c>
      <c r="B29">
        <v>5</v>
      </c>
      <c r="C29">
        <v>24</v>
      </c>
      <c r="D29">
        <f t="shared" si="0"/>
        <v>4.8</v>
      </c>
    </row>
    <row r="30" spans="1:4" x14ac:dyDescent="0.25">
      <c r="A30" t="s">
        <v>9</v>
      </c>
      <c r="B30">
        <v>5</v>
      </c>
      <c r="C30">
        <v>24</v>
      </c>
      <c r="D30">
        <f t="shared" si="0"/>
        <v>4.8</v>
      </c>
    </row>
    <row r="31" spans="1:4" x14ac:dyDescent="0.25">
      <c r="A31" t="s">
        <v>11</v>
      </c>
      <c r="B31">
        <v>5</v>
      </c>
      <c r="C31">
        <v>24</v>
      </c>
      <c r="D31">
        <f t="shared" si="0"/>
        <v>4.8</v>
      </c>
    </row>
    <row r="32" spans="1:4" x14ac:dyDescent="0.25">
      <c r="A32" t="s">
        <v>18</v>
      </c>
      <c r="B32">
        <v>5</v>
      </c>
      <c r="C32">
        <v>10</v>
      </c>
      <c r="D32">
        <f t="shared" si="0"/>
        <v>2</v>
      </c>
    </row>
    <row r="33" spans="1:4" x14ac:dyDescent="0.25">
      <c r="A33" t="s">
        <v>9</v>
      </c>
      <c r="B33">
        <v>5</v>
      </c>
      <c r="C33">
        <v>10</v>
      </c>
      <c r="D33">
        <f t="shared" si="0"/>
        <v>2</v>
      </c>
    </row>
    <row r="34" spans="1:4" x14ac:dyDescent="0.25">
      <c r="A34" t="s">
        <v>12</v>
      </c>
      <c r="B34">
        <v>5</v>
      </c>
      <c r="C34">
        <v>10</v>
      </c>
      <c r="D34">
        <f t="shared" si="0"/>
        <v>2</v>
      </c>
    </row>
    <row r="35" spans="1:4" x14ac:dyDescent="0.25">
      <c r="A35" t="s">
        <v>19</v>
      </c>
      <c r="B35">
        <v>5</v>
      </c>
      <c r="C35">
        <v>21</v>
      </c>
      <c r="D35">
        <f t="shared" si="0"/>
        <v>4.2</v>
      </c>
    </row>
    <row r="36" spans="1:4" x14ac:dyDescent="0.25">
      <c r="A36" t="s">
        <v>9</v>
      </c>
      <c r="B36">
        <v>5</v>
      </c>
      <c r="C36">
        <v>21</v>
      </c>
      <c r="D36">
        <f t="shared" si="0"/>
        <v>4.2</v>
      </c>
    </row>
    <row r="37" spans="1:4" x14ac:dyDescent="0.25">
      <c r="A37" t="s">
        <v>13</v>
      </c>
      <c r="B37">
        <v>5</v>
      </c>
      <c r="C37">
        <v>21</v>
      </c>
      <c r="D37">
        <f t="shared" si="0"/>
        <v>4.2</v>
      </c>
    </row>
    <row r="38" spans="1:4" x14ac:dyDescent="0.25">
      <c r="A38" t="s">
        <v>20</v>
      </c>
      <c r="B38">
        <v>5</v>
      </c>
      <c r="C38">
        <v>5</v>
      </c>
      <c r="D38">
        <f t="shared" si="0"/>
        <v>1</v>
      </c>
    </row>
    <row r="39" spans="1:4" x14ac:dyDescent="0.25">
      <c r="A39" t="s">
        <v>9</v>
      </c>
      <c r="B39">
        <v>5</v>
      </c>
      <c r="C39">
        <v>5</v>
      </c>
      <c r="D39">
        <f t="shared" si="0"/>
        <v>1</v>
      </c>
    </row>
    <row r="40" spans="1:4" x14ac:dyDescent="0.25">
      <c r="A40" t="s">
        <v>14</v>
      </c>
      <c r="B40">
        <v>5</v>
      </c>
      <c r="C40">
        <v>5</v>
      </c>
      <c r="D40">
        <f t="shared" si="0"/>
        <v>1</v>
      </c>
    </row>
    <row r="41" spans="1:4" x14ac:dyDescent="0.25">
      <c r="A41" t="s">
        <v>21</v>
      </c>
      <c r="B41">
        <v>5</v>
      </c>
      <c r="C41">
        <v>5</v>
      </c>
      <c r="D41">
        <f t="shared" si="0"/>
        <v>1</v>
      </c>
    </row>
    <row r="42" spans="1:4" x14ac:dyDescent="0.25">
      <c r="A42" t="s">
        <v>10</v>
      </c>
      <c r="B42">
        <v>5</v>
      </c>
      <c r="C42">
        <v>5</v>
      </c>
      <c r="D42">
        <f t="shared" si="0"/>
        <v>1</v>
      </c>
    </row>
    <row r="43" spans="1:4" x14ac:dyDescent="0.25">
      <c r="A43" t="s">
        <v>11</v>
      </c>
      <c r="B43">
        <v>5</v>
      </c>
      <c r="C43">
        <v>5</v>
      </c>
      <c r="D43">
        <f t="shared" si="0"/>
        <v>1</v>
      </c>
    </row>
    <row r="44" spans="1:4" x14ac:dyDescent="0.25">
      <c r="A44" t="s">
        <v>22</v>
      </c>
      <c r="B44">
        <v>5</v>
      </c>
      <c r="C44">
        <v>7</v>
      </c>
      <c r="D44">
        <f t="shared" si="0"/>
        <v>1.4</v>
      </c>
    </row>
    <row r="45" spans="1:4" x14ac:dyDescent="0.25">
      <c r="A45" t="s">
        <v>10</v>
      </c>
      <c r="B45">
        <v>5</v>
      </c>
      <c r="C45">
        <v>7</v>
      </c>
      <c r="D45">
        <f t="shared" si="0"/>
        <v>1.4</v>
      </c>
    </row>
    <row r="46" spans="1:4" x14ac:dyDescent="0.25">
      <c r="A46" t="s">
        <v>12</v>
      </c>
      <c r="B46">
        <v>5</v>
      </c>
      <c r="C46">
        <v>7</v>
      </c>
      <c r="D46">
        <f t="shared" si="0"/>
        <v>1.4</v>
      </c>
    </row>
    <row r="47" spans="1:4" x14ac:dyDescent="0.25">
      <c r="A47" t="s">
        <v>23</v>
      </c>
      <c r="B47">
        <v>5</v>
      </c>
      <c r="C47">
        <v>8</v>
      </c>
      <c r="D47">
        <f t="shared" si="0"/>
        <v>1.6</v>
      </c>
    </row>
    <row r="48" spans="1:4" x14ac:dyDescent="0.25">
      <c r="A48" t="s">
        <v>10</v>
      </c>
      <c r="B48">
        <v>5</v>
      </c>
      <c r="C48">
        <v>8</v>
      </c>
      <c r="D48">
        <f t="shared" si="0"/>
        <v>1.6</v>
      </c>
    </row>
    <row r="49" spans="1:4" x14ac:dyDescent="0.25">
      <c r="A49" t="s">
        <v>13</v>
      </c>
      <c r="B49">
        <v>5</v>
      </c>
      <c r="C49">
        <v>8</v>
      </c>
      <c r="D49">
        <f t="shared" si="0"/>
        <v>1.6</v>
      </c>
    </row>
    <row r="50" spans="1:4" x14ac:dyDescent="0.25">
      <c r="A50" t="s">
        <v>24</v>
      </c>
      <c r="B50">
        <v>5</v>
      </c>
      <c r="C50">
        <v>2</v>
      </c>
      <c r="D50">
        <f t="shared" si="0"/>
        <v>0.4</v>
      </c>
    </row>
    <row r="51" spans="1:4" x14ac:dyDescent="0.25">
      <c r="A51" t="s">
        <v>10</v>
      </c>
      <c r="B51">
        <v>5</v>
      </c>
      <c r="C51">
        <v>2</v>
      </c>
      <c r="D51">
        <f t="shared" si="0"/>
        <v>0.4</v>
      </c>
    </row>
    <row r="52" spans="1:4" x14ac:dyDescent="0.25">
      <c r="A52" t="s">
        <v>14</v>
      </c>
      <c r="B52">
        <v>5</v>
      </c>
      <c r="C52">
        <v>2</v>
      </c>
      <c r="D52">
        <f t="shared" si="0"/>
        <v>0.4</v>
      </c>
    </row>
    <row r="53" spans="1:4" x14ac:dyDescent="0.25">
      <c r="A53" t="s">
        <v>25</v>
      </c>
      <c r="B53">
        <v>5</v>
      </c>
      <c r="C53">
        <v>82</v>
      </c>
      <c r="D53">
        <f t="shared" si="0"/>
        <v>16.399999999999999</v>
      </c>
    </row>
    <row r="54" spans="1:4" x14ac:dyDescent="0.25">
      <c r="A54" t="s">
        <v>9</v>
      </c>
      <c r="B54">
        <v>5</v>
      </c>
      <c r="C54">
        <v>60</v>
      </c>
      <c r="D54">
        <f t="shared" si="0"/>
        <v>12</v>
      </c>
    </row>
    <row r="55" spans="1:4" x14ac:dyDescent="0.25">
      <c r="A55" t="s">
        <v>11</v>
      </c>
      <c r="B55">
        <v>5</v>
      </c>
      <c r="C55">
        <v>24</v>
      </c>
      <c r="D55">
        <f t="shared" si="0"/>
        <v>4.8</v>
      </c>
    </row>
    <row r="56" spans="1:4" x14ac:dyDescent="0.25">
      <c r="A56" t="s">
        <v>12</v>
      </c>
      <c r="B56">
        <v>5</v>
      </c>
      <c r="C56">
        <v>10</v>
      </c>
      <c r="D56">
        <f t="shared" si="0"/>
        <v>2</v>
      </c>
    </row>
    <row r="57" spans="1:4" x14ac:dyDescent="0.25">
      <c r="A57" t="s">
        <v>13</v>
      </c>
      <c r="B57">
        <v>5</v>
      </c>
      <c r="C57">
        <v>21</v>
      </c>
      <c r="D57">
        <f t="shared" si="0"/>
        <v>4.2</v>
      </c>
    </row>
    <row r="58" spans="1:4" x14ac:dyDescent="0.25">
      <c r="A58" t="s">
        <v>14</v>
      </c>
      <c r="B58">
        <v>5</v>
      </c>
      <c r="C58">
        <v>5</v>
      </c>
      <c r="D58">
        <f t="shared" si="0"/>
        <v>1</v>
      </c>
    </row>
    <row r="59" spans="1:4" x14ac:dyDescent="0.25">
      <c r="A59" t="s">
        <v>10</v>
      </c>
      <c r="B59">
        <v>5</v>
      </c>
      <c r="C59">
        <v>22</v>
      </c>
      <c r="D59">
        <f t="shared" si="0"/>
        <v>4.4000000000000004</v>
      </c>
    </row>
    <row r="60" spans="1:4" x14ac:dyDescent="0.25">
      <c r="A60" t="s">
        <v>11</v>
      </c>
      <c r="B60">
        <v>5</v>
      </c>
      <c r="C60">
        <v>5</v>
      </c>
      <c r="D60">
        <f t="shared" si="0"/>
        <v>1</v>
      </c>
    </row>
    <row r="61" spans="1:4" x14ac:dyDescent="0.25">
      <c r="A61" t="s">
        <v>12</v>
      </c>
      <c r="B61">
        <v>5</v>
      </c>
      <c r="C61">
        <v>7</v>
      </c>
      <c r="D61">
        <f t="shared" si="0"/>
        <v>1.4</v>
      </c>
    </row>
    <row r="62" spans="1:4" x14ac:dyDescent="0.25">
      <c r="A62" t="s">
        <v>13</v>
      </c>
      <c r="B62">
        <v>5</v>
      </c>
      <c r="C62">
        <v>8</v>
      </c>
      <c r="D62">
        <f t="shared" si="0"/>
        <v>1.6</v>
      </c>
    </row>
    <row r="63" spans="1:4" x14ac:dyDescent="0.25">
      <c r="A63" t="s">
        <v>14</v>
      </c>
      <c r="B63">
        <v>5</v>
      </c>
      <c r="C63">
        <v>2</v>
      </c>
      <c r="D63">
        <f t="shared" si="0"/>
        <v>0.4</v>
      </c>
    </row>
    <row r="64" spans="1:4" x14ac:dyDescent="0.25">
      <c r="A64" t="s">
        <v>26</v>
      </c>
      <c r="B64">
        <v>5</v>
      </c>
      <c r="C64">
        <v>41</v>
      </c>
      <c r="D64">
        <f t="shared" si="0"/>
        <v>8.1999999999999993</v>
      </c>
    </row>
    <row r="65" spans="1:4" x14ac:dyDescent="0.25">
      <c r="A65" t="s">
        <v>27</v>
      </c>
      <c r="B65">
        <v>5</v>
      </c>
      <c r="C65">
        <v>41</v>
      </c>
      <c r="D65">
        <f t="shared" si="0"/>
        <v>8.1999999999999993</v>
      </c>
    </row>
    <row r="66" spans="1:4" x14ac:dyDescent="0.25">
      <c r="A66" t="s">
        <v>9</v>
      </c>
      <c r="B66">
        <v>5</v>
      </c>
      <c r="C66">
        <v>28</v>
      </c>
      <c r="D66">
        <f t="shared" si="0"/>
        <v>5.6</v>
      </c>
    </row>
    <row r="67" spans="1:4" x14ac:dyDescent="0.25">
      <c r="A67" t="s">
        <v>11</v>
      </c>
      <c r="B67">
        <v>5</v>
      </c>
      <c r="C67">
        <v>20</v>
      </c>
      <c r="D67">
        <f t="shared" si="0"/>
        <v>4</v>
      </c>
    </row>
    <row r="68" spans="1:4" x14ac:dyDescent="0.25">
      <c r="A68" t="s">
        <v>12</v>
      </c>
      <c r="B68">
        <v>5</v>
      </c>
      <c r="C68">
        <v>0</v>
      </c>
      <c r="D68">
        <f t="shared" si="0"/>
        <v>0</v>
      </c>
    </row>
    <row r="69" spans="1:4" x14ac:dyDescent="0.25">
      <c r="A69" t="s">
        <v>13</v>
      </c>
      <c r="B69">
        <v>5</v>
      </c>
      <c r="C69">
        <v>3</v>
      </c>
      <c r="D69">
        <f t="shared" ref="D69:D76" si="1">C69/B69</f>
        <v>0.6</v>
      </c>
    </row>
    <row r="70" spans="1:4" x14ac:dyDescent="0.25">
      <c r="A70" t="s">
        <v>14</v>
      </c>
      <c r="B70">
        <v>5</v>
      </c>
      <c r="C70">
        <v>5</v>
      </c>
      <c r="D70">
        <f t="shared" si="1"/>
        <v>1</v>
      </c>
    </row>
    <row r="71" spans="1:4" x14ac:dyDescent="0.25">
      <c r="A71" t="s">
        <v>10</v>
      </c>
      <c r="B71">
        <v>5</v>
      </c>
      <c r="C71">
        <v>13</v>
      </c>
      <c r="D71">
        <f t="shared" si="1"/>
        <v>2.6</v>
      </c>
    </row>
    <row r="72" spans="1:4" x14ac:dyDescent="0.25">
      <c r="A72" t="s">
        <v>11</v>
      </c>
      <c r="B72">
        <v>5</v>
      </c>
      <c r="C72">
        <v>3</v>
      </c>
      <c r="D72">
        <f t="shared" si="1"/>
        <v>0.6</v>
      </c>
    </row>
    <row r="73" spans="1:4" x14ac:dyDescent="0.25">
      <c r="A73" t="s">
        <v>12</v>
      </c>
      <c r="B73">
        <v>5</v>
      </c>
      <c r="C73">
        <v>6</v>
      </c>
      <c r="D73">
        <f t="shared" si="1"/>
        <v>1.2</v>
      </c>
    </row>
    <row r="74" spans="1:4" x14ac:dyDescent="0.25">
      <c r="A74" t="s">
        <v>13</v>
      </c>
      <c r="B74">
        <v>5</v>
      </c>
      <c r="C74">
        <v>2</v>
      </c>
      <c r="D74">
        <f t="shared" si="1"/>
        <v>0.4</v>
      </c>
    </row>
    <row r="75" spans="1:4" x14ac:dyDescent="0.25">
      <c r="A75" t="s">
        <v>14</v>
      </c>
      <c r="B75">
        <v>5</v>
      </c>
      <c r="C75">
        <v>2</v>
      </c>
      <c r="D75">
        <f t="shared" si="1"/>
        <v>0.4</v>
      </c>
    </row>
    <row r="76" spans="1:4" x14ac:dyDescent="0.25">
      <c r="A76" t="s">
        <v>29</v>
      </c>
      <c r="B76">
        <v>4.5999999999999996</v>
      </c>
      <c r="C76">
        <v>436</v>
      </c>
      <c r="D76">
        <f t="shared" si="1"/>
        <v>94.782608695652186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3:H150"/>
  <sheetViews>
    <sheetView topLeftCell="A52" workbookViewId="0">
      <selection activeCell="B136" sqref="B136:G136 B148:G148"/>
      <pivotSelection pane="bottomRight" showHeader="1" extendable="1" axis="axisRow" dimension="1" start="132" max="145" activeRow="135" activeCol="1" previousRow="135" previousCol="1" click="1" r:id="rId1">
        <pivotArea dataOnly="0" fieldPosition="0">
          <references count="1">
            <reference field="1" count="0" defaultSubtotal="1"/>
          </references>
        </pivotArea>
      </pivotSelection>
    </sheetView>
  </sheetViews>
  <sheetFormatPr defaultRowHeight="15" x14ac:dyDescent="0.25"/>
  <cols>
    <col min="1" max="1" width="17.28515625" customWidth="1"/>
    <col min="2" max="2" width="15.28515625" customWidth="1"/>
    <col min="3" max="3" width="13.28515625" customWidth="1"/>
    <col min="4" max="4" width="34.5703125" customWidth="1"/>
    <col min="5" max="5" width="23.140625" customWidth="1"/>
    <col min="6" max="6" width="17.7109375" bestFit="1" customWidth="1"/>
    <col min="7" max="7" width="34.140625" bestFit="1" customWidth="1"/>
    <col min="8" max="8" width="24.42578125" customWidth="1"/>
  </cols>
  <sheetData>
    <row r="3" spans="1:7" x14ac:dyDescent="0.25">
      <c r="A3" s="8" t="s">
        <v>0</v>
      </c>
      <c r="B3" s="8" t="s">
        <v>2</v>
      </c>
      <c r="C3" s="8" t="s">
        <v>1</v>
      </c>
      <c r="D3" s="8" t="s">
        <v>3</v>
      </c>
      <c r="E3" s="8" t="s">
        <v>4</v>
      </c>
      <c r="F3" s="8" t="s">
        <v>5</v>
      </c>
      <c r="G3" t="s">
        <v>30</v>
      </c>
    </row>
    <row r="4" spans="1:7" x14ac:dyDescent="0.25">
      <c r="A4">
        <v>2021</v>
      </c>
      <c r="G4" s="1"/>
    </row>
    <row r="5" spans="1:7" x14ac:dyDescent="0.25">
      <c r="A5">
        <v>2021</v>
      </c>
      <c r="B5" t="s">
        <v>7</v>
      </c>
      <c r="G5" s="1"/>
    </row>
    <row r="6" spans="1:7" x14ac:dyDescent="0.25">
      <c r="A6">
        <v>2021</v>
      </c>
      <c r="B6" t="s">
        <v>7</v>
      </c>
      <c r="C6" t="s">
        <v>6</v>
      </c>
      <c r="G6" s="1"/>
    </row>
    <row r="7" spans="1:7" x14ac:dyDescent="0.25">
      <c r="A7">
        <v>2021</v>
      </c>
      <c r="B7" t="s">
        <v>7</v>
      </c>
      <c r="C7" t="s">
        <v>6</v>
      </c>
      <c r="D7" t="s">
        <v>8</v>
      </c>
      <c r="G7" s="1"/>
    </row>
    <row r="8" spans="1:7" x14ac:dyDescent="0.25">
      <c r="A8">
        <v>2021</v>
      </c>
      <c r="B8" t="s">
        <v>7</v>
      </c>
      <c r="C8" t="s">
        <v>6</v>
      </c>
      <c r="D8" t="s">
        <v>8</v>
      </c>
      <c r="E8" t="s">
        <v>9</v>
      </c>
      <c r="G8" s="1"/>
    </row>
    <row r="9" spans="1:7" x14ac:dyDescent="0.25">
      <c r="A9">
        <v>2021</v>
      </c>
      <c r="B9" t="s">
        <v>7</v>
      </c>
      <c r="C9" t="s">
        <v>6</v>
      </c>
      <c r="D9" t="s">
        <v>8</v>
      </c>
      <c r="E9" t="s">
        <v>9</v>
      </c>
      <c r="F9" t="s">
        <v>11</v>
      </c>
      <c r="G9" s="1">
        <v>20</v>
      </c>
    </row>
    <row r="10" spans="1:7" x14ac:dyDescent="0.25">
      <c r="A10">
        <v>2021</v>
      </c>
      <c r="B10" t="s">
        <v>7</v>
      </c>
      <c r="C10" t="s">
        <v>6</v>
      </c>
      <c r="D10" t="s">
        <v>8</v>
      </c>
      <c r="E10" t="s">
        <v>9</v>
      </c>
      <c r="F10" t="s">
        <v>12</v>
      </c>
      <c r="G10" s="1">
        <v>30</v>
      </c>
    </row>
    <row r="11" spans="1:7" x14ac:dyDescent="0.25">
      <c r="A11">
        <v>2021</v>
      </c>
      <c r="B11" t="s">
        <v>7</v>
      </c>
      <c r="C11" t="s">
        <v>6</v>
      </c>
      <c r="D11" t="s">
        <v>8</v>
      </c>
      <c r="E11" t="s">
        <v>9</v>
      </c>
      <c r="F11" t="s">
        <v>13</v>
      </c>
      <c r="G11" s="1">
        <v>10</v>
      </c>
    </row>
    <row r="12" spans="1:7" x14ac:dyDescent="0.25">
      <c r="A12">
        <v>2021</v>
      </c>
      <c r="B12" t="s">
        <v>7</v>
      </c>
      <c r="C12" t="s">
        <v>6</v>
      </c>
      <c r="D12" t="s">
        <v>8</v>
      </c>
      <c r="E12" t="s">
        <v>9</v>
      </c>
      <c r="F12" t="s">
        <v>14</v>
      </c>
      <c r="G12" s="1">
        <v>2</v>
      </c>
    </row>
    <row r="13" spans="1:7" x14ac:dyDescent="0.25">
      <c r="A13">
        <v>2021</v>
      </c>
      <c r="B13" t="s">
        <v>7</v>
      </c>
      <c r="C13" t="s">
        <v>6</v>
      </c>
      <c r="D13" t="s">
        <v>8</v>
      </c>
      <c r="E13" t="s">
        <v>51</v>
      </c>
      <c r="G13" s="1">
        <v>62</v>
      </c>
    </row>
    <row r="14" spans="1:7" x14ac:dyDescent="0.25">
      <c r="A14">
        <v>2021</v>
      </c>
      <c r="B14" t="s">
        <v>7</v>
      </c>
      <c r="C14" t="s">
        <v>6</v>
      </c>
      <c r="D14" t="s">
        <v>8</v>
      </c>
      <c r="E14" t="s">
        <v>10</v>
      </c>
      <c r="G14" s="1"/>
    </row>
    <row r="15" spans="1:7" x14ac:dyDescent="0.25">
      <c r="A15">
        <v>2021</v>
      </c>
      <c r="B15" t="s">
        <v>7</v>
      </c>
      <c r="C15" t="s">
        <v>6</v>
      </c>
      <c r="D15" t="s">
        <v>8</v>
      </c>
      <c r="E15" t="s">
        <v>10</v>
      </c>
      <c r="F15" t="s">
        <v>11</v>
      </c>
      <c r="G15" s="1">
        <v>15</v>
      </c>
    </row>
    <row r="16" spans="1:7" x14ac:dyDescent="0.25">
      <c r="A16">
        <v>2021</v>
      </c>
      <c r="B16" t="s">
        <v>7</v>
      </c>
      <c r="C16" t="s">
        <v>6</v>
      </c>
      <c r="D16" t="s">
        <v>8</v>
      </c>
      <c r="E16" t="s">
        <v>10</v>
      </c>
      <c r="F16" t="s">
        <v>12</v>
      </c>
      <c r="G16" s="1">
        <v>16</v>
      </c>
    </row>
    <row r="17" spans="1:7" x14ac:dyDescent="0.25">
      <c r="A17">
        <v>2021</v>
      </c>
      <c r="B17" t="s">
        <v>7</v>
      </c>
      <c r="C17" t="s">
        <v>6</v>
      </c>
      <c r="D17" t="s">
        <v>8</v>
      </c>
      <c r="E17" t="s">
        <v>10</v>
      </c>
      <c r="F17" t="s">
        <v>13</v>
      </c>
      <c r="G17" s="1">
        <v>20</v>
      </c>
    </row>
    <row r="18" spans="1:7" x14ac:dyDescent="0.25">
      <c r="A18">
        <v>2021</v>
      </c>
      <c r="B18" t="s">
        <v>7</v>
      </c>
      <c r="C18" t="s">
        <v>6</v>
      </c>
      <c r="D18" t="s">
        <v>8</v>
      </c>
      <c r="E18" t="s">
        <v>10</v>
      </c>
      <c r="F18" t="s">
        <v>14</v>
      </c>
      <c r="G18" s="1">
        <v>3</v>
      </c>
    </row>
    <row r="19" spans="1:7" x14ac:dyDescent="0.25">
      <c r="A19">
        <v>2021</v>
      </c>
      <c r="B19" t="s">
        <v>7</v>
      </c>
      <c r="C19" t="s">
        <v>6</v>
      </c>
      <c r="D19" t="s">
        <v>8</v>
      </c>
      <c r="E19" t="s">
        <v>52</v>
      </c>
      <c r="G19" s="1">
        <v>54</v>
      </c>
    </row>
    <row r="20" spans="1:7" x14ac:dyDescent="0.25">
      <c r="A20">
        <v>2021</v>
      </c>
      <c r="B20" t="s">
        <v>7</v>
      </c>
      <c r="C20" t="s">
        <v>6</v>
      </c>
      <c r="D20" t="s">
        <v>53</v>
      </c>
      <c r="G20" s="1">
        <v>116</v>
      </c>
    </row>
    <row r="21" spans="1:7" x14ac:dyDescent="0.25">
      <c r="A21">
        <v>2021</v>
      </c>
      <c r="B21" t="s">
        <v>7</v>
      </c>
      <c r="C21" t="s">
        <v>6</v>
      </c>
      <c r="D21" t="s">
        <v>16</v>
      </c>
      <c r="G21" s="1"/>
    </row>
    <row r="22" spans="1:7" x14ac:dyDescent="0.25">
      <c r="A22">
        <v>2021</v>
      </c>
      <c r="B22" t="s">
        <v>7</v>
      </c>
      <c r="C22" t="s">
        <v>6</v>
      </c>
      <c r="D22" t="s">
        <v>16</v>
      </c>
      <c r="E22" t="s">
        <v>9</v>
      </c>
      <c r="G22" s="1"/>
    </row>
    <row r="23" spans="1:7" x14ac:dyDescent="0.25">
      <c r="A23">
        <v>2021</v>
      </c>
      <c r="B23" t="s">
        <v>7</v>
      </c>
      <c r="C23" t="s">
        <v>6</v>
      </c>
      <c r="D23" t="s">
        <v>16</v>
      </c>
      <c r="E23" t="s">
        <v>9</v>
      </c>
      <c r="F23" t="s">
        <v>11</v>
      </c>
      <c r="G23" s="1">
        <v>25</v>
      </c>
    </row>
    <row r="24" spans="1:7" x14ac:dyDescent="0.25">
      <c r="A24">
        <v>2021</v>
      </c>
      <c r="B24" t="s">
        <v>7</v>
      </c>
      <c r="C24" t="s">
        <v>6</v>
      </c>
      <c r="D24" t="s">
        <v>16</v>
      </c>
      <c r="E24" t="s">
        <v>9</v>
      </c>
      <c r="F24" t="s">
        <v>12</v>
      </c>
      <c r="G24" s="1">
        <v>31</v>
      </c>
    </row>
    <row r="25" spans="1:7" x14ac:dyDescent="0.25">
      <c r="A25">
        <v>2021</v>
      </c>
      <c r="B25" t="s">
        <v>7</v>
      </c>
      <c r="C25" t="s">
        <v>6</v>
      </c>
      <c r="D25" t="s">
        <v>16</v>
      </c>
      <c r="E25" t="s">
        <v>9</v>
      </c>
      <c r="F25" t="s">
        <v>13</v>
      </c>
      <c r="G25" s="1">
        <v>11</v>
      </c>
    </row>
    <row r="26" spans="1:7" x14ac:dyDescent="0.25">
      <c r="A26">
        <v>2021</v>
      </c>
      <c r="B26" t="s">
        <v>7</v>
      </c>
      <c r="C26" t="s">
        <v>6</v>
      </c>
      <c r="D26" t="s">
        <v>16</v>
      </c>
      <c r="E26" t="s">
        <v>9</v>
      </c>
      <c r="F26" t="s">
        <v>14</v>
      </c>
      <c r="G26" s="1">
        <v>3</v>
      </c>
    </row>
    <row r="27" spans="1:7" x14ac:dyDescent="0.25">
      <c r="A27">
        <v>2021</v>
      </c>
      <c r="B27" t="s">
        <v>7</v>
      </c>
      <c r="C27" t="s">
        <v>6</v>
      </c>
      <c r="D27" t="s">
        <v>16</v>
      </c>
      <c r="E27" t="s">
        <v>51</v>
      </c>
      <c r="G27" s="1">
        <v>70</v>
      </c>
    </row>
    <row r="28" spans="1:7" x14ac:dyDescent="0.25">
      <c r="A28">
        <v>2021</v>
      </c>
      <c r="B28" t="s">
        <v>7</v>
      </c>
      <c r="C28" t="s">
        <v>6</v>
      </c>
      <c r="D28" t="s">
        <v>16</v>
      </c>
      <c r="E28" t="s">
        <v>10</v>
      </c>
      <c r="G28" s="1"/>
    </row>
    <row r="29" spans="1:7" x14ac:dyDescent="0.25">
      <c r="A29">
        <v>2021</v>
      </c>
      <c r="B29" t="s">
        <v>7</v>
      </c>
      <c r="C29" t="s">
        <v>6</v>
      </c>
      <c r="D29" t="s">
        <v>16</v>
      </c>
      <c r="E29" t="s">
        <v>10</v>
      </c>
      <c r="F29" t="s">
        <v>11</v>
      </c>
      <c r="G29" s="1">
        <v>12</v>
      </c>
    </row>
    <row r="30" spans="1:7" x14ac:dyDescent="0.25">
      <c r="A30">
        <v>2021</v>
      </c>
      <c r="B30" t="s">
        <v>7</v>
      </c>
      <c r="C30" t="s">
        <v>6</v>
      </c>
      <c r="D30" t="s">
        <v>16</v>
      </c>
      <c r="E30" t="s">
        <v>10</v>
      </c>
      <c r="F30" t="s">
        <v>12</v>
      </c>
      <c r="G30" s="1">
        <v>11</v>
      </c>
    </row>
    <row r="31" spans="1:7" x14ac:dyDescent="0.25">
      <c r="A31">
        <v>2021</v>
      </c>
      <c r="B31" t="s">
        <v>7</v>
      </c>
      <c r="C31" t="s">
        <v>6</v>
      </c>
      <c r="D31" t="s">
        <v>16</v>
      </c>
      <c r="E31" t="s">
        <v>10</v>
      </c>
      <c r="F31" t="s">
        <v>13</v>
      </c>
      <c r="G31" s="1">
        <v>19</v>
      </c>
    </row>
    <row r="32" spans="1:7" x14ac:dyDescent="0.25">
      <c r="A32">
        <v>2021</v>
      </c>
      <c r="B32" t="s">
        <v>7</v>
      </c>
      <c r="C32" t="s">
        <v>6</v>
      </c>
      <c r="D32" t="s">
        <v>16</v>
      </c>
      <c r="E32" t="s">
        <v>10</v>
      </c>
      <c r="F32" t="s">
        <v>14</v>
      </c>
      <c r="G32" s="1">
        <v>3</v>
      </c>
    </row>
    <row r="33" spans="1:7" x14ac:dyDescent="0.25">
      <c r="A33">
        <v>2021</v>
      </c>
      <c r="B33" t="s">
        <v>7</v>
      </c>
      <c r="C33" t="s">
        <v>6</v>
      </c>
      <c r="D33" t="s">
        <v>16</v>
      </c>
      <c r="E33" t="s">
        <v>52</v>
      </c>
      <c r="G33" s="1">
        <v>45</v>
      </c>
    </row>
    <row r="34" spans="1:7" x14ac:dyDescent="0.25">
      <c r="A34">
        <v>2021</v>
      </c>
      <c r="B34" t="s">
        <v>7</v>
      </c>
      <c r="C34" t="s">
        <v>6</v>
      </c>
      <c r="D34" t="s">
        <v>54</v>
      </c>
      <c r="G34" s="1">
        <v>115</v>
      </c>
    </row>
    <row r="35" spans="1:7" x14ac:dyDescent="0.25">
      <c r="A35">
        <v>2021</v>
      </c>
      <c r="B35" t="s">
        <v>7</v>
      </c>
      <c r="C35" t="s">
        <v>6</v>
      </c>
      <c r="D35" t="s">
        <v>17</v>
      </c>
      <c r="G35" s="1"/>
    </row>
    <row r="36" spans="1:7" x14ac:dyDescent="0.25">
      <c r="A36">
        <v>2021</v>
      </c>
      <c r="B36" t="s">
        <v>7</v>
      </c>
      <c r="C36" t="s">
        <v>6</v>
      </c>
      <c r="D36" t="s">
        <v>17</v>
      </c>
      <c r="E36" t="s">
        <v>9</v>
      </c>
      <c r="G36" s="1"/>
    </row>
    <row r="37" spans="1:7" x14ac:dyDescent="0.25">
      <c r="A37">
        <v>2021</v>
      </c>
      <c r="B37" t="s">
        <v>7</v>
      </c>
      <c r="C37" t="s">
        <v>6</v>
      </c>
      <c r="D37" t="s">
        <v>17</v>
      </c>
      <c r="E37" t="s">
        <v>9</v>
      </c>
      <c r="F37" t="s">
        <v>11</v>
      </c>
      <c r="G37" s="1">
        <v>24</v>
      </c>
    </row>
    <row r="38" spans="1:7" x14ac:dyDescent="0.25">
      <c r="A38">
        <v>2021</v>
      </c>
      <c r="B38" t="s">
        <v>7</v>
      </c>
      <c r="C38" t="s">
        <v>6</v>
      </c>
      <c r="D38" t="s">
        <v>17</v>
      </c>
      <c r="E38" t="s">
        <v>51</v>
      </c>
      <c r="G38" s="1">
        <v>24</v>
      </c>
    </row>
    <row r="39" spans="1:7" x14ac:dyDescent="0.25">
      <c r="A39">
        <v>2021</v>
      </c>
      <c r="B39" t="s">
        <v>7</v>
      </c>
      <c r="C39" t="s">
        <v>6</v>
      </c>
      <c r="D39" t="s">
        <v>55</v>
      </c>
      <c r="G39" s="1">
        <v>24</v>
      </c>
    </row>
    <row r="40" spans="1:7" x14ac:dyDescent="0.25">
      <c r="A40">
        <v>2021</v>
      </c>
      <c r="B40" t="s">
        <v>7</v>
      </c>
      <c r="C40" t="s">
        <v>6</v>
      </c>
      <c r="D40" t="s">
        <v>18</v>
      </c>
      <c r="G40" s="1"/>
    </row>
    <row r="41" spans="1:7" x14ac:dyDescent="0.25">
      <c r="A41">
        <v>2021</v>
      </c>
      <c r="B41" t="s">
        <v>7</v>
      </c>
      <c r="C41" t="s">
        <v>6</v>
      </c>
      <c r="D41" t="s">
        <v>18</v>
      </c>
      <c r="E41" t="s">
        <v>9</v>
      </c>
      <c r="G41" s="1"/>
    </row>
    <row r="42" spans="1:7" x14ac:dyDescent="0.25">
      <c r="A42">
        <v>2021</v>
      </c>
      <c r="B42" t="s">
        <v>7</v>
      </c>
      <c r="C42" t="s">
        <v>6</v>
      </c>
      <c r="D42" t="s">
        <v>18</v>
      </c>
      <c r="E42" t="s">
        <v>9</v>
      </c>
      <c r="F42" t="s">
        <v>12</v>
      </c>
      <c r="G42" s="1">
        <v>10</v>
      </c>
    </row>
    <row r="43" spans="1:7" x14ac:dyDescent="0.25">
      <c r="A43">
        <v>2021</v>
      </c>
      <c r="B43" t="s">
        <v>7</v>
      </c>
      <c r="C43" t="s">
        <v>6</v>
      </c>
      <c r="D43" t="s">
        <v>18</v>
      </c>
      <c r="E43" t="s">
        <v>51</v>
      </c>
      <c r="G43" s="1">
        <v>10</v>
      </c>
    </row>
    <row r="44" spans="1:7" x14ac:dyDescent="0.25">
      <c r="A44">
        <v>2021</v>
      </c>
      <c r="B44" t="s">
        <v>7</v>
      </c>
      <c r="C44" t="s">
        <v>6</v>
      </c>
      <c r="D44" t="s">
        <v>56</v>
      </c>
      <c r="G44" s="1">
        <v>10</v>
      </c>
    </row>
    <row r="45" spans="1:7" x14ac:dyDescent="0.25">
      <c r="A45">
        <v>2021</v>
      </c>
      <c r="B45" t="s">
        <v>7</v>
      </c>
      <c r="C45" t="s">
        <v>6</v>
      </c>
      <c r="D45" t="s">
        <v>19</v>
      </c>
      <c r="G45" s="1"/>
    </row>
    <row r="46" spans="1:7" x14ac:dyDescent="0.25">
      <c r="A46">
        <v>2021</v>
      </c>
      <c r="B46" t="s">
        <v>7</v>
      </c>
      <c r="C46" t="s">
        <v>6</v>
      </c>
      <c r="D46" t="s">
        <v>19</v>
      </c>
      <c r="E46" t="s">
        <v>9</v>
      </c>
      <c r="G46" s="1"/>
    </row>
    <row r="47" spans="1:7" x14ac:dyDescent="0.25">
      <c r="A47">
        <v>2021</v>
      </c>
      <c r="B47" t="s">
        <v>7</v>
      </c>
      <c r="C47" t="s">
        <v>6</v>
      </c>
      <c r="D47" t="s">
        <v>19</v>
      </c>
      <c r="E47" t="s">
        <v>9</v>
      </c>
      <c r="F47" t="s">
        <v>13</v>
      </c>
      <c r="G47" s="1">
        <v>21</v>
      </c>
    </row>
    <row r="48" spans="1:7" x14ac:dyDescent="0.25">
      <c r="A48">
        <v>2021</v>
      </c>
      <c r="B48" t="s">
        <v>7</v>
      </c>
      <c r="C48" t="s">
        <v>6</v>
      </c>
      <c r="D48" t="s">
        <v>19</v>
      </c>
      <c r="E48" t="s">
        <v>51</v>
      </c>
      <c r="G48" s="1">
        <v>21</v>
      </c>
    </row>
    <row r="49" spans="1:7" x14ac:dyDescent="0.25">
      <c r="A49">
        <v>2021</v>
      </c>
      <c r="B49" t="s">
        <v>7</v>
      </c>
      <c r="C49" t="s">
        <v>6</v>
      </c>
      <c r="D49" t="s">
        <v>57</v>
      </c>
      <c r="G49" s="1">
        <v>21</v>
      </c>
    </row>
    <row r="50" spans="1:7" x14ac:dyDescent="0.25">
      <c r="A50">
        <v>2021</v>
      </c>
      <c r="B50" t="s">
        <v>7</v>
      </c>
      <c r="C50" t="s">
        <v>6</v>
      </c>
      <c r="D50" t="s">
        <v>20</v>
      </c>
      <c r="G50" s="1"/>
    </row>
    <row r="51" spans="1:7" x14ac:dyDescent="0.25">
      <c r="A51">
        <v>2021</v>
      </c>
      <c r="B51" t="s">
        <v>7</v>
      </c>
      <c r="C51" t="s">
        <v>6</v>
      </c>
      <c r="D51" t="s">
        <v>20</v>
      </c>
      <c r="E51" t="s">
        <v>9</v>
      </c>
      <c r="G51" s="1"/>
    </row>
    <row r="52" spans="1:7" x14ac:dyDescent="0.25">
      <c r="A52">
        <v>2021</v>
      </c>
      <c r="B52" t="s">
        <v>7</v>
      </c>
      <c r="C52" t="s">
        <v>6</v>
      </c>
      <c r="D52" t="s">
        <v>20</v>
      </c>
      <c r="E52" t="s">
        <v>9</v>
      </c>
      <c r="F52" t="s">
        <v>14</v>
      </c>
      <c r="G52" s="1">
        <v>5</v>
      </c>
    </row>
    <row r="53" spans="1:7" x14ac:dyDescent="0.25">
      <c r="A53">
        <v>2021</v>
      </c>
      <c r="B53" t="s">
        <v>7</v>
      </c>
      <c r="C53" t="s">
        <v>6</v>
      </c>
      <c r="D53" t="s">
        <v>20</v>
      </c>
      <c r="E53" t="s">
        <v>51</v>
      </c>
      <c r="G53" s="1">
        <v>5</v>
      </c>
    </row>
    <row r="54" spans="1:7" x14ac:dyDescent="0.25">
      <c r="A54">
        <v>2021</v>
      </c>
      <c r="B54" t="s">
        <v>7</v>
      </c>
      <c r="C54" t="s">
        <v>6</v>
      </c>
      <c r="D54" t="s">
        <v>58</v>
      </c>
      <c r="G54" s="1">
        <v>5</v>
      </c>
    </row>
    <row r="55" spans="1:7" x14ac:dyDescent="0.25">
      <c r="A55">
        <v>2021</v>
      </c>
      <c r="B55" t="s">
        <v>7</v>
      </c>
      <c r="C55" t="s">
        <v>6</v>
      </c>
      <c r="D55" t="s">
        <v>21</v>
      </c>
      <c r="G55" s="1"/>
    </row>
    <row r="56" spans="1:7" x14ac:dyDescent="0.25">
      <c r="A56">
        <v>2021</v>
      </c>
      <c r="B56" t="s">
        <v>7</v>
      </c>
      <c r="C56" t="s">
        <v>6</v>
      </c>
      <c r="D56" t="s">
        <v>21</v>
      </c>
      <c r="E56" t="s">
        <v>10</v>
      </c>
      <c r="G56" s="1"/>
    </row>
    <row r="57" spans="1:7" x14ac:dyDescent="0.25">
      <c r="A57">
        <v>2021</v>
      </c>
      <c r="B57" t="s">
        <v>7</v>
      </c>
      <c r="C57" t="s">
        <v>6</v>
      </c>
      <c r="D57" t="s">
        <v>21</v>
      </c>
      <c r="E57" t="s">
        <v>10</v>
      </c>
      <c r="F57" t="s">
        <v>11</v>
      </c>
      <c r="G57" s="1">
        <v>5</v>
      </c>
    </row>
    <row r="58" spans="1:7" x14ac:dyDescent="0.25">
      <c r="A58">
        <v>2021</v>
      </c>
      <c r="B58" t="s">
        <v>7</v>
      </c>
      <c r="C58" t="s">
        <v>6</v>
      </c>
      <c r="D58" t="s">
        <v>21</v>
      </c>
      <c r="E58" t="s">
        <v>52</v>
      </c>
      <c r="G58" s="1">
        <v>5</v>
      </c>
    </row>
    <row r="59" spans="1:7" x14ac:dyDescent="0.25">
      <c r="A59">
        <v>2021</v>
      </c>
      <c r="B59" t="s">
        <v>7</v>
      </c>
      <c r="C59" t="s">
        <v>6</v>
      </c>
      <c r="D59" t="s">
        <v>59</v>
      </c>
      <c r="G59" s="1">
        <v>5</v>
      </c>
    </row>
    <row r="60" spans="1:7" x14ac:dyDescent="0.25">
      <c r="A60">
        <v>2021</v>
      </c>
      <c r="B60" t="s">
        <v>7</v>
      </c>
      <c r="C60" t="s">
        <v>6</v>
      </c>
      <c r="D60" t="s">
        <v>22</v>
      </c>
      <c r="G60" s="1"/>
    </row>
    <row r="61" spans="1:7" x14ac:dyDescent="0.25">
      <c r="A61">
        <v>2021</v>
      </c>
      <c r="B61" t="s">
        <v>7</v>
      </c>
      <c r="C61" t="s">
        <v>6</v>
      </c>
      <c r="D61" t="s">
        <v>22</v>
      </c>
      <c r="E61" t="s">
        <v>10</v>
      </c>
      <c r="G61" s="1"/>
    </row>
    <row r="62" spans="1:7" x14ac:dyDescent="0.25">
      <c r="A62">
        <v>2021</v>
      </c>
      <c r="B62" t="s">
        <v>7</v>
      </c>
      <c r="C62" t="s">
        <v>6</v>
      </c>
      <c r="D62" t="s">
        <v>22</v>
      </c>
      <c r="E62" t="s">
        <v>10</v>
      </c>
      <c r="F62" t="s">
        <v>12</v>
      </c>
      <c r="G62" s="1">
        <v>7</v>
      </c>
    </row>
    <row r="63" spans="1:7" x14ac:dyDescent="0.25">
      <c r="A63">
        <v>2021</v>
      </c>
      <c r="B63" t="s">
        <v>7</v>
      </c>
      <c r="C63" t="s">
        <v>6</v>
      </c>
      <c r="D63" t="s">
        <v>22</v>
      </c>
      <c r="E63" t="s">
        <v>52</v>
      </c>
      <c r="G63" s="1">
        <v>7</v>
      </c>
    </row>
    <row r="64" spans="1:7" x14ac:dyDescent="0.25">
      <c r="A64">
        <v>2021</v>
      </c>
      <c r="B64" t="s">
        <v>7</v>
      </c>
      <c r="C64" t="s">
        <v>6</v>
      </c>
      <c r="D64" t="s">
        <v>60</v>
      </c>
      <c r="G64" s="1">
        <v>7</v>
      </c>
    </row>
    <row r="65" spans="1:7" x14ac:dyDescent="0.25">
      <c r="A65">
        <v>2021</v>
      </c>
      <c r="B65" t="s">
        <v>7</v>
      </c>
      <c r="C65" t="s">
        <v>6</v>
      </c>
      <c r="D65" t="s">
        <v>23</v>
      </c>
      <c r="G65" s="1"/>
    </row>
    <row r="66" spans="1:7" x14ac:dyDescent="0.25">
      <c r="A66">
        <v>2021</v>
      </c>
      <c r="B66" t="s">
        <v>7</v>
      </c>
      <c r="C66" t="s">
        <v>6</v>
      </c>
      <c r="D66" t="s">
        <v>23</v>
      </c>
      <c r="E66" t="s">
        <v>10</v>
      </c>
      <c r="G66" s="1"/>
    </row>
    <row r="67" spans="1:7" x14ac:dyDescent="0.25">
      <c r="A67">
        <v>2021</v>
      </c>
      <c r="B67" t="s">
        <v>7</v>
      </c>
      <c r="C67" t="s">
        <v>6</v>
      </c>
      <c r="D67" t="s">
        <v>23</v>
      </c>
      <c r="E67" t="s">
        <v>10</v>
      </c>
      <c r="F67" t="s">
        <v>13</v>
      </c>
      <c r="G67" s="1">
        <v>8</v>
      </c>
    </row>
    <row r="68" spans="1:7" x14ac:dyDescent="0.25">
      <c r="A68">
        <v>2021</v>
      </c>
      <c r="B68" t="s">
        <v>7</v>
      </c>
      <c r="C68" t="s">
        <v>6</v>
      </c>
      <c r="D68" t="s">
        <v>23</v>
      </c>
      <c r="E68" t="s">
        <v>52</v>
      </c>
      <c r="G68" s="1">
        <v>8</v>
      </c>
    </row>
    <row r="69" spans="1:7" x14ac:dyDescent="0.25">
      <c r="A69">
        <v>2021</v>
      </c>
      <c r="B69" t="s">
        <v>7</v>
      </c>
      <c r="C69" t="s">
        <v>6</v>
      </c>
      <c r="D69" t="s">
        <v>61</v>
      </c>
      <c r="G69" s="1">
        <v>8</v>
      </c>
    </row>
    <row r="70" spans="1:7" x14ac:dyDescent="0.25">
      <c r="A70">
        <v>2021</v>
      </c>
      <c r="B70" t="s">
        <v>7</v>
      </c>
      <c r="C70" t="s">
        <v>6</v>
      </c>
      <c r="D70" t="s">
        <v>24</v>
      </c>
      <c r="G70" s="1"/>
    </row>
    <row r="71" spans="1:7" x14ac:dyDescent="0.25">
      <c r="A71">
        <v>2021</v>
      </c>
      <c r="B71" t="s">
        <v>7</v>
      </c>
      <c r="C71" t="s">
        <v>6</v>
      </c>
      <c r="D71" t="s">
        <v>24</v>
      </c>
      <c r="E71" t="s">
        <v>10</v>
      </c>
      <c r="G71" s="1"/>
    </row>
    <row r="72" spans="1:7" x14ac:dyDescent="0.25">
      <c r="A72">
        <v>2021</v>
      </c>
      <c r="B72" t="s">
        <v>7</v>
      </c>
      <c r="C72" t="s">
        <v>6</v>
      </c>
      <c r="D72" t="s">
        <v>24</v>
      </c>
      <c r="E72" t="s">
        <v>10</v>
      </c>
      <c r="F72" t="s">
        <v>14</v>
      </c>
      <c r="G72" s="1">
        <v>2</v>
      </c>
    </row>
    <row r="73" spans="1:7" x14ac:dyDescent="0.25">
      <c r="A73">
        <v>2021</v>
      </c>
      <c r="B73" t="s">
        <v>7</v>
      </c>
      <c r="C73" t="s">
        <v>6</v>
      </c>
      <c r="D73" t="s">
        <v>24</v>
      </c>
      <c r="E73" t="s">
        <v>52</v>
      </c>
      <c r="G73" s="1">
        <v>2</v>
      </c>
    </row>
    <row r="74" spans="1:7" x14ac:dyDescent="0.25">
      <c r="A74">
        <v>2021</v>
      </c>
      <c r="B74" t="s">
        <v>7</v>
      </c>
      <c r="C74" t="s">
        <v>6</v>
      </c>
      <c r="D74" t="s">
        <v>62</v>
      </c>
      <c r="G74" s="1">
        <v>2</v>
      </c>
    </row>
    <row r="75" spans="1:7" x14ac:dyDescent="0.25">
      <c r="A75">
        <v>2021</v>
      </c>
      <c r="B75" t="s">
        <v>7</v>
      </c>
      <c r="C75" t="s">
        <v>6</v>
      </c>
      <c r="D75" t="s">
        <v>25</v>
      </c>
      <c r="G75" s="1"/>
    </row>
    <row r="76" spans="1:7" x14ac:dyDescent="0.25">
      <c r="A76">
        <v>2021</v>
      </c>
      <c r="B76" t="s">
        <v>7</v>
      </c>
      <c r="C76" t="s">
        <v>6</v>
      </c>
      <c r="D76" t="s">
        <v>25</v>
      </c>
      <c r="E76" t="s">
        <v>9</v>
      </c>
      <c r="G76" s="1"/>
    </row>
    <row r="77" spans="1:7" x14ac:dyDescent="0.25">
      <c r="A77">
        <v>2021</v>
      </c>
      <c r="B77" t="s">
        <v>7</v>
      </c>
      <c r="C77" t="s">
        <v>6</v>
      </c>
      <c r="D77" t="s">
        <v>25</v>
      </c>
      <c r="E77" t="s">
        <v>9</v>
      </c>
      <c r="F77" t="s">
        <v>11</v>
      </c>
      <c r="G77" s="1">
        <v>24</v>
      </c>
    </row>
    <row r="78" spans="1:7" x14ac:dyDescent="0.25">
      <c r="A78">
        <v>2021</v>
      </c>
      <c r="B78" t="s">
        <v>7</v>
      </c>
      <c r="C78" t="s">
        <v>6</v>
      </c>
      <c r="D78" t="s">
        <v>25</v>
      </c>
      <c r="E78" t="s">
        <v>9</v>
      </c>
      <c r="F78" t="s">
        <v>12</v>
      </c>
      <c r="G78" s="1">
        <v>10</v>
      </c>
    </row>
    <row r="79" spans="1:7" x14ac:dyDescent="0.25">
      <c r="A79">
        <v>2021</v>
      </c>
      <c r="B79" t="s">
        <v>7</v>
      </c>
      <c r="C79" t="s">
        <v>6</v>
      </c>
      <c r="D79" t="s">
        <v>25</v>
      </c>
      <c r="E79" t="s">
        <v>9</v>
      </c>
      <c r="F79" t="s">
        <v>13</v>
      </c>
      <c r="G79" s="1">
        <v>21</v>
      </c>
    </row>
    <row r="80" spans="1:7" x14ac:dyDescent="0.25">
      <c r="A80">
        <v>2021</v>
      </c>
      <c r="B80" t="s">
        <v>7</v>
      </c>
      <c r="C80" t="s">
        <v>6</v>
      </c>
      <c r="D80" t="s">
        <v>25</v>
      </c>
      <c r="E80" t="s">
        <v>9</v>
      </c>
      <c r="F80" t="s">
        <v>14</v>
      </c>
      <c r="G80" s="1">
        <v>5</v>
      </c>
    </row>
    <row r="81" spans="1:8" x14ac:dyDescent="0.25">
      <c r="A81">
        <v>2021</v>
      </c>
      <c r="B81" t="s">
        <v>7</v>
      </c>
      <c r="C81" t="s">
        <v>6</v>
      </c>
      <c r="D81" t="s">
        <v>25</v>
      </c>
      <c r="E81" t="s">
        <v>51</v>
      </c>
      <c r="G81" s="1">
        <v>60</v>
      </c>
    </row>
    <row r="82" spans="1:8" x14ac:dyDescent="0.25">
      <c r="A82">
        <v>2021</v>
      </c>
      <c r="B82" t="s">
        <v>7</v>
      </c>
      <c r="C82" t="s">
        <v>6</v>
      </c>
      <c r="D82" t="s">
        <v>25</v>
      </c>
      <c r="E82" t="s">
        <v>10</v>
      </c>
      <c r="G82" s="1"/>
    </row>
    <row r="83" spans="1:8" x14ac:dyDescent="0.25">
      <c r="A83">
        <v>2021</v>
      </c>
      <c r="B83" t="s">
        <v>7</v>
      </c>
      <c r="C83" t="s">
        <v>6</v>
      </c>
      <c r="D83" t="s">
        <v>25</v>
      </c>
      <c r="E83" t="s">
        <v>10</v>
      </c>
      <c r="F83" t="s">
        <v>11</v>
      </c>
      <c r="G83" s="1">
        <v>5</v>
      </c>
    </row>
    <row r="84" spans="1:8" x14ac:dyDescent="0.25">
      <c r="A84">
        <v>2021</v>
      </c>
      <c r="B84" t="s">
        <v>7</v>
      </c>
      <c r="C84" t="s">
        <v>6</v>
      </c>
      <c r="D84" t="s">
        <v>25</v>
      </c>
      <c r="E84" t="s">
        <v>10</v>
      </c>
      <c r="F84" t="s">
        <v>12</v>
      </c>
      <c r="G84" s="1">
        <v>7</v>
      </c>
    </row>
    <row r="85" spans="1:8" x14ac:dyDescent="0.25">
      <c r="A85">
        <v>2021</v>
      </c>
      <c r="B85" t="s">
        <v>7</v>
      </c>
      <c r="C85" t="s">
        <v>6</v>
      </c>
      <c r="D85" t="s">
        <v>25</v>
      </c>
      <c r="E85" t="s">
        <v>10</v>
      </c>
      <c r="F85" t="s">
        <v>13</v>
      </c>
      <c r="G85" s="1">
        <v>8</v>
      </c>
    </row>
    <row r="86" spans="1:8" x14ac:dyDescent="0.25">
      <c r="A86">
        <v>2021</v>
      </c>
      <c r="B86" t="s">
        <v>7</v>
      </c>
      <c r="C86" t="s">
        <v>6</v>
      </c>
      <c r="D86" t="s">
        <v>25</v>
      </c>
      <c r="E86" t="s">
        <v>10</v>
      </c>
      <c r="F86" t="s">
        <v>14</v>
      </c>
      <c r="G86" s="1">
        <v>2</v>
      </c>
    </row>
    <row r="87" spans="1:8" x14ac:dyDescent="0.25">
      <c r="A87">
        <v>2021</v>
      </c>
      <c r="B87" t="s">
        <v>7</v>
      </c>
      <c r="C87" t="s">
        <v>6</v>
      </c>
      <c r="D87" t="s">
        <v>25</v>
      </c>
      <c r="E87" t="s">
        <v>52</v>
      </c>
      <c r="G87" s="1">
        <v>22</v>
      </c>
    </row>
    <row r="88" spans="1:8" x14ac:dyDescent="0.25">
      <c r="A88">
        <v>2021</v>
      </c>
      <c r="B88" t="s">
        <v>7</v>
      </c>
      <c r="C88" t="s">
        <v>6</v>
      </c>
      <c r="D88" t="s">
        <v>63</v>
      </c>
      <c r="G88" s="1">
        <v>82</v>
      </c>
    </row>
    <row r="89" spans="1:8" x14ac:dyDescent="0.25">
      <c r="A89">
        <v>2021</v>
      </c>
      <c r="B89" t="s">
        <v>7</v>
      </c>
      <c r="C89" s="10" t="s">
        <v>64</v>
      </c>
      <c r="D89" s="10"/>
      <c r="E89" s="10"/>
      <c r="F89" s="10"/>
      <c r="G89" s="11">
        <v>395</v>
      </c>
      <c r="H89" s="9">
        <f>GETPIVOTDATA("Кол-во обращений",$A$3,"Год",2021,"Квартал","II","Месяц","Май")/'Анализ данных'!Q4</f>
        <v>26.333333333333332</v>
      </c>
    </row>
    <row r="90" spans="1:8" x14ac:dyDescent="0.25">
      <c r="A90">
        <v>2021</v>
      </c>
      <c r="B90" t="s">
        <v>7</v>
      </c>
      <c r="C90" t="s">
        <v>26</v>
      </c>
      <c r="G90" s="1"/>
    </row>
    <row r="91" spans="1:8" x14ac:dyDescent="0.25">
      <c r="A91">
        <v>2021</v>
      </c>
      <c r="B91" t="s">
        <v>7</v>
      </c>
      <c r="C91" t="s">
        <v>26</v>
      </c>
      <c r="D91" t="s">
        <v>40</v>
      </c>
      <c r="G91" s="1"/>
    </row>
    <row r="92" spans="1:8" x14ac:dyDescent="0.25">
      <c r="A92">
        <v>2021</v>
      </c>
      <c r="B92" t="s">
        <v>7</v>
      </c>
      <c r="C92" t="s">
        <v>26</v>
      </c>
      <c r="D92" t="s">
        <v>40</v>
      </c>
      <c r="E92" t="s">
        <v>9</v>
      </c>
      <c r="G92" s="1"/>
    </row>
    <row r="93" spans="1:8" x14ac:dyDescent="0.25">
      <c r="A93">
        <v>2021</v>
      </c>
      <c r="B93" t="s">
        <v>7</v>
      </c>
      <c r="C93" t="s">
        <v>26</v>
      </c>
      <c r="D93" t="s">
        <v>40</v>
      </c>
      <c r="E93" t="s">
        <v>9</v>
      </c>
      <c r="F93" t="s">
        <v>11</v>
      </c>
      <c r="G93" s="1">
        <v>27</v>
      </c>
    </row>
    <row r="94" spans="1:8" x14ac:dyDescent="0.25">
      <c r="A94">
        <v>2021</v>
      </c>
      <c r="B94" t="s">
        <v>7</v>
      </c>
      <c r="C94" t="s">
        <v>26</v>
      </c>
      <c r="D94" t="s">
        <v>40</v>
      </c>
      <c r="E94" t="s">
        <v>9</v>
      </c>
      <c r="F94" t="s">
        <v>12</v>
      </c>
      <c r="G94" s="1">
        <v>27</v>
      </c>
    </row>
    <row r="95" spans="1:8" x14ac:dyDescent="0.25">
      <c r="A95">
        <v>2021</v>
      </c>
      <c r="B95" t="s">
        <v>7</v>
      </c>
      <c r="C95" t="s">
        <v>26</v>
      </c>
      <c r="D95" t="s">
        <v>40</v>
      </c>
      <c r="E95" t="s">
        <v>9</v>
      </c>
      <c r="F95" t="s">
        <v>13</v>
      </c>
      <c r="G95" s="1">
        <v>11</v>
      </c>
    </row>
    <row r="96" spans="1:8" x14ac:dyDescent="0.25">
      <c r="A96">
        <v>2021</v>
      </c>
      <c r="B96" t="s">
        <v>7</v>
      </c>
      <c r="C96" t="s">
        <v>26</v>
      </c>
      <c r="D96" t="s">
        <v>40</v>
      </c>
      <c r="E96" t="s">
        <v>9</v>
      </c>
      <c r="F96" t="s">
        <v>14</v>
      </c>
      <c r="G96" s="1">
        <v>3</v>
      </c>
    </row>
    <row r="97" spans="1:7" x14ac:dyDescent="0.25">
      <c r="A97">
        <v>2021</v>
      </c>
      <c r="B97" t="s">
        <v>7</v>
      </c>
      <c r="C97" t="s">
        <v>26</v>
      </c>
      <c r="D97" t="s">
        <v>40</v>
      </c>
      <c r="E97" t="s">
        <v>51</v>
      </c>
      <c r="G97" s="1">
        <v>68</v>
      </c>
    </row>
    <row r="98" spans="1:7" x14ac:dyDescent="0.25">
      <c r="A98">
        <v>2021</v>
      </c>
      <c r="B98" t="s">
        <v>7</v>
      </c>
      <c r="C98" t="s">
        <v>26</v>
      </c>
      <c r="D98" t="s">
        <v>40</v>
      </c>
      <c r="E98" t="s">
        <v>10</v>
      </c>
      <c r="G98" s="1"/>
    </row>
    <row r="99" spans="1:7" x14ac:dyDescent="0.25">
      <c r="A99">
        <v>2021</v>
      </c>
      <c r="B99" t="s">
        <v>7</v>
      </c>
      <c r="C99" t="s">
        <v>26</v>
      </c>
      <c r="D99" t="s">
        <v>40</v>
      </c>
      <c r="E99" t="s">
        <v>10</v>
      </c>
      <c r="F99" t="s">
        <v>11</v>
      </c>
      <c r="G99" s="1">
        <v>49</v>
      </c>
    </row>
    <row r="100" spans="1:7" x14ac:dyDescent="0.25">
      <c r="A100">
        <v>2021</v>
      </c>
      <c r="B100" t="s">
        <v>7</v>
      </c>
      <c r="C100" t="s">
        <v>26</v>
      </c>
      <c r="D100" t="s">
        <v>40</v>
      </c>
      <c r="E100" t="s">
        <v>10</v>
      </c>
      <c r="F100" t="s">
        <v>12</v>
      </c>
      <c r="G100" s="1">
        <v>31</v>
      </c>
    </row>
    <row r="101" spans="1:7" x14ac:dyDescent="0.25">
      <c r="A101">
        <v>2021</v>
      </c>
      <c r="B101" t="s">
        <v>7</v>
      </c>
      <c r="C101" t="s">
        <v>26</v>
      </c>
      <c r="D101" t="s">
        <v>40</v>
      </c>
      <c r="E101" t="s">
        <v>10</v>
      </c>
      <c r="F101" t="s">
        <v>13</v>
      </c>
      <c r="G101" s="1">
        <v>39</v>
      </c>
    </row>
    <row r="102" spans="1:7" x14ac:dyDescent="0.25">
      <c r="A102">
        <v>2021</v>
      </c>
      <c r="B102" t="s">
        <v>7</v>
      </c>
      <c r="C102" t="s">
        <v>26</v>
      </c>
      <c r="D102" t="s">
        <v>40</v>
      </c>
      <c r="E102" t="s">
        <v>10</v>
      </c>
      <c r="F102" t="s">
        <v>14</v>
      </c>
      <c r="G102" s="1">
        <v>6</v>
      </c>
    </row>
    <row r="103" spans="1:7" x14ac:dyDescent="0.25">
      <c r="A103">
        <v>2021</v>
      </c>
      <c r="B103" t="s">
        <v>7</v>
      </c>
      <c r="C103" t="s">
        <v>26</v>
      </c>
      <c r="D103" t="s">
        <v>40</v>
      </c>
      <c r="E103" t="s">
        <v>52</v>
      </c>
      <c r="G103" s="1">
        <v>125</v>
      </c>
    </row>
    <row r="104" spans="1:7" x14ac:dyDescent="0.25">
      <c r="A104">
        <v>2021</v>
      </c>
      <c r="B104" t="s">
        <v>7</v>
      </c>
      <c r="C104" t="s">
        <v>26</v>
      </c>
      <c r="D104" t="s">
        <v>65</v>
      </c>
      <c r="G104" s="1">
        <v>193</v>
      </c>
    </row>
    <row r="105" spans="1:7" x14ac:dyDescent="0.25">
      <c r="A105">
        <v>2021</v>
      </c>
      <c r="B105" t="s">
        <v>7</v>
      </c>
      <c r="C105" t="s">
        <v>26</v>
      </c>
      <c r="D105" t="s">
        <v>27</v>
      </c>
      <c r="G105" s="1"/>
    </row>
    <row r="106" spans="1:7" x14ac:dyDescent="0.25">
      <c r="A106">
        <v>2021</v>
      </c>
      <c r="B106" t="s">
        <v>7</v>
      </c>
      <c r="C106" t="s">
        <v>26</v>
      </c>
      <c r="D106" t="s">
        <v>27</v>
      </c>
      <c r="E106" t="s">
        <v>9</v>
      </c>
      <c r="G106" s="1"/>
    </row>
    <row r="107" spans="1:7" x14ac:dyDescent="0.25">
      <c r="A107">
        <v>2021</v>
      </c>
      <c r="B107" t="s">
        <v>7</v>
      </c>
      <c r="C107" t="s">
        <v>26</v>
      </c>
      <c r="D107" t="s">
        <v>27</v>
      </c>
      <c r="E107" t="s">
        <v>9</v>
      </c>
      <c r="F107" t="s">
        <v>11</v>
      </c>
      <c r="G107" s="1">
        <v>20</v>
      </c>
    </row>
    <row r="108" spans="1:7" x14ac:dyDescent="0.25">
      <c r="A108">
        <v>2021</v>
      </c>
      <c r="B108" t="s">
        <v>7</v>
      </c>
      <c r="C108" t="s">
        <v>26</v>
      </c>
      <c r="D108" t="s">
        <v>27</v>
      </c>
      <c r="E108" t="s">
        <v>9</v>
      </c>
      <c r="F108" t="s">
        <v>12</v>
      </c>
      <c r="G108" s="1">
        <v>0</v>
      </c>
    </row>
    <row r="109" spans="1:7" x14ac:dyDescent="0.25">
      <c r="A109">
        <v>2021</v>
      </c>
      <c r="B109" t="s">
        <v>7</v>
      </c>
      <c r="C109" t="s">
        <v>26</v>
      </c>
      <c r="D109" t="s">
        <v>27</v>
      </c>
      <c r="E109" t="s">
        <v>9</v>
      </c>
      <c r="F109" t="s">
        <v>13</v>
      </c>
      <c r="G109" s="1">
        <v>3</v>
      </c>
    </row>
    <row r="110" spans="1:7" x14ac:dyDescent="0.25">
      <c r="A110">
        <v>2021</v>
      </c>
      <c r="B110" t="s">
        <v>7</v>
      </c>
      <c r="C110" t="s">
        <v>26</v>
      </c>
      <c r="D110" t="s">
        <v>27</v>
      </c>
      <c r="E110" t="s">
        <v>9</v>
      </c>
      <c r="F110" t="s">
        <v>14</v>
      </c>
      <c r="G110" s="1">
        <v>5</v>
      </c>
    </row>
    <row r="111" spans="1:7" x14ac:dyDescent="0.25">
      <c r="A111">
        <v>2021</v>
      </c>
      <c r="B111" t="s">
        <v>7</v>
      </c>
      <c r="C111" t="s">
        <v>26</v>
      </c>
      <c r="D111" t="s">
        <v>27</v>
      </c>
      <c r="E111" t="s">
        <v>51</v>
      </c>
      <c r="G111" s="1">
        <v>28</v>
      </c>
    </row>
    <row r="112" spans="1:7" x14ac:dyDescent="0.25">
      <c r="A112">
        <v>2021</v>
      </c>
      <c r="B112" t="s">
        <v>7</v>
      </c>
      <c r="C112" t="s">
        <v>26</v>
      </c>
      <c r="D112" t="s">
        <v>27</v>
      </c>
      <c r="E112" t="s">
        <v>10</v>
      </c>
      <c r="G112" s="1"/>
    </row>
    <row r="113" spans="1:7" x14ac:dyDescent="0.25">
      <c r="A113">
        <v>2021</v>
      </c>
      <c r="B113" t="s">
        <v>7</v>
      </c>
      <c r="C113" t="s">
        <v>26</v>
      </c>
      <c r="D113" t="s">
        <v>27</v>
      </c>
      <c r="E113" t="s">
        <v>10</v>
      </c>
      <c r="F113" t="s">
        <v>11</v>
      </c>
      <c r="G113" s="1">
        <v>3</v>
      </c>
    </row>
    <row r="114" spans="1:7" x14ac:dyDescent="0.25">
      <c r="A114">
        <v>2021</v>
      </c>
      <c r="B114" t="s">
        <v>7</v>
      </c>
      <c r="C114" t="s">
        <v>26</v>
      </c>
      <c r="D114" t="s">
        <v>27</v>
      </c>
      <c r="E114" t="s">
        <v>10</v>
      </c>
      <c r="F114" t="s">
        <v>12</v>
      </c>
      <c r="G114" s="1">
        <v>6</v>
      </c>
    </row>
    <row r="115" spans="1:7" x14ac:dyDescent="0.25">
      <c r="A115">
        <v>2021</v>
      </c>
      <c r="B115" t="s">
        <v>7</v>
      </c>
      <c r="C115" t="s">
        <v>26</v>
      </c>
      <c r="D115" t="s">
        <v>27</v>
      </c>
      <c r="E115" t="s">
        <v>10</v>
      </c>
      <c r="F115" t="s">
        <v>13</v>
      </c>
      <c r="G115" s="1">
        <v>2</v>
      </c>
    </row>
    <row r="116" spans="1:7" x14ac:dyDescent="0.25">
      <c r="A116">
        <v>2021</v>
      </c>
      <c r="B116" t="s">
        <v>7</v>
      </c>
      <c r="C116" t="s">
        <v>26</v>
      </c>
      <c r="D116" t="s">
        <v>27</v>
      </c>
      <c r="E116" t="s">
        <v>10</v>
      </c>
      <c r="F116" t="s">
        <v>14</v>
      </c>
      <c r="G116" s="1">
        <v>2</v>
      </c>
    </row>
    <row r="117" spans="1:7" x14ac:dyDescent="0.25">
      <c r="A117">
        <v>2021</v>
      </c>
      <c r="B117" t="s">
        <v>7</v>
      </c>
      <c r="C117" t="s">
        <v>26</v>
      </c>
      <c r="D117" t="s">
        <v>27</v>
      </c>
      <c r="E117" t="s">
        <v>52</v>
      </c>
      <c r="G117" s="1">
        <v>13</v>
      </c>
    </row>
    <row r="118" spans="1:7" x14ac:dyDescent="0.25">
      <c r="A118">
        <v>2021</v>
      </c>
      <c r="B118" t="s">
        <v>7</v>
      </c>
      <c r="C118" t="s">
        <v>26</v>
      </c>
      <c r="D118" t="s">
        <v>66</v>
      </c>
      <c r="G118" s="1">
        <v>41</v>
      </c>
    </row>
    <row r="119" spans="1:7" x14ac:dyDescent="0.25">
      <c r="A119">
        <v>2021</v>
      </c>
      <c r="B119" t="s">
        <v>7</v>
      </c>
      <c r="C119" s="9" t="s">
        <v>67</v>
      </c>
      <c r="D119" s="9"/>
      <c r="E119" s="9"/>
      <c r="F119" s="9"/>
      <c r="G119" s="11">
        <v>234</v>
      </c>
    </row>
    <row r="120" spans="1:7" x14ac:dyDescent="0.25">
      <c r="A120">
        <v>2021</v>
      </c>
      <c r="B120" t="s">
        <v>7</v>
      </c>
      <c r="C120" t="s">
        <v>38</v>
      </c>
      <c r="G120" s="1"/>
    </row>
    <row r="121" spans="1:7" x14ac:dyDescent="0.25">
      <c r="A121">
        <v>2021</v>
      </c>
      <c r="B121" t="s">
        <v>7</v>
      </c>
      <c r="C121" t="s">
        <v>38</v>
      </c>
      <c r="D121" t="s">
        <v>41</v>
      </c>
      <c r="G121" s="1"/>
    </row>
    <row r="122" spans="1:7" x14ac:dyDescent="0.25">
      <c r="A122">
        <v>2021</v>
      </c>
      <c r="B122" t="s">
        <v>7</v>
      </c>
      <c r="C122" t="s">
        <v>38</v>
      </c>
      <c r="D122" t="s">
        <v>41</v>
      </c>
      <c r="E122" t="s">
        <v>9</v>
      </c>
      <c r="G122" s="1"/>
    </row>
    <row r="123" spans="1:7" x14ac:dyDescent="0.25">
      <c r="A123">
        <v>2021</v>
      </c>
      <c r="B123" t="s">
        <v>7</v>
      </c>
      <c r="C123" t="s">
        <v>38</v>
      </c>
      <c r="D123" t="s">
        <v>41</v>
      </c>
      <c r="E123" t="s">
        <v>9</v>
      </c>
      <c r="F123" t="s">
        <v>11</v>
      </c>
      <c r="G123" s="1">
        <v>7</v>
      </c>
    </row>
    <row r="124" spans="1:7" x14ac:dyDescent="0.25">
      <c r="A124">
        <v>2021</v>
      </c>
      <c r="B124" t="s">
        <v>7</v>
      </c>
      <c r="C124" t="s">
        <v>38</v>
      </c>
      <c r="D124" t="s">
        <v>41</v>
      </c>
      <c r="E124" t="s">
        <v>9</v>
      </c>
      <c r="F124" t="s">
        <v>12</v>
      </c>
      <c r="G124" s="1">
        <v>8</v>
      </c>
    </row>
    <row r="125" spans="1:7" x14ac:dyDescent="0.25">
      <c r="A125">
        <v>2021</v>
      </c>
      <c r="B125" t="s">
        <v>7</v>
      </c>
      <c r="C125" t="s">
        <v>38</v>
      </c>
      <c r="D125" t="s">
        <v>41</v>
      </c>
      <c r="E125" t="s">
        <v>9</v>
      </c>
      <c r="F125" t="s">
        <v>13</v>
      </c>
      <c r="G125" s="1">
        <v>13</v>
      </c>
    </row>
    <row r="126" spans="1:7" x14ac:dyDescent="0.25">
      <c r="A126">
        <v>2021</v>
      </c>
      <c r="B126" t="s">
        <v>7</v>
      </c>
      <c r="C126" t="s">
        <v>38</v>
      </c>
      <c r="D126" t="s">
        <v>41</v>
      </c>
      <c r="E126" t="s">
        <v>9</v>
      </c>
      <c r="F126" t="s">
        <v>14</v>
      </c>
      <c r="G126" s="1">
        <v>3</v>
      </c>
    </row>
    <row r="127" spans="1:7" x14ac:dyDescent="0.25">
      <c r="A127">
        <v>2021</v>
      </c>
      <c r="B127" t="s">
        <v>7</v>
      </c>
      <c r="C127" t="s">
        <v>38</v>
      </c>
      <c r="D127" t="s">
        <v>41</v>
      </c>
      <c r="E127" t="s">
        <v>51</v>
      </c>
      <c r="G127" s="1">
        <v>31</v>
      </c>
    </row>
    <row r="128" spans="1:7" x14ac:dyDescent="0.25">
      <c r="A128">
        <v>2021</v>
      </c>
      <c r="B128" t="s">
        <v>7</v>
      </c>
      <c r="C128" t="s">
        <v>38</v>
      </c>
      <c r="D128" t="s">
        <v>41</v>
      </c>
      <c r="E128" t="s">
        <v>10</v>
      </c>
      <c r="G128" s="1"/>
    </row>
    <row r="129" spans="1:8" x14ac:dyDescent="0.25">
      <c r="A129">
        <v>2021</v>
      </c>
      <c r="B129" t="s">
        <v>7</v>
      </c>
      <c r="C129" t="s">
        <v>38</v>
      </c>
      <c r="D129" t="s">
        <v>41</v>
      </c>
      <c r="E129" t="s">
        <v>10</v>
      </c>
      <c r="F129" t="s">
        <v>11</v>
      </c>
      <c r="G129" s="1">
        <v>9</v>
      </c>
    </row>
    <row r="130" spans="1:8" x14ac:dyDescent="0.25">
      <c r="A130">
        <v>2021</v>
      </c>
      <c r="B130" t="s">
        <v>7</v>
      </c>
      <c r="C130" t="s">
        <v>38</v>
      </c>
      <c r="D130" t="s">
        <v>41</v>
      </c>
      <c r="E130" t="s">
        <v>10</v>
      </c>
      <c r="F130" t="s">
        <v>12</v>
      </c>
      <c r="G130" s="1">
        <v>44</v>
      </c>
    </row>
    <row r="131" spans="1:8" x14ac:dyDescent="0.25">
      <c r="A131">
        <v>2021</v>
      </c>
      <c r="B131" t="s">
        <v>7</v>
      </c>
      <c r="C131" t="s">
        <v>38</v>
      </c>
      <c r="D131" t="s">
        <v>41</v>
      </c>
      <c r="E131" t="s">
        <v>10</v>
      </c>
      <c r="F131" t="s">
        <v>13</v>
      </c>
      <c r="G131" s="1">
        <v>10</v>
      </c>
    </row>
    <row r="132" spans="1:8" x14ac:dyDescent="0.25">
      <c r="A132">
        <v>2021</v>
      </c>
      <c r="B132" t="s">
        <v>7</v>
      </c>
      <c r="C132" t="s">
        <v>38</v>
      </c>
      <c r="D132" t="s">
        <v>41</v>
      </c>
      <c r="E132" t="s">
        <v>10</v>
      </c>
      <c r="F132" t="s">
        <v>14</v>
      </c>
      <c r="G132" s="1">
        <v>31</v>
      </c>
    </row>
    <row r="133" spans="1:8" x14ac:dyDescent="0.25">
      <c r="A133">
        <v>2021</v>
      </c>
      <c r="B133" t="s">
        <v>7</v>
      </c>
      <c r="C133" t="s">
        <v>38</v>
      </c>
      <c r="D133" t="s">
        <v>41</v>
      </c>
      <c r="E133" t="s">
        <v>52</v>
      </c>
      <c r="G133" s="1">
        <v>94</v>
      </c>
    </row>
    <row r="134" spans="1:8" x14ac:dyDescent="0.25">
      <c r="A134">
        <v>2021</v>
      </c>
      <c r="B134" t="s">
        <v>7</v>
      </c>
      <c r="C134" t="s">
        <v>38</v>
      </c>
      <c r="D134" t="s">
        <v>68</v>
      </c>
      <c r="G134" s="1">
        <v>125</v>
      </c>
    </row>
    <row r="135" spans="1:8" x14ac:dyDescent="0.25">
      <c r="A135">
        <v>2021</v>
      </c>
      <c r="B135" t="s">
        <v>7</v>
      </c>
      <c r="C135" s="9" t="s">
        <v>69</v>
      </c>
      <c r="D135" s="9"/>
      <c r="E135" s="9"/>
      <c r="F135" s="9"/>
      <c r="G135" s="11">
        <v>125</v>
      </c>
    </row>
    <row r="136" spans="1:8" x14ac:dyDescent="0.25">
      <c r="A136">
        <v>2021</v>
      </c>
      <c r="B136" s="12" t="s">
        <v>70</v>
      </c>
      <c r="C136" s="12"/>
      <c r="D136" s="12"/>
      <c r="E136" s="12"/>
      <c r="F136" s="12"/>
      <c r="G136" s="13">
        <v>754</v>
      </c>
      <c r="H136" s="9">
        <f>GETPIVOTDATA("Кол-во обращений",$A$3,"Год",2021,"Квартал","II")/'Анализ данных'!Q3</f>
        <v>13</v>
      </c>
    </row>
    <row r="137" spans="1:8" x14ac:dyDescent="0.25">
      <c r="A137">
        <v>2021</v>
      </c>
      <c r="B137" t="s">
        <v>42</v>
      </c>
      <c r="G137" s="1"/>
    </row>
    <row r="138" spans="1:8" x14ac:dyDescent="0.25">
      <c r="A138">
        <v>2021</v>
      </c>
      <c r="B138" t="s">
        <v>42</v>
      </c>
      <c r="C138" t="s">
        <v>39</v>
      </c>
      <c r="G138" s="1"/>
    </row>
    <row r="139" spans="1:8" x14ac:dyDescent="0.25">
      <c r="A139">
        <v>2021</v>
      </c>
      <c r="B139" t="s">
        <v>42</v>
      </c>
      <c r="C139" t="s">
        <v>39</v>
      </c>
      <c r="D139" t="s">
        <v>43</v>
      </c>
      <c r="G139" s="1"/>
    </row>
    <row r="140" spans="1:8" x14ac:dyDescent="0.25">
      <c r="A140">
        <v>2021</v>
      </c>
      <c r="B140" t="s">
        <v>42</v>
      </c>
      <c r="C140" t="s">
        <v>39</v>
      </c>
      <c r="D140" t="s">
        <v>43</v>
      </c>
      <c r="E140" t="s">
        <v>44</v>
      </c>
      <c r="G140" s="1"/>
    </row>
    <row r="141" spans="1:8" x14ac:dyDescent="0.25">
      <c r="A141">
        <v>2021</v>
      </c>
      <c r="B141" t="s">
        <v>42</v>
      </c>
      <c r="C141" t="s">
        <v>39</v>
      </c>
      <c r="D141" t="s">
        <v>43</v>
      </c>
      <c r="E141" t="s">
        <v>44</v>
      </c>
      <c r="F141" t="s">
        <v>11</v>
      </c>
      <c r="G141" s="1">
        <v>72</v>
      </c>
    </row>
    <row r="142" spans="1:8" x14ac:dyDescent="0.25">
      <c r="A142">
        <v>2021</v>
      </c>
      <c r="B142" t="s">
        <v>42</v>
      </c>
      <c r="C142" t="s">
        <v>39</v>
      </c>
      <c r="D142" t="s">
        <v>43</v>
      </c>
      <c r="E142" t="s">
        <v>44</v>
      </c>
      <c r="F142" t="s">
        <v>12</v>
      </c>
      <c r="G142" s="1">
        <v>56</v>
      </c>
    </row>
    <row r="143" spans="1:8" x14ac:dyDescent="0.25">
      <c r="A143">
        <v>2021</v>
      </c>
      <c r="B143" t="s">
        <v>42</v>
      </c>
      <c r="C143" t="s">
        <v>39</v>
      </c>
      <c r="D143" t="s">
        <v>43</v>
      </c>
      <c r="E143" t="s">
        <v>44</v>
      </c>
      <c r="F143" t="s">
        <v>13</v>
      </c>
      <c r="G143" s="1">
        <v>63</v>
      </c>
    </row>
    <row r="144" spans="1:8" x14ac:dyDescent="0.25">
      <c r="A144">
        <v>2021</v>
      </c>
      <c r="B144" t="s">
        <v>42</v>
      </c>
      <c r="C144" t="s">
        <v>39</v>
      </c>
      <c r="D144" t="s">
        <v>43</v>
      </c>
      <c r="E144" t="s">
        <v>44</v>
      </c>
      <c r="F144" t="s">
        <v>14</v>
      </c>
      <c r="G144" s="1">
        <v>21</v>
      </c>
    </row>
    <row r="145" spans="1:7" x14ac:dyDescent="0.25">
      <c r="A145">
        <v>2021</v>
      </c>
      <c r="B145" t="s">
        <v>42</v>
      </c>
      <c r="C145" t="s">
        <v>39</v>
      </c>
      <c r="D145" t="s">
        <v>43</v>
      </c>
      <c r="E145" t="s">
        <v>71</v>
      </c>
      <c r="G145" s="1">
        <v>212</v>
      </c>
    </row>
    <row r="146" spans="1:7" x14ac:dyDescent="0.25">
      <c r="A146">
        <v>2021</v>
      </c>
      <c r="B146" t="s">
        <v>42</v>
      </c>
      <c r="C146" t="s">
        <v>39</v>
      </c>
      <c r="D146" t="s">
        <v>72</v>
      </c>
      <c r="G146" s="1">
        <v>212</v>
      </c>
    </row>
    <row r="147" spans="1:7" x14ac:dyDescent="0.25">
      <c r="A147">
        <v>2021</v>
      </c>
      <c r="B147" t="s">
        <v>42</v>
      </c>
      <c r="C147" s="9" t="s">
        <v>73</v>
      </c>
      <c r="D147" s="9"/>
      <c r="E147" s="9"/>
      <c r="F147" s="9"/>
      <c r="G147" s="11">
        <v>212</v>
      </c>
    </row>
    <row r="148" spans="1:7" x14ac:dyDescent="0.25">
      <c r="A148">
        <v>2021</v>
      </c>
      <c r="B148" s="12" t="s">
        <v>74</v>
      </c>
      <c r="C148" s="12"/>
      <c r="D148" s="12"/>
      <c r="E148" s="12"/>
      <c r="F148" s="12"/>
      <c r="G148" s="13">
        <v>212</v>
      </c>
    </row>
    <row r="149" spans="1:7" x14ac:dyDescent="0.25">
      <c r="A149" t="s">
        <v>75</v>
      </c>
      <c r="G149" s="1">
        <v>966</v>
      </c>
    </row>
    <row r="150" spans="1:7" x14ac:dyDescent="0.25">
      <c r="A150" t="s">
        <v>29</v>
      </c>
      <c r="G150" s="1">
        <v>966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Q96"/>
  <sheetViews>
    <sheetView tabSelected="1" topLeftCell="D1" workbookViewId="0">
      <pane ySplit="1" topLeftCell="A2" activePane="bottomLeft" state="frozen"/>
      <selection pane="bottomLeft" activeCell="D2" sqref="D2"/>
    </sheetView>
  </sheetViews>
  <sheetFormatPr defaultRowHeight="15" x14ac:dyDescent="0.25"/>
  <cols>
    <col min="4" max="5" width="20.140625" bestFit="1" customWidth="1"/>
    <col min="6" max="6" width="24.7109375" customWidth="1"/>
    <col min="7" max="7" width="20.140625" customWidth="1"/>
    <col min="8" max="8" width="12.5703125" customWidth="1"/>
    <col min="9" max="9" width="20.28515625" customWidth="1"/>
    <col min="10" max="10" width="17.7109375" bestFit="1" customWidth="1"/>
    <col min="11" max="11" width="17.7109375" customWidth="1"/>
    <col min="12" max="12" width="28.5703125" customWidth="1"/>
    <col min="13" max="13" width="6.140625" customWidth="1"/>
    <col min="15" max="15" width="12.5703125" customWidth="1"/>
    <col min="16" max="16" width="15.140625" customWidth="1"/>
    <col min="17" max="17" width="14.28515625" customWidth="1"/>
  </cols>
  <sheetData>
    <row r="1" spans="1:17" ht="40.5" customHeight="1" x14ac:dyDescent="0.25">
      <c r="A1" s="3" t="s">
        <v>0</v>
      </c>
      <c r="B1" s="3" t="s">
        <v>2</v>
      </c>
      <c r="C1" s="3" t="s">
        <v>1</v>
      </c>
      <c r="D1" s="3" t="s">
        <v>3</v>
      </c>
      <c r="E1" s="3" t="s">
        <v>35</v>
      </c>
      <c r="F1" s="3" t="s">
        <v>36</v>
      </c>
      <c r="G1" s="3" t="s">
        <v>33</v>
      </c>
      <c r="H1" s="3" t="s">
        <v>4</v>
      </c>
      <c r="I1" s="3" t="s">
        <v>5</v>
      </c>
      <c r="J1" s="3" t="s">
        <v>15</v>
      </c>
      <c r="K1" s="3" t="s">
        <v>50</v>
      </c>
      <c r="L1" s="6" t="s">
        <v>37</v>
      </c>
      <c r="N1" s="14" t="s">
        <v>45</v>
      </c>
      <c r="O1" s="14" t="s">
        <v>35</v>
      </c>
      <c r="P1" s="14" t="s">
        <v>36</v>
      </c>
      <c r="Q1" s="14" t="s">
        <v>33</v>
      </c>
    </row>
    <row r="2" spans="1:17" ht="40.5" customHeight="1" x14ac:dyDescent="0.25">
      <c r="A2" s="4">
        <v>2021</v>
      </c>
      <c r="B2" s="4" t="s">
        <v>7</v>
      </c>
      <c r="C2" s="4" t="s">
        <v>6</v>
      </c>
      <c r="D2" s="4" t="s">
        <v>8</v>
      </c>
      <c r="E2" s="5">
        <v>44320</v>
      </c>
      <c r="F2" s="5">
        <v>44325</v>
      </c>
      <c r="G2" s="4">
        <v>4</v>
      </c>
      <c r="H2" s="4" t="s">
        <v>9</v>
      </c>
      <c r="I2" s="4" t="s">
        <v>11</v>
      </c>
      <c r="J2" s="4">
        <v>20</v>
      </c>
      <c r="K2" s="4">
        <f>INDEX($N$4:$Q$7,MATCH(C2,$N$4:$N$7,0),4)</f>
        <v>15</v>
      </c>
      <c r="L2" s="7">
        <f t="shared" ref="L2:L58" si="0">J2/G2</f>
        <v>5</v>
      </c>
      <c r="N2" s="14"/>
      <c r="O2" s="14"/>
      <c r="P2" s="14"/>
      <c r="Q2" s="14"/>
    </row>
    <row r="3" spans="1:17" x14ac:dyDescent="0.25">
      <c r="A3" s="4">
        <v>2021</v>
      </c>
      <c r="B3" s="4" t="s">
        <v>7</v>
      </c>
      <c r="C3" s="4" t="s">
        <v>6</v>
      </c>
      <c r="D3" s="4" t="s">
        <v>8</v>
      </c>
      <c r="E3" s="5">
        <v>44320</v>
      </c>
      <c r="F3" s="5">
        <v>44325</v>
      </c>
      <c r="G3" s="4">
        <v>4</v>
      </c>
      <c r="H3" s="4" t="s">
        <v>9</v>
      </c>
      <c r="I3" s="4" t="s">
        <v>12</v>
      </c>
      <c r="J3" s="4">
        <v>30</v>
      </c>
      <c r="K3" s="4">
        <f t="shared" ref="K3:K66" si="1">INDEX($N$4:$Q$7,MATCH(C3,$N$4:$N$7,0),4)</f>
        <v>15</v>
      </c>
      <c r="L3" s="7">
        <f t="shared" si="0"/>
        <v>7.5</v>
      </c>
      <c r="N3" s="14" t="s">
        <v>76</v>
      </c>
      <c r="O3" s="15">
        <v>44287</v>
      </c>
      <c r="P3" s="15">
        <v>44377</v>
      </c>
      <c r="Q3" s="16">
        <f>NETWORKDAYS(O3,P3,праздники_2021)</f>
        <v>58</v>
      </c>
    </row>
    <row r="4" spans="1:17" x14ac:dyDescent="0.25">
      <c r="A4" s="4">
        <v>2021</v>
      </c>
      <c r="B4" s="4" t="s">
        <v>7</v>
      </c>
      <c r="C4" s="4" t="s">
        <v>6</v>
      </c>
      <c r="D4" s="4" t="s">
        <v>8</v>
      </c>
      <c r="E4" s="5">
        <v>44320</v>
      </c>
      <c r="F4" s="5">
        <v>44325</v>
      </c>
      <c r="G4" s="4">
        <v>4</v>
      </c>
      <c r="H4" s="4" t="s">
        <v>9</v>
      </c>
      <c r="I4" s="4" t="s">
        <v>13</v>
      </c>
      <c r="J4" s="4">
        <v>10</v>
      </c>
      <c r="K4" s="4">
        <f t="shared" si="1"/>
        <v>15</v>
      </c>
      <c r="L4" s="7">
        <f t="shared" si="0"/>
        <v>2.5</v>
      </c>
      <c r="N4" s="16" t="s">
        <v>46</v>
      </c>
      <c r="O4" s="17">
        <v>44317</v>
      </c>
      <c r="P4" s="17">
        <v>44347</v>
      </c>
      <c r="Q4" s="16">
        <f>NETWORKDAYS(O4,P4,праздники_2021)</f>
        <v>15</v>
      </c>
    </row>
    <row r="5" spans="1:17" x14ac:dyDescent="0.25">
      <c r="A5" s="4">
        <v>2021</v>
      </c>
      <c r="B5" s="4" t="s">
        <v>7</v>
      </c>
      <c r="C5" s="4" t="s">
        <v>6</v>
      </c>
      <c r="D5" s="4" t="s">
        <v>8</v>
      </c>
      <c r="E5" s="5">
        <v>44320</v>
      </c>
      <c r="F5" s="5">
        <v>44325</v>
      </c>
      <c r="G5" s="4">
        <v>4</v>
      </c>
      <c r="H5" s="4" t="s">
        <v>9</v>
      </c>
      <c r="I5" s="4" t="s">
        <v>14</v>
      </c>
      <c r="J5" s="4">
        <v>2</v>
      </c>
      <c r="K5" s="4">
        <f t="shared" si="1"/>
        <v>15</v>
      </c>
      <c r="L5" s="7">
        <f t="shared" si="0"/>
        <v>0.5</v>
      </c>
      <c r="N5" s="16" t="s">
        <v>47</v>
      </c>
      <c r="O5" s="17">
        <v>44348</v>
      </c>
      <c r="P5" s="17">
        <v>44377</v>
      </c>
      <c r="Q5" s="16">
        <f>NETWORKDAYS(O5,P5,праздники_2021)</f>
        <v>21</v>
      </c>
    </row>
    <row r="6" spans="1:17" x14ac:dyDescent="0.25">
      <c r="A6" s="4">
        <v>2021</v>
      </c>
      <c r="B6" s="4" t="s">
        <v>7</v>
      </c>
      <c r="C6" s="4" t="s">
        <v>6</v>
      </c>
      <c r="D6" s="4" t="s">
        <v>8</v>
      </c>
      <c r="E6" s="5">
        <v>44320</v>
      </c>
      <c r="F6" s="5">
        <v>44325</v>
      </c>
      <c r="G6" s="4">
        <v>4</v>
      </c>
      <c r="H6" s="4" t="s">
        <v>10</v>
      </c>
      <c r="I6" s="4" t="s">
        <v>11</v>
      </c>
      <c r="J6" s="4">
        <v>15</v>
      </c>
      <c r="K6" s="4">
        <f t="shared" si="1"/>
        <v>15</v>
      </c>
      <c r="L6" s="7">
        <f t="shared" si="0"/>
        <v>3.75</v>
      </c>
      <c r="N6" s="16" t="s">
        <v>48</v>
      </c>
      <c r="O6" s="17">
        <v>44378</v>
      </c>
      <c r="P6" s="17">
        <v>44408</v>
      </c>
      <c r="Q6" s="16">
        <f>NETWORKDAYS(O6,P6,праздники_2021)</f>
        <v>22</v>
      </c>
    </row>
    <row r="7" spans="1:17" x14ac:dyDescent="0.25">
      <c r="A7" s="4">
        <v>2021</v>
      </c>
      <c r="B7" s="4" t="s">
        <v>7</v>
      </c>
      <c r="C7" s="4" t="s">
        <v>6</v>
      </c>
      <c r="D7" s="4" t="s">
        <v>8</v>
      </c>
      <c r="E7" s="5">
        <v>44320</v>
      </c>
      <c r="F7" s="5">
        <v>44325</v>
      </c>
      <c r="G7" s="4">
        <v>4</v>
      </c>
      <c r="H7" s="4" t="s">
        <v>10</v>
      </c>
      <c r="I7" s="4" t="s">
        <v>12</v>
      </c>
      <c r="J7" s="4">
        <v>16</v>
      </c>
      <c r="K7" s="4">
        <f t="shared" si="1"/>
        <v>15</v>
      </c>
      <c r="L7" s="7">
        <f t="shared" si="0"/>
        <v>4</v>
      </c>
      <c r="N7" s="16" t="s">
        <v>49</v>
      </c>
      <c r="O7" s="17">
        <v>44409</v>
      </c>
      <c r="P7" s="17">
        <v>44439</v>
      </c>
      <c r="Q7" s="16">
        <f>NETWORKDAYS(O7,P7,праздники_2021)</f>
        <v>22</v>
      </c>
    </row>
    <row r="8" spans="1:17" x14ac:dyDescent="0.25">
      <c r="A8" s="4">
        <v>2021</v>
      </c>
      <c r="B8" s="4" t="s">
        <v>7</v>
      </c>
      <c r="C8" s="4" t="s">
        <v>6</v>
      </c>
      <c r="D8" s="4" t="s">
        <v>8</v>
      </c>
      <c r="E8" s="5">
        <v>44320</v>
      </c>
      <c r="F8" s="5">
        <v>44325</v>
      </c>
      <c r="G8" s="4">
        <v>4</v>
      </c>
      <c r="H8" s="4" t="s">
        <v>10</v>
      </c>
      <c r="I8" s="4" t="s">
        <v>13</v>
      </c>
      <c r="J8" s="4">
        <v>20</v>
      </c>
      <c r="K8" s="4">
        <f t="shared" si="1"/>
        <v>15</v>
      </c>
      <c r="L8" s="7">
        <f t="shared" si="0"/>
        <v>5</v>
      </c>
    </row>
    <row r="9" spans="1:17" x14ac:dyDescent="0.25">
      <c r="A9" s="4">
        <v>2021</v>
      </c>
      <c r="B9" s="4" t="s">
        <v>7</v>
      </c>
      <c r="C9" s="4" t="s">
        <v>6</v>
      </c>
      <c r="D9" s="4" t="s">
        <v>8</v>
      </c>
      <c r="E9" s="5">
        <v>44320</v>
      </c>
      <c r="F9" s="5">
        <v>44325</v>
      </c>
      <c r="G9" s="4">
        <v>4</v>
      </c>
      <c r="H9" s="4" t="s">
        <v>10</v>
      </c>
      <c r="I9" s="4" t="s">
        <v>14</v>
      </c>
      <c r="J9" s="4">
        <v>3</v>
      </c>
      <c r="K9" s="4">
        <f t="shared" si="1"/>
        <v>15</v>
      </c>
      <c r="L9" s="7">
        <f t="shared" si="0"/>
        <v>0.75</v>
      </c>
    </row>
    <row r="10" spans="1:17" x14ac:dyDescent="0.25">
      <c r="A10" s="4">
        <v>2021</v>
      </c>
      <c r="B10" s="4" t="s">
        <v>7</v>
      </c>
      <c r="C10" s="4" t="s">
        <v>6</v>
      </c>
      <c r="D10" s="4" t="s">
        <v>16</v>
      </c>
      <c r="E10" s="5">
        <v>44326</v>
      </c>
      <c r="F10" s="5">
        <v>44332</v>
      </c>
      <c r="G10" s="4">
        <f t="shared" ref="G10:G73" si="2">NETWORKDAYS(E10,F10,праздники_2021)</f>
        <v>4</v>
      </c>
      <c r="H10" s="4" t="s">
        <v>9</v>
      </c>
      <c r="I10" s="4" t="s">
        <v>11</v>
      </c>
      <c r="J10" s="4">
        <v>25</v>
      </c>
      <c r="K10" s="4">
        <f t="shared" si="1"/>
        <v>15</v>
      </c>
      <c r="L10" s="7">
        <f t="shared" si="0"/>
        <v>6.25</v>
      </c>
    </row>
    <row r="11" spans="1:17" x14ac:dyDescent="0.25">
      <c r="A11" s="4">
        <v>2021</v>
      </c>
      <c r="B11" s="4" t="s">
        <v>7</v>
      </c>
      <c r="C11" s="4" t="s">
        <v>6</v>
      </c>
      <c r="D11" s="4" t="s">
        <v>16</v>
      </c>
      <c r="E11" s="5">
        <v>44326</v>
      </c>
      <c r="F11" s="5">
        <v>44332</v>
      </c>
      <c r="G11" s="4">
        <f t="shared" si="2"/>
        <v>4</v>
      </c>
      <c r="H11" s="4" t="s">
        <v>9</v>
      </c>
      <c r="I11" s="4" t="s">
        <v>12</v>
      </c>
      <c r="J11" s="4">
        <v>31</v>
      </c>
      <c r="K11" s="4">
        <f t="shared" si="1"/>
        <v>15</v>
      </c>
      <c r="L11" s="7">
        <f t="shared" si="0"/>
        <v>7.75</v>
      </c>
    </row>
    <row r="12" spans="1:17" x14ac:dyDescent="0.25">
      <c r="A12" s="4">
        <v>2021</v>
      </c>
      <c r="B12" s="4" t="s">
        <v>7</v>
      </c>
      <c r="C12" s="4" t="s">
        <v>6</v>
      </c>
      <c r="D12" s="4" t="s">
        <v>16</v>
      </c>
      <c r="E12" s="5">
        <v>44326</v>
      </c>
      <c r="F12" s="5">
        <v>44332</v>
      </c>
      <c r="G12" s="4">
        <f t="shared" si="2"/>
        <v>4</v>
      </c>
      <c r="H12" s="4" t="s">
        <v>9</v>
      </c>
      <c r="I12" s="4" t="s">
        <v>13</v>
      </c>
      <c r="J12" s="4">
        <v>11</v>
      </c>
      <c r="K12" s="4">
        <f t="shared" si="1"/>
        <v>15</v>
      </c>
      <c r="L12" s="7">
        <f t="shared" si="0"/>
        <v>2.75</v>
      </c>
    </row>
    <row r="13" spans="1:17" x14ac:dyDescent="0.25">
      <c r="A13" s="4">
        <v>2021</v>
      </c>
      <c r="B13" s="4" t="s">
        <v>7</v>
      </c>
      <c r="C13" s="4" t="s">
        <v>6</v>
      </c>
      <c r="D13" s="4" t="s">
        <v>16</v>
      </c>
      <c r="E13" s="5">
        <v>44326</v>
      </c>
      <c r="F13" s="5">
        <v>44332</v>
      </c>
      <c r="G13" s="4">
        <f t="shared" si="2"/>
        <v>4</v>
      </c>
      <c r="H13" s="4" t="s">
        <v>9</v>
      </c>
      <c r="I13" s="4" t="s">
        <v>14</v>
      </c>
      <c r="J13" s="4">
        <v>3</v>
      </c>
      <c r="K13" s="4">
        <f t="shared" si="1"/>
        <v>15</v>
      </c>
      <c r="L13" s="7">
        <f t="shared" si="0"/>
        <v>0.75</v>
      </c>
    </row>
    <row r="14" spans="1:17" x14ac:dyDescent="0.25">
      <c r="A14" s="4">
        <v>2021</v>
      </c>
      <c r="B14" s="4" t="s">
        <v>7</v>
      </c>
      <c r="C14" s="4" t="s">
        <v>6</v>
      </c>
      <c r="D14" s="4" t="s">
        <v>16</v>
      </c>
      <c r="E14" s="5">
        <v>44326</v>
      </c>
      <c r="F14" s="5">
        <v>44332</v>
      </c>
      <c r="G14" s="4">
        <f t="shared" si="2"/>
        <v>4</v>
      </c>
      <c r="H14" s="4" t="s">
        <v>10</v>
      </c>
      <c r="I14" s="4" t="s">
        <v>11</v>
      </c>
      <c r="J14" s="4">
        <v>12</v>
      </c>
      <c r="K14" s="4">
        <f t="shared" si="1"/>
        <v>15</v>
      </c>
      <c r="L14" s="7">
        <f t="shared" si="0"/>
        <v>3</v>
      </c>
    </row>
    <row r="15" spans="1:17" x14ac:dyDescent="0.25">
      <c r="A15" s="4">
        <v>2021</v>
      </c>
      <c r="B15" s="4" t="s">
        <v>7</v>
      </c>
      <c r="C15" s="4" t="s">
        <v>6</v>
      </c>
      <c r="D15" s="4" t="s">
        <v>16</v>
      </c>
      <c r="E15" s="5">
        <v>44326</v>
      </c>
      <c r="F15" s="5">
        <v>44332</v>
      </c>
      <c r="G15" s="4">
        <f t="shared" si="2"/>
        <v>4</v>
      </c>
      <c r="H15" s="4" t="s">
        <v>10</v>
      </c>
      <c r="I15" s="4" t="s">
        <v>12</v>
      </c>
      <c r="J15" s="4">
        <v>11</v>
      </c>
      <c r="K15" s="4">
        <f t="shared" si="1"/>
        <v>15</v>
      </c>
      <c r="L15" s="7">
        <f t="shared" si="0"/>
        <v>2.75</v>
      </c>
    </row>
    <row r="16" spans="1:17" x14ac:dyDescent="0.25">
      <c r="A16" s="4">
        <v>2021</v>
      </c>
      <c r="B16" s="4" t="s">
        <v>7</v>
      </c>
      <c r="C16" s="4" t="s">
        <v>6</v>
      </c>
      <c r="D16" s="4" t="s">
        <v>16</v>
      </c>
      <c r="E16" s="5">
        <v>44326</v>
      </c>
      <c r="F16" s="5">
        <v>44332</v>
      </c>
      <c r="G16" s="4">
        <f t="shared" si="2"/>
        <v>4</v>
      </c>
      <c r="H16" s="4" t="s">
        <v>10</v>
      </c>
      <c r="I16" s="4" t="s">
        <v>13</v>
      </c>
      <c r="J16" s="4">
        <v>19</v>
      </c>
      <c r="K16" s="4">
        <f t="shared" si="1"/>
        <v>15</v>
      </c>
      <c r="L16" s="7">
        <f t="shared" si="0"/>
        <v>4.75</v>
      </c>
    </row>
    <row r="17" spans="1:12" x14ac:dyDescent="0.25">
      <c r="A17" s="4">
        <v>2021</v>
      </c>
      <c r="B17" s="4" t="s">
        <v>7</v>
      </c>
      <c r="C17" s="4" t="s">
        <v>6</v>
      </c>
      <c r="D17" s="4" t="s">
        <v>16</v>
      </c>
      <c r="E17" s="5">
        <v>44326</v>
      </c>
      <c r="F17" s="5">
        <v>44332</v>
      </c>
      <c r="G17" s="4">
        <f t="shared" si="2"/>
        <v>4</v>
      </c>
      <c r="H17" s="4" t="s">
        <v>10</v>
      </c>
      <c r="I17" s="4" t="s">
        <v>14</v>
      </c>
      <c r="J17" s="4">
        <v>3</v>
      </c>
      <c r="K17" s="4">
        <f t="shared" si="1"/>
        <v>15</v>
      </c>
      <c r="L17" s="7">
        <f t="shared" si="0"/>
        <v>0.75</v>
      </c>
    </row>
    <row r="18" spans="1:12" x14ac:dyDescent="0.25">
      <c r="A18" s="4">
        <v>2021</v>
      </c>
      <c r="B18" s="4" t="s">
        <v>7</v>
      </c>
      <c r="C18" s="4" t="s">
        <v>6</v>
      </c>
      <c r="D18" s="4" t="s">
        <v>17</v>
      </c>
      <c r="E18" s="5">
        <v>44333</v>
      </c>
      <c r="F18" s="5">
        <v>44339</v>
      </c>
      <c r="G18" s="4">
        <f t="shared" si="2"/>
        <v>5</v>
      </c>
      <c r="H18" s="4" t="s">
        <v>9</v>
      </c>
      <c r="I18" s="4" t="s">
        <v>11</v>
      </c>
      <c r="J18" s="4">
        <v>24</v>
      </c>
      <c r="K18" s="4">
        <f t="shared" si="1"/>
        <v>15</v>
      </c>
      <c r="L18" s="7">
        <f t="shared" si="0"/>
        <v>4.8</v>
      </c>
    </row>
    <row r="19" spans="1:12" x14ac:dyDescent="0.25">
      <c r="A19" s="4">
        <v>2021</v>
      </c>
      <c r="B19" s="4" t="s">
        <v>7</v>
      </c>
      <c r="C19" s="4" t="s">
        <v>6</v>
      </c>
      <c r="D19" s="4" t="s">
        <v>18</v>
      </c>
      <c r="E19" s="5">
        <v>44333</v>
      </c>
      <c r="F19" s="5">
        <v>44339</v>
      </c>
      <c r="G19" s="4">
        <f t="shared" si="2"/>
        <v>5</v>
      </c>
      <c r="H19" s="4" t="s">
        <v>9</v>
      </c>
      <c r="I19" s="4" t="s">
        <v>12</v>
      </c>
      <c r="J19" s="4">
        <v>10</v>
      </c>
      <c r="K19" s="4">
        <f t="shared" si="1"/>
        <v>15</v>
      </c>
      <c r="L19" s="7">
        <f t="shared" si="0"/>
        <v>2</v>
      </c>
    </row>
    <row r="20" spans="1:12" x14ac:dyDescent="0.25">
      <c r="A20" s="4">
        <v>2021</v>
      </c>
      <c r="B20" s="4" t="s">
        <v>7</v>
      </c>
      <c r="C20" s="4" t="s">
        <v>6</v>
      </c>
      <c r="D20" s="4" t="s">
        <v>19</v>
      </c>
      <c r="E20" s="5">
        <v>44333</v>
      </c>
      <c r="F20" s="5">
        <v>44339</v>
      </c>
      <c r="G20" s="4">
        <f t="shared" si="2"/>
        <v>5</v>
      </c>
      <c r="H20" s="4" t="s">
        <v>9</v>
      </c>
      <c r="I20" s="4" t="s">
        <v>13</v>
      </c>
      <c r="J20" s="4">
        <v>21</v>
      </c>
      <c r="K20" s="4">
        <f t="shared" si="1"/>
        <v>15</v>
      </c>
      <c r="L20" s="7">
        <f t="shared" si="0"/>
        <v>4.2</v>
      </c>
    </row>
    <row r="21" spans="1:12" x14ac:dyDescent="0.25">
      <c r="A21" s="4">
        <v>2021</v>
      </c>
      <c r="B21" s="4" t="s">
        <v>7</v>
      </c>
      <c r="C21" s="4" t="s">
        <v>6</v>
      </c>
      <c r="D21" s="4" t="s">
        <v>20</v>
      </c>
      <c r="E21" s="5">
        <v>44333</v>
      </c>
      <c r="F21" s="5">
        <v>44339</v>
      </c>
      <c r="G21" s="4">
        <f t="shared" si="2"/>
        <v>5</v>
      </c>
      <c r="H21" s="4" t="s">
        <v>9</v>
      </c>
      <c r="I21" s="4" t="s">
        <v>14</v>
      </c>
      <c r="J21" s="4">
        <v>5</v>
      </c>
      <c r="K21" s="4">
        <f t="shared" si="1"/>
        <v>15</v>
      </c>
      <c r="L21" s="7">
        <f t="shared" si="0"/>
        <v>1</v>
      </c>
    </row>
    <row r="22" spans="1:12" x14ac:dyDescent="0.25">
      <c r="A22" s="4">
        <v>2021</v>
      </c>
      <c r="B22" s="4" t="s">
        <v>7</v>
      </c>
      <c r="C22" s="4" t="s">
        <v>6</v>
      </c>
      <c r="D22" s="4" t="s">
        <v>21</v>
      </c>
      <c r="E22" s="5">
        <v>44333</v>
      </c>
      <c r="F22" s="5">
        <v>44339</v>
      </c>
      <c r="G22" s="4">
        <f t="shared" si="2"/>
        <v>5</v>
      </c>
      <c r="H22" s="4" t="s">
        <v>10</v>
      </c>
      <c r="I22" s="4" t="s">
        <v>11</v>
      </c>
      <c r="J22" s="4">
        <v>5</v>
      </c>
      <c r="K22" s="4">
        <f t="shared" si="1"/>
        <v>15</v>
      </c>
      <c r="L22" s="7">
        <f t="shared" si="0"/>
        <v>1</v>
      </c>
    </row>
    <row r="23" spans="1:12" x14ac:dyDescent="0.25">
      <c r="A23" s="4">
        <v>2021</v>
      </c>
      <c r="B23" s="4" t="s">
        <v>7</v>
      </c>
      <c r="C23" s="4" t="s">
        <v>6</v>
      </c>
      <c r="D23" s="4" t="s">
        <v>22</v>
      </c>
      <c r="E23" s="5">
        <v>44333</v>
      </c>
      <c r="F23" s="5">
        <v>44339</v>
      </c>
      <c r="G23" s="4">
        <f t="shared" si="2"/>
        <v>5</v>
      </c>
      <c r="H23" s="4" t="s">
        <v>10</v>
      </c>
      <c r="I23" s="4" t="s">
        <v>12</v>
      </c>
      <c r="J23" s="4">
        <v>7</v>
      </c>
      <c r="K23" s="4">
        <f t="shared" si="1"/>
        <v>15</v>
      </c>
      <c r="L23" s="7">
        <f t="shared" si="0"/>
        <v>1.4</v>
      </c>
    </row>
    <row r="24" spans="1:12" x14ac:dyDescent="0.25">
      <c r="A24" s="4">
        <v>2021</v>
      </c>
      <c r="B24" s="4" t="s">
        <v>7</v>
      </c>
      <c r="C24" s="4" t="s">
        <v>6</v>
      </c>
      <c r="D24" s="4" t="s">
        <v>23</v>
      </c>
      <c r="E24" s="5">
        <v>44333</v>
      </c>
      <c r="F24" s="5">
        <v>44339</v>
      </c>
      <c r="G24" s="4">
        <f t="shared" si="2"/>
        <v>5</v>
      </c>
      <c r="H24" s="4" t="s">
        <v>10</v>
      </c>
      <c r="I24" s="4" t="s">
        <v>13</v>
      </c>
      <c r="J24" s="4">
        <v>8</v>
      </c>
      <c r="K24" s="4">
        <f t="shared" si="1"/>
        <v>15</v>
      </c>
      <c r="L24" s="7">
        <f t="shared" si="0"/>
        <v>1.6</v>
      </c>
    </row>
    <row r="25" spans="1:12" x14ac:dyDescent="0.25">
      <c r="A25" s="4">
        <v>2021</v>
      </c>
      <c r="B25" s="4" t="s">
        <v>7</v>
      </c>
      <c r="C25" s="4" t="s">
        <v>6</v>
      </c>
      <c r="D25" s="4" t="s">
        <v>24</v>
      </c>
      <c r="E25" s="5">
        <v>44333</v>
      </c>
      <c r="F25" s="5">
        <v>44339</v>
      </c>
      <c r="G25" s="4">
        <f t="shared" si="2"/>
        <v>5</v>
      </c>
      <c r="H25" s="4" t="s">
        <v>10</v>
      </c>
      <c r="I25" s="4" t="s">
        <v>14</v>
      </c>
      <c r="J25" s="4">
        <v>2</v>
      </c>
      <c r="K25" s="4">
        <f t="shared" si="1"/>
        <v>15</v>
      </c>
      <c r="L25" s="7">
        <f t="shared" si="0"/>
        <v>0.4</v>
      </c>
    </row>
    <row r="26" spans="1:12" x14ac:dyDescent="0.25">
      <c r="A26" s="4">
        <v>2021</v>
      </c>
      <c r="B26" s="4" t="s">
        <v>7</v>
      </c>
      <c r="C26" s="4" t="s">
        <v>6</v>
      </c>
      <c r="D26" s="4" t="s">
        <v>25</v>
      </c>
      <c r="E26" s="5">
        <v>44340</v>
      </c>
      <c r="F26" s="5">
        <v>44346</v>
      </c>
      <c r="G26" s="4">
        <f t="shared" si="2"/>
        <v>5</v>
      </c>
      <c r="H26" s="4" t="s">
        <v>9</v>
      </c>
      <c r="I26" s="4" t="s">
        <v>11</v>
      </c>
      <c r="J26" s="4">
        <v>24</v>
      </c>
      <c r="K26" s="4">
        <f t="shared" si="1"/>
        <v>15</v>
      </c>
      <c r="L26" s="7">
        <f t="shared" si="0"/>
        <v>4.8</v>
      </c>
    </row>
    <row r="27" spans="1:12" x14ac:dyDescent="0.25">
      <c r="A27" s="4">
        <v>2021</v>
      </c>
      <c r="B27" s="4" t="s">
        <v>7</v>
      </c>
      <c r="C27" s="4" t="s">
        <v>6</v>
      </c>
      <c r="D27" s="4" t="s">
        <v>25</v>
      </c>
      <c r="E27" s="5">
        <v>44340</v>
      </c>
      <c r="F27" s="5">
        <v>44346</v>
      </c>
      <c r="G27" s="4">
        <f t="shared" si="2"/>
        <v>5</v>
      </c>
      <c r="H27" s="4" t="s">
        <v>9</v>
      </c>
      <c r="I27" s="4" t="s">
        <v>12</v>
      </c>
      <c r="J27" s="4">
        <v>10</v>
      </c>
      <c r="K27" s="4">
        <f t="shared" si="1"/>
        <v>15</v>
      </c>
      <c r="L27" s="7">
        <f t="shared" si="0"/>
        <v>2</v>
      </c>
    </row>
    <row r="28" spans="1:12" x14ac:dyDescent="0.25">
      <c r="A28" s="4">
        <v>2021</v>
      </c>
      <c r="B28" s="4" t="s">
        <v>7</v>
      </c>
      <c r="C28" s="4" t="s">
        <v>6</v>
      </c>
      <c r="D28" s="4" t="s">
        <v>25</v>
      </c>
      <c r="E28" s="5">
        <v>44340</v>
      </c>
      <c r="F28" s="5">
        <v>44346</v>
      </c>
      <c r="G28" s="4">
        <f t="shared" si="2"/>
        <v>5</v>
      </c>
      <c r="H28" s="4" t="s">
        <v>9</v>
      </c>
      <c r="I28" s="4" t="s">
        <v>13</v>
      </c>
      <c r="J28" s="4">
        <v>21</v>
      </c>
      <c r="K28" s="4">
        <f t="shared" si="1"/>
        <v>15</v>
      </c>
      <c r="L28" s="7">
        <f t="shared" si="0"/>
        <v>4.2</v>
      </c>
    </row>
    <row r="29" spans="1:12" x14ac:dyDescent="0.25">
      <c r="A29" s="4">
        <v>2021</v>
      </c>
      <c r="B29" s="4" t="s">
        <v>7</v>
      </c>
      <c r="C29" s="4" t="s">
        <v>6</v>
      </c>
      <c r="D29" s="4" t="s">
        <v>25</v>
      </c>
      <c r="E29" s="5">
        <v>44340</v>
      </c>
      <c r="F29" s="5">
        <v>44346</v>
      </c>
      <c r="G29" s="4">
        <f t="shared" si="2"/>
        <v>5</v>
      </c>
      <c r="H29" s="4" t="s">
        <v>9</v>
      </c>
      <c r="I29" s="4" t="s">
        <v>14</v>
      </c>
      <c r="J29" s="4">
        <v>5</v>
      </c>
      <c r="K29" s="4">
        <f t="shared" si="1"/>
        <v>15</v>
      </c>
      <c r="L29" s="7">
        <f t="shared" si="0"/>
        <v>1</v>
      </c>
    </row>
    <row r="30" spans="1:12" x14ac:dyDescent="0.25">
      <c r="A30" s="4">
        <v>2021</v>
      </c>
      <c r="B30" s="4" t="s">
        <v>7</v>
      </c>
      <c r="C30" s="4" t="s">
        <v>6</v>
      </c>
      <c r="D30" s="4" t="s">
        <v>25</v>
      </c>
      <c r="E30" s="5">
        <v>44340</v>
      </c>
      <c r="F30" s="5">
        <v>44346</v>
      </c>
      <c r="G30" s="4">
        <f t="shared" si="2"/>
        <v>5</v>
      </c>
      <c r="H30" s="4" t="s">
        <v>10</v>
      </c>
      <c r="I30" s="4" t="s">
        <v>11</v>
      </c>
      <c r="J30" s="4">
        <v>5</v>
      </c>
      <c r="K30" s="4">
        <f t="shared" si="1"/>
        <v>15</v>
      </c>
      <c r="L30" s="7">
        <f t="shared" si="0"/>
        <v>1</v>
      </c>
    </row>
    <row r="31" spans="1:12" x14ac:dyDescent="0.25">
      <c r="A31" s="4">
        <v>2021</v>
      </c>
      <c r="B31" s="4" t="s">
        <v>7</v>
      </c>
      <c r="C31" s="4" t="s">
        <v>6</v>
      </c>
      <c r="D31" s="4" t="s">
        <v>25</v>
      </c>
      <c r="E31" s="5">
        <v>44340</v>
      </c>
      <c r="F31" s="5">
        <v>44346</v>
      </c>
      <c r="G31" s="4">
        <f t="shared" si="2"/>
        <v>5</v>
      </c>
      <c r="H31" s="4" t="s">
        <v>10</v>
      </c>
      <c r="I31" s="4" t="s">
        <v>12</v>
      </c>
      <c r="J31" s="4">
        <v>7</v>
      </c>
      <c r="K31" s="4">
        <f t="shared" si="1"/>
        <v>15</v>
      </c>
      <c r="L31" s="7">
        <f t="shared" si="0"/>
        <v>1.4</v>
      </c>
    </row>
    <row r="32" spans="1:12" x14ac:dyDescent="0.25">
      <c r="A32" s="4">
        <v>2021</v>
      </c>
      <c r="B32" s="4" t="s">
        <v>7</v>
      </c>
      <c r="C32" s="4" t="s">
        <v>6</v>
      </c>
      <c r="D32" s="4" t="s">
        <v>25</v>
      </c>
      <c r="E32" s="5">
        <v>44340</v>
      </c>
      <c r="F32" s="5">
        <v>44346</v>
      </c>
      <c r="G32" s="4">
        <f t="shared" si="2"/>
        <v>5</v>
      </c>
      <c r="H32" s="4" t="s">
        <v>10</v>
      </c>
      <c r="I32" s="4" t="s">
        <v>13</v>
      </c>
      <c r="J32" s="4">
        <v>8</v>
      </c>
      <c r="K32" s="4">
        <f t="shared" si="1"/>
        <v>15</v>
      </c>
      <c r="L32" s="7">
        <f t="shared" si="0"/>
        <v>1.6</v>
      </c>
    </row>
    <row r="33" spans="1:12" x14ac:dyDescent="0.25">
      <c r="A33" s="4">
        <v>2021</v>
      </c>
      <c r="B33" s="4" t="s">
        <v>7</v>
      </c>
      <c r="C33" s="4" t="s">
        <v>6</v>
      </c>
      <c r="D33" s="4" t="s">
        <v>25</v>
      </c>
      <c r="E33" s="5">
        <v>44340</v>
      </c>
      <c r="F33" s="5">
        <v>44346</v>
      </c>
      <c r="G33" s="4">
        <f t="shared" si="2"/>
        <v>5</v>
      </c>
      <c r="H33" s="4" t="s">
        <v>10</v>
      </c>
      <c r="I33" s="4" t="s">
        <v>14</v>
      </c>
      <c r="J33" s="4">
        <v>2</v>
      </c>
      <c r="K33" s="4">
        <f t="shared" si="1"/>
        <v>15</v>
      </c>
      <c r="L33" s="7">
        <f t="shared" si="0"/>
        <v>0.4</v>
      </c>
    </row>
    <row r="34" spans="1:12" x14ac:dyDescent="0.25">
      <c r="A34" s="4">
        <v>2021</v>
      </c>
      <c r="B34" s="4" t="s">
        <v>7</v>
      </c>
      <c r="C34" s="4" t="s">
        <v>26</v>
      </c>
      <c r="D34" s="4" t="s">
        <v>27</v>
      </c>
      <c r="E34" s="5">
        <v>44347</v>
      </c>
      <c r="F34" s="5">
        <v>44353</v>
      </c>
      <c r="G34" s="4">
        <f t="shared" si="2"/>
        <v>5</v>
      </c>
      <c r="H34" s="4" t="s">
        <v>9</v>
      </c>
      <c r="I34" s="4" t="s">
        <v>11</v>
      </c>
      <c r="J34" s="4">
        <v>20</v>
      </c>
      <c r="K34" s="4">
        <f t="shared" si="1"/>
        <v>21</v>
      </c>
      <c r="L34" s="7">
        <f t="shared" si="0"/>
        <v>4</v>
      </c>
    </row>
    <row r="35" spans="1:12" x14ac:dyDescent="0.25">
      <c r="A35" s="4">
        <v>2021</v>
      </c>
      <c r="B35" s="4" t="s">
        <v>7</v>
      </c>
      <c r="C35" s="4" t="s">
        <v>26</v>
      </c>
      <c r="D35" s="4" t="s">
        <v>27</v>
      </c>
      <c r="E35" s="5">
        <v>44347</v>
      </c>
      <c r="F35" s="5">
        <v>44353</v>
      </c>
      <c r="G35" s="4">
        <f t="shared" si="2"/>
        <v>5</v>
      </c>
      <c r="H35" s="4" t="s">
        <v>9</v>
      </c>
      <c r="I35" s="4" t="s">
        <v>12</v>
      </c>
      <c r="J35" s="4">
        <v>0</v>
      </c>
      <c r="K35" s="4">
        <f t="shared" si="1"/>
        <v>21</v>
      </c>
      <c r="L35" s="7">
        <f t="shared" si="0"/>
        <v>0</v>
      </c>
    </row>
    <row r="36" spans="1:12" x14ac:dyDescent="0.25">
      <c r="A36" s="4">
        <v>2021</v>
      </c>
      <c r="B36" s="4" t="s">
        <v>7</v>
      </c>
      <c r="C36" s="4" t="s">
        <v>26</v>
      </c>
      <c r="D36" s="4" t="s">
        <v>27</v>
      </c>
      <c r="E36" s="5">
        <v>44347</v>
      </c>
      <c r="F36" s="5">
        <v>44353</v>
      </c>
      <c r="G36" s="4">
        <f t="shared" si="2"/>
        <v>5</v>
      </c>
      <c r="H36" s="4" t="s">
        <v>9</v>
      </c>
      <c r="I36" s="4" t="s">
        <v>13</v>
      </c>
      <c r="J36" s="4">
        <v>3</v>
      </c>
      <c r="K36" s="4">
        <f t="shared" si="1"/>
        <v>21</v>
      </c>
      <c r="L36" s="7">
        <f t="shared" si="0"/>
        <v>0.6</v>
      </c>
    </row>
    <row r="37" spans="1:12" x14ac:dyDescent="0.25">
      <c r="A37" s="4">
        <v>2021</v>
      </c>
      <c r="B37" s="4" t="s">
        <v>7</v>
      </c>
      <c r="C37" s="4" t="s">
        <v>26</v>
      </c>
      <c r="D37" s="4" t="s">
        <v>27</v>
      </c>
      <c r="E37" s="5">
        <v>44347</v>
      </c>
      <c r="F37" s="5">
        <v>44353</v>
      </c>
      <c r="G37" s="4">
        <f t="shared" si="2"/>
        <v>5</v>
      </c>
      <c r="H37" s="4" t="s">
        <v>9</v>
      </c>
      <c r="I37" s="4" t="s">
        <v>14</v>
      </c>
      <c r="J37" s="4">
        <v>5</v>
      </c>
      <c r="K37" s="4">
        <f t="shared" si="1"/>
        <v>21</v>
      </c>
      <c r="L37" s="7">
        <f t="shared" si="0"/>
        <v>1</v>
      </c>
    </row>
    <row r="38" spans="1:12" x14ac:dyDescent="0.25">
      <c r="A38" s="4">
        <v>2021</v>
      </c>
      <c r="B38" s="4" t="s">
        <v>7</v>
      </c>
      <c r="C38" s="4" t="s">
        <v>26</v>
      </c>
      <c r="D38" s="4" t="s">
        <v>27</v>
      </c>
      <c r="E38" s="5">
        <v>44347</v>
      </c>
      <c r="F38" s="5">
        <v>44353</v>
      </c>
      <c r="G38" s="4">
        <f t="shared" si="2"/>
        <v>5</v>
      </c>
      <c r="H38" s="4" t="s">
        <v>10</v>
      </c>
      <c r="I38" s="4" t="s">
        <v>11</v>
      </c>
      <c r="J38" s="4">
        <v>3</v>
      </c>
      <c r="K38" s="4">
        <f t="shared" si="1"/>
        <v>21</v>
      </c>
      <c r="L38" s="7">
        <f t="shared" si="0"/>
        <v>0.6</v>
      </c>
    </row>
    <row r="39" spans="1:12" x14ac:dyDescent="0.25">
      <c r="A39" s="4">
        <v>2021</v>
      </c>
      <c r="B39" s="4" t="s">
        <v>7</v>
      </c>
      <c r="C39" s="4" t="s">
        <v>26</v>
      </c>
      <c r="D39" s="4" t="s">
        <v>27</v>
      </c>
      <c r="E39" s="5">
        <v>44347</v>
      </c>
      <c r="F39" s="5">
        <v>44353</v>
      </c>
      <c r="G39" s="4">
        <f t="shared" si="2"/>
        <v>5</v>
      </c>
      <c r="H39" s="4" t="s">
        <v>10</v>
      </c>
      <c r="I39" s="4" t="s">
        <v>12</v>
      </c>
      <c r="J39" s="4">
        <v>6</v>
      </c>
      <c r="K39" s="4">
        <f t="shared" si="1"/>
        <v>21</v>
      </c>
      <c r="L39" s="7">
        <f t="shared" si="0"/>
        <v>1.2</v>
      </c>
    </row>
    <row r="40" spans="1:12" x14ac:dyDescent="0.25">
      <c r="A40" s="4">
        <v>2021</v>
      </c>
      <c r="B40" s="4" t="s">
        <v>7</v>
      </c>
      <c r="C40" s="4" t="s">
        <v>26</v>
      </c>
      <c r="D40" s="4" t="s">
        <v>27</v>
      </c>
      <c r="E40" s="5">
        <v>44347</v>
      </c>
      <c r="F40" s="5">
        <v>44353</v>
      </c>
      <c r="G40" s="4">
        <f t="shared" si="2"/>
        <v>5</v>
      </c>
      <c r="H40" s="4" t="s">
        <v>10</v>
      </c>
      <c r="I40" s="4" t="s">
        <v>13</v>
      </c>
      <c r="J40" s="4">
        <v>2</v>
      </c>
      <c r="K40" s="4">
        <f t="shared" si="1"/>
        <v>21</v>
      </c>
      <c r="L40" s="7">
        <f t="shared" si="0"/>
        <v>0.4</v>
      </c>
    </row>
    <row r="41" spans="1:12" x14ac:dyDescent="0.25">
      <c r="A41" s="4">
        <v>2021</v>
      </c>
      <c r="B41" s="4" t="s">
        <v>7</v>
      </c>
      <c r="C41" s="4" t="s">
        <v>26</v>
      </c>
      <c r="D41" s="4" t="s">
        <v>27</v>
      </c>
      <c r="E41" s="5">
        <v>44347</v>
      </c>
      <c r="F41" s="5">
        <v>44353</v>
      </c>
      <c r="G41" s="4">
        <f t="shared" si="2"/>
        <v>5</v>
      </c>
      <c r="H41" s="4" t="s">
        <v>10</v>
      </c>
      <c r="I41" s="4" t="s">
        <v>14</v>
      </c>
      <c r="J41" s="4">
        <v>2</v>
      </c>
      <c r="K41" s="4">
        <f t="shared" si="1"/>
        <v>21</v>
      </c>
      <c r="L41" s="7">
        <f t="shared" si="0"/>
        <v>0.4</v>
      </c>
    </row>
    <row r="42" spans="1:12" x14ac:dyDescent="0.25">
      <c r="A42" s="4">
        <v>2021</v>
      </c>
      <c r="B42" s="4" t="s">
        <v>7</v>
      </c>
      <c r="C42" s="4" t="s">
        <v>26</v>
      </c>
      <c r="D42" s="4" t="s">
        <v>40</v>
      </c>
      <c r="E42" s="2">
        <f>E41+7</f>
        <v>44354</v>
      </c>
      <c r="F42" s="2">
        <f>F41+7</f>
        <v>44360</v>
      </c>
      <c r="G42" s="4">
        <f t="shared" si="2"/>
        <v>5</v>
      </c>
      <c r="H42" s="4" t="s">
        <v>9</v>
      </c>
      <c r="I42" s="4" t="s">
        <v>11</v>
      </c>
      <c r="J42" s="4">
        <v>15</v>
      </c>
      <c r="K42" s="4">
        <f t="shared" si="1"/>
        <v>21</v>
      </c>
      <c r="L42" s="7">
        <f t="shared" si="0"/>
        <v>3</v>
      </c>
    </row>
    <row r="43" spans="1:12" x14ac:dyDescent="0.25">
      <c r="A43" s="4">
        <v>2021</v>
      </c>
      <c r="B43" s="4" t="s">
        <v>7</v>
      </c>
      <c r="C43" s="4" t="s">
        <v>26</v>
      </c>
      <c r="D43" s="4" t="s">
        <v>40</v>
      </c>
      <c r="E43" s="2">
        <v>44354</v>
      </c>
      <c r="F43" s="2">
        <v>44360</v>
      </c>
      <c r="G43" s="4">
        <f t="shared" si="2"/>
        <v>5</v>
      </c>
      <c r="H43" s="4" t="s">
        <v>9</v>
      </c>
      <c r="I43" s="4" t="s">
        <v>12</v>
      </c>
      <c r="J43" s="4">
        <v>16</v>
      </c>
      <c r="K43" s="4">
        <f t="shared" si="1"/>
        <v>21</v>
      </c>
      <c r="L43" s="7">
        <f t="shared" si="0"/>
        <v>3.2</v>
      </c>
    </row>
    <row r="44" spans="1:12" x14ac:dyDescent="0.25">
      <c r="A44" s="4">
        <v>2021</v>
      </c>
      <c r="B44" s="4" t="s">
        <v>7</v>
      </c>
      <c r="C44" s="4" t="s">
        <v>26</v>
      </c>
      <c r="D44" s="4" t="s">
        <v>40</v>
      </c>
      <c r="E44" s="2">
        <v>44354</v>
      </c>
      <c r="F44" s="2">
        <v>44360</v>
      </c>
      <c r="G44" s="4">
        <f t="shared" si="2"/>
        <v>5</v>
      </c>
      <c r="H44" s="4" t="s">
        <v>10</v>
      </c>
      <c r="I44" s="4" t="s">
        <v>13</v>
      </c>
      <c r="J44" s="4">
        <v>20</v>
      </c>
      <c r="K44" s="4">
        <f t="shared" si="1"/>
        <v>21</v>
      </c>
      <c r="L44" s="7">
        <f t="shared" si="0"/>
        <v>4</v>
      </c>
    </row>
    <row r="45" spans="1:12" x14ac:dyDescent="0.25">
      <c r="A45" s="4">
        <v>2021</v>
      </c>
      <c r="B45" s="4" t="s">
        <v>7</v>
      </c>
      <c r="C45" s="4" t="s">
        <v>26</v>
      </c>
      <c r="D45" s="4" t="s">
        <v>40</v>
      </c>
      <c r="E45" s="2">
        <v>44354</v>
      </c>
      <c r="F45" s="2">
        <v>44360</v>
      </c>
      <c r="G45" s="4">
        <f t="shared" si="2"/>
        <v>5</v>
      </c>
      <c r="H45" s="4" t="s">
        <v>10</v>
      </c>
      <c r="I45" s="4" t="s">
        <v>14</v>
      </c>
      <c r="J45" s="4">
        <v>3</v>
      </c>
      <c r="K45" s="4">
        <f t="shared" si="1"/>
        <v>21</v>
      </c>
      <c r="L45" s="7">
        <f t="shared" si="0"/>
        <v>0.6</v>
      </c>
    </row>
    <row r="46" spans="1:12" x14ac:dyDescent="0.25">
      <c r="A46" s="4">
        <v>2021</v>
      </c>
      <c r="B46" s="4" t="s">
        <v>7</v>
      </c>
      <c r="C46" s="4" t="s">
        <v>26</v>
      </c>
      <c r="D46" s="4" t="s">
        <v>40</v>
      </c>
      <c r="E46" s="2">
        <v>44354</v>
      </c>
      <c r="F46" s="2">
        <v>44360</v>
      </c>
      <c r="G46" s="4">
        <f t="shared" si="2"/>
        <v>5</v>
      </c>
      <c r="H46" s="4" t="s">
        <v>10</v>
      </c>
      <c r="I46" s="4" t="s">
        <v>11</v>
      </c>
      <c r="J46" s="4">
        <v>25</v>
      </c>
      <c r="K46" s="4">
        <f t="shared" si="1"/>
        <v>21</v>
      </c>
      <c r="L46" s="7">
        <f t="shared" si="0"/>
        <v>5</v>
      </c>
    </row>
    <row r="47" spans="1:12" x14ac:dyDescent="0.25">
      <c r="A47" s="4">
        <v>2021</v>
      </c>
      <c r="B47" s="4" t="s">
        <v>7</v>
      </c>
      <c r="C47" s="4" t="s">
        <v>26</v>
      </c>
      <c r="D47" s="4" t="s">
        <v>40</v>
      </c>
      <c r="E47" s="2">
        <v>44354</v>
      </c>
      <c r="F47" s="2">
        <v>44360</v>
      </c>
      <c r="G47" s="4">
        <f t="shared" si="2"/>
        <v>5</v>
      </c>
      <c r="H47" s="4" t="s">
        <v>10</v>
      </c>
      <c r="I47" s="4" t="s">
        <v>12</v>
      </c>
      <c r="J47" s="4">
        <v>31</v>
      </c>
      <c r="K47" s="4">
        <f t="shared" si="1"/>
        <v>21</v>
      </c>
      <c r="L47" s="7">
        <f t="shared" si="0"/>
        <v>6.2</v>
      </c>
    </row>
    <row r="48" spans="1:12" x14ac:dyDescent="0.25">
      <c r="A48" s="4">
        <v>2021</v>
      </c>
      <c r="B48" s="4" t="s">
        <v>7</v>
      </c>
      <c r="C48" s="4" t="s">
        <v>26</v>
      </c>
      <c r="D48" s="4" t="s">
        <v>40</v>
      </c>
      <c r="E48" s="2">
        <v>44354</v>
      </c>
      <c r="F48" s="2">
        <v>44360</v>
      </c>
      <c r="G48" s="4">
        <f t="shared" si="2"/>
        <v>5</v>
      </c>
      <c r="H48" s="4" t="s">
        <v>9</v>
      </c>
      <c r="I48" s="4" t="s">
        <v>13</v>
      </c>
      <c r="J48" s="4">
        <v>11</v>
      </c>
      <c r="K48" s="4">
        <f t="shared" si="1"/>
        <v>21</v>
      </c>
      <c r="L48" s="7">
        <f t="shared" si="0"/>
        <v>2.2000000000000002</v>
      </c>
    </row>
    <row r="49" spans="1:12" x14ac:dyDescent="0.25">
      <c r="A49" s="4">
        <v>2021</v>
      </c>
      <c r="B49" s="4" t="s">
        <v>7</v>
      </c>
      <c r="C49" s="4" t="s">
        <v>26</v>
      </c>
      <c r="D49" s="4" t="s">
        <v>40</v>
      </c>
      <c r="E49" s="2">
        <v>44354</v>
      </c>
      <c r="F49" s="2">
        <v>44360</v>
      </c>
      <c r="G49" s="4">
        <f t="shared" si="2"/>
        <v>5</v>
      </c>
      <c r="H49" s="4" t="s">
        <v>9</v>
      </c>
      <c r="I49" s="4" t="s">
        <v>14</v>
      </c>
      <c r="J49" s="4">
        <v>3</v>
      </c>
      <c r="K49" s="4">
        <f t="shared" si="1"/>
        <v>21</v>
      </c>
      <c r="L49" s="7">
        <f t="shared" si="0"/>
        <v>0.6</v>
      </c>
    </row>
    <row r="50" spans="1:12" x14ac:dyDescent="0.25">
      <c r="A50" s="4">
        <v>2021</v>
      </c>
      <c r="B50" s="4" t="s">
        <v>7</v>
      </c>
      <c r="C50" s="4" t="s">
        <v>26</v>
      </c>
      <c r="D50" s="4" t="s">
        <v>40</v>
      </c>
      <c r="E50" s="2">
        <v>44354</v>
      </c>
      <c r="F50" s="2">
        <v>44360</v>
      </c>
      <c r="G50" s="4">
        <f t="shared" si="2"/>
        <v>5</v>
      </c>
      <c r="H50" s="4" t="s">
        <v>9</v>
      </c>
      <c r="I50" s="4" t="s">
        <v>11</v>
      </c>
      <c r="J50" s="4">
        <v>12</v>
      </c>
      <c r="K50" s="4">
        <f t="shared" si="1"/>
        <v>21</v>
      </c>
      <c r="L50" s="7">
        <f t="shared" si="0"/>
        <v>2.4</v>
      </c>
    </row>
    <row r="51" spans="1:12" x14ac:dyDescent="0.25">
      <c r="A51" s="4">
        <v>2021</v>
      </c>
      <c r="B51" s="4" t="s">
        <v>7</v>
      </c>
      <c r="C51" s="4" t="s">
        <v>26</v>
      </c>
      <c r="D51" s="4" t="s">
        <v>40</v>
      </c>
      <c r="E51" s="2">
        <v>44354</v>
      </c>
      <c r="F51" s="2">
        <v>44360</v>
      </c>
      <c r="G51" s="4">
        <f t="shared" si="2"/>
        <v>5</v>
      </c>
      <c r="H51" s="4" t="s">
        <v>9</v>
      </c>
      <c r="I51" s="4" t="s">
        <v>12</v>
      </c>
      <c r="J51" s="4">
        <v>11</v>
      </c>
      <c r="K51" s="4">
        <f t="shared" si="1"/>
        <v>21</v>
      </c>
      <c r="L51" s="7">
        <f t="shared" si="0"/>
        <v>2.2000000000000002</v>
      </c>
    </row>
    <row r="52" spans="1:12" x14ac:dyDescent="0.25">
      <c r="A52" s="4">
        <v>2021</v>
      </c>
      <c r="B52" s="4" t="s">
        <v>7</v>
      </c>
      <c r="C52" s="4" t="s">
        <v>26</v>
      </c>
      <c r="D52" s="4" t="s">
        <v>40</v>
      </c>
      <c r="E52" s="2">
        <v>44354</v>
      </c>
      <c r="F52" s="2">
        <v>44360</v>
      </c>
      <c r="G52" s="4">
        <f t="shared" si="2"/>
        <v>5</v>
      </c>
      <c r="H52" s="4" t="s">
        <v>10</v>
      </c>
      <c r="I52" s="4" t="s">
        <v>13</v>
      </c>
      <c r="J52" s="4">
        <v>19</v>
      </c>
      <c r="K52" s="4">
        <f t="shared" si="1"/>
        <v>21</v>
      </c>
      <c r="L52" s="7">
        <f t="shared" si="0"/>
        <v>3.8</v>
      </c>
    </row>
    <row r="53" spans="1:12" x14ac:dyDescent="0.25">
      <c r="A53" s="4">
        <v>2021</v>
      </c>
      <c r="B53" s="4" t="s">
        <v>7</v>
      </c>
      <c r="C53" s="4" t="s">
        <v>26</v>
      </c>
      <c r="D53" s="4" t="s">
        <v>40</v>
      </c>
      <c r="E53" s="2">
        <v>44354</v>
      </c>
      <c r="F53" s="2">
        <v>44360</v>
      </c>
      <c r="G53" s="4">
        <f t="shared" si="2"/>
        <v>5</v>
      </c>
      <c r="H53" s="4" t="s">
        <v>10</v>
      </c>
      <c r="I53" s="4" t="s">
        <v>14</v>
      </c>
      <c r="J53" s="4">
        <v>3</v>
      </c>
      <c r="K53" s="4">
        <f t="shared" si="1"/>
        <v>21</v>
      </c>
      <c r="L53" s="7">
        <f t="shared" si="0"/>
        <v>0.6</v>
      </c>
    </row>
    <row r="54" spans="1:12" x14ac:dyDescent="0.25">
      <c r="A54" s="4">
        <v>2021</v>
      </c>
      <c r="B54" s="4" t="s">
        <v>7</v>
      </c>
      <c r="C54" s="4" t="s">
        <v>26</v>
      </c>
      <c r="D54" s="4" t="s">
        <v>40</v>
      </c>
      <c r="E54" s="2">
        <v>44354</v>
      </c>
      <c r="F54" s="2">
        <v>44360</v>
      </c>
      <c r="G54" s="4">
        <f t="shared" si="2"/>
        <v>5</v>
      </c>
      <c r="H54" s="4" t="s">
        <v>10</v>
      </c>
      <c r="I54" s="4" t="s">
        <v>11</v>
      </c>
      <c r="J54" s="4">
        <v>24</v>
      </c>
      <c r="K54" s="4">
        <f t="shared" si="1"/>
        <v>21</v>
      </c>
      <c r="L54" s="7">
        <f t="shared" si="0"/>
        <v>4.8</v>
      </c>
    </row>
    <row r="55" spans="1:12" x14ac:dyDescent="0.25">
      <c r="A55" s="4">
        <v>2021</v>
      </c>
      <c r="B55" s="4" t="s">
        <v>7</v>
      </c>
      <c r="C55" s="4" t="s">
        <v>38</v>
      </c>
      <c r="D55" s="4" t="s">
        <v>41</v>
      </c>
      <c r="E55" s="2">
        <v>44381</v>
      </c>
      <c r="F55" s="2">
        <v>44388</v>
      </c>
      <c r="G55" s="4">
        <f t="shared" si="2"/>
        <v>5</v>
      </c>
      <c r="H55" s="4" t="s">
        <v>9</v>
      </c>
      <c r="I55" s="4" t="s">
        <v>11</v>
      </c>
      <c r="J55" s="4">
        <v>2</v>
      </c>
      <c r="K55" s="4">
        <f t="shared" si="1"/>
        <v>22</v>
      </c>
      <c r="L55" s="7">
        <f t="shared" si="0"/>
        <v>0.4</v>
      </c>
    </row>
    <row r="56" spans="1:12" x14ac:dyDescent="0.25">
      <c r="A56" s="4">
        <v>2021</v>
      </c>
      <c r="B56" t="s">
        <v>7</v>
      </c>
      <c r="C56" t="s">
        <v>38</v>
      </c>
      <c r="D56" t="s">
        <v>41</v>
      </c>
      <c r="E56" s="2">
        <v>44381</v>
      </c>
      <c r="F56" s="2">
        <v>44388</v>
      </c>
      <c r="G56" s="4">
        <f t="shared" si="2"/>
        <v>5</v>
      </c>
      <c r="H56" s="4" t="s">
        <v>10</v>
      </c>
      <c r="I56" s="4" t="s">
        <v>12</v>
      </c>
      <c r="J56" s="4">
        <v>24</v>
      </c>
      <c r="K56" s="4">
        <f t="shared" si="1"/>
        <v>22</v>
      </c>
      <c r="L56" s="7">
        <f t="shared" si="0"/>
        <v>4.8</v>
      </c>
    </row>
    <row r="57" spans="1:12" x14ac:dyDescent="0.25">
      <c r="A57" s="4">
        <v>2021</v>
      </c>
      <c r="B57" t="s">
        <v>7</v>
      </c>
      <c r="C57" t="s">
        <v>38</v>
      </c>
      <c r="D57" t="s">
        <v>41</v>
      </c>
      <c r="E57" s="2">
        <v>44381</v>
      </c>
      <c r="F57" s="2">
        <v>44388</v>
      </c>
      <c r="G57" s="4">
        <f t="shared" si="2"/>
        <v>5</v>
      </c>
      <c r="H57" s="4" t="s">
        <v>10</v>
      </c>
      <c r="I57" s="4" t="s">
        <v>13</v>
      </c>
      <c r="J57" s="4">
        <v>10</v>
      </c>
      <c r="K57" s="4">
        <f t="shared" si="1"/>
        <v>22</v>
      </c>
      <c r="L57" s="7">
        <f t="shared" si="0"/>
        <v>2</v>
      </c>
    </row>
    <row r="58" spans="1:12" x14ac:dyDescent="0.25">
      <c r="A58" s="4">
        <v>2021</v>
      </c>
      <c r="B58" t="s">
        <v>7</v>
      </c>
      <c r="C58" t="s">
        <v>38</v>
      </c>
      <c r="D58" t="s">
        <v>41</v>
      </c>
      <c r="E58" s="2">
        <v>44381</v>
      </c>
      <c r="F58" s="2">
        <v>44388</v>
      </c>
      <c r="G58" s="4">
        <f t="shared" si="2"/>
        <v>5</v>
      </c>
      <c r="H58" s="4" t="s">
        <v>10</v>
      </c>
      <c r="I58" s="4" t="s">
        <v>14</v>
      </c>
      <c r="J58" s="4">
        <v>21</v>
      </c>
      <c r="K58" s="4">
        <f t="shared" si="1"/>
        <v>22</v>
      </c>
      <c r="L58" s="7">
        <f t="shared" si="0"/>
        <v>4.2</v>
      </c>
    </row>
    <row r="59" spans="1:12" x14ac:dyDescent="0.25">
      <c r="A59" s="4">
        <v>2021</v>
      </c>
      <c r="B59" t="s">
        <v>7</v>
      </c>
      <c r="C59" t="s">
        <v>38</v>
      </c>
      <c r="D59" t="s">
        <v>41</v>
      </c>
      <c r="E59" s="2">
        <v>44381</v>
      </c>
      <c r="F59" s="2">
        <v>44388</v>
      </c>
      <c r="G59" s="4">
        <f t="shared" si="2"/>
        <v>5</v>
      </c>
      <c r="H59" s="4" t="s">
        <v>10</v>
      </c>
      <c r="I59" s="4" t="s">
        <v>11</v>
      </c>
      <c r="J59" s="4">
        <v>5</v>
      </c>
      <c r="K59" s="4">
        <f t="shared" si="1"/>
        <v>22</v>
      </c>
      <c r="L59" s="7">
        <f t="shared" ref="L59:L96" si="3">J59/G59</f>
        <v>1</v>
      </c>
    </row>
    <row r="60" spans="1:12" x14ac:dyDescent="0.25">
      <c r="A60" s="4">
        <v>2021</v>
      </c>
      <c r="B60" t="s">
        <v>7</v>
      </c>
      <c r="C60" t="s">
        <v>38</v>
      </c>
      <c r="D60" t="s">
        <v>41</v>
      </c>
      <c r="E60" s="2">
        <v>44381</v>
      </c>
      <c r="F60" s="2">
        <v>44388</v>
      </c>
      <c r="G60" s="4">
        <f t="shared" si="2"/>
        <v>5</v>
      </c>
      <c r="H60" s="4" t="s">
        <v>9</v>
      </c>
      <c r="I60" s="4" t="s">
        <v>12</v>
      </c>
      <c r="J60" s="4">
        <v>5</v>
      </c>
      <c r="K60" s="4">
        <f t="shared" si="1"/>
        <v>22</v>
      </c>
      <c r="L60" s="7">
        <f t="shared" si="3"/>
        <v>1</v>
      </c>
    </row>
    <row r="61" spans="1:12" x14ac:dyDescent="0.25">
      <c r="A61" s="4">
        <v>2021</v>
      </c>
      <c r="B61" t="s">
        <v>7</v>
      </c>
      <c r="C61" t="s">
        <v>38</v>
      </c>
      <c r="D61" t="s">
        <v>41</v>
      </c>
      <c r="E61" s="2">
        <v>44381</v>
      </c>
      <c r="F61" s="2">
        <v>44388</v>
      </c>
      <c r="G61" s="4">
        <f t="shared" si="2"/>
        <v>5</v>
      </c>
      <c r="H61" s="4" t="s">
        <v>9</v>
      </c>
      <c r="I61" s="4" t="s">
        <v>13</v>
      </c>
      <c r="J61" s="4">
        <v>7</v>
      </c>
      <c r="K61" s="4">
        <f t="shared" si="1"/>
        <v>22</v>
      </c>
      <c r="L61" s="7">
        <f t="shared" si="3"/>
        <v>1.4</v>
      </c>
    </row>
    <row r="62" spans="1:12" x14ac:dyDescent="0.25">
      <c r="A62" s="4">
        <v>2021</v>
      </c>
      <c r="B62" t="s">
        <v>7</v>
      </c>
      <c r="C62" t="s">
        <v>38</v>
      </c>
      <c r="D62" t="s">
        <v>41</v>
      </c>
      <c r="E62" s="2">
        <v>44381</v>
      </c>
      <c r="F62" s="2">
        <v>44388</v>
      </c>
      <c r="G62" s="4">
        <f t="shared" si="2"/>
        <v>5</v>
      </c>
      <c r="H62" s="4" t="s">
        <v>10</v>
      </c>
      <c r="I62" s="4" t="s">
        <v>14</v>
      </c>
      <c r="J62" s="4">
        <v>8</v>
      </c>
      <c r="K62" s="4">
        <f t="shared" si="1"/>
        <v>22</v>
      </c>
      <c r="L62" s="7">
        <f t="shared" si="3"/>
        <v>1.6</v>
      </c>
    </row>
    <row r="63" spans="1:12" x14ac:dyDescent="0.25">
      <c r="A63" s="4">
        <v>2021</v>
      </c>
      <c r="B63" t="s">
        <v>7</v>
      </c>
      <c r="C63" t="s">
        <v>38</v>
      </c>
      <c r="D63" t="s">
        <v>41</v>
      </c>
      <c r="E63" s="2">
        <v>44381</v>
      </c>
      <c r="F63" s="2">
        <v>44388</v>
      </c>
      <c r="G63" s="4">
        <f t="shared" si="2"/>
        <v>5</v>
      </c>
      <c r="H63" s="4" t="s">
        <v>10</v>
      </c>
      <c r="I63" s="4" t="s">
        <v>11</v>
      </c>
      <c r="J63" s="4">
        <v>2</v>
      </c>
      <c r="K63" s="4">
        <f t="shared" si="1"/>
        <v>22</v>
      </c>
      <c r="L63" s="7">
        <f t="shared" si="3"/>
        <v>0.4</v>
      </c>
    </row>
    <row r="64" spans="1:12" x14ac:dyDescent="0.25">
      <c r="A64" s="4">
        <v>2021</v>
      </c>
      <c r="B64" t="s">
        <v>7</v>
      </c>
      <c r="C64" t="s">
        <v>38</v>
      </c>
      <c r="D64" t="s">
        <v>41</v>
      </c>
      <c r="E64" s="2">
        <v>44381</v>
      </c>
      <c r="F64" s="2">
        <v>44388</v>
      </c>
      <c r="G64" s="4">
        <f t="shared" si="2"/>
        <v>5</v>
      </c>
      <c r="H64" s="4" t="s">
        <v>10</v>
      </c>
      <c r="I64" s="4" t="s">
        <v>12</v>
      </c>
      <c r="J64" s="4">
        <v>20</v>
      </c>
      <c r="K64" s="4">
        <f t="shared" si="1"/>
        <v>22</v>
      </c>
      <c r="L64" s="7">
        <f t="shared" si="3"/>
        <v>4</v>
      </c>
    </row>
    <row r="65" spans="1:12" x14ac:dyDescent="0.25">
      <c r="A65" s="4">
        <v>2021</v>
      </c>
      <c r="B65" t="s">
        <v>7</v>
      </c>
      <c r="C65" t="s">
        <v>38</v>
      </c>
      <c r="D65" t="s">
        <v>41</v>
      </c>
      <c r="E65" s="2">
        <v>44381</v>
      </c>
      <c r="F65" s="2">
        <v>44388</v>
      </c>
      <c r="G65" s="4">
        <f t="shared" si="2"/>
        <v>5</v>
      </c>
      <c r="H65" s="4" t="s">
        <v>10</v>
      </c>
      <c r="I65" s="4" t="s">
        <v>13</v>
      </c>
      <c r="J65" s="4">
        <v>0</v>
      </c>
      <c r="K65" s="4">
        <f t="shared" si="1"/>
        <v>22</v>
      </c>
      <c r="L65" s="7">
        <f t="shared" si="3"/>
        <v>0</v>
      </c>
    </row>
    <row r="66" spans="1:12" x14ac:dyDescent="0.25">
      <c r="A66" s="4">
        <v>2021</v>
      </c>
      <c r="B66" t="s">
        <v>7</v>
      </c>
      <c r="C66" t="s">
        <v>38</v>
      </c>
      <c r="D66" t="s">
        <v>41</v>
      </c>
      <c r="E66" s="2">
        <v>44381</v>
      </c>
      <c r="F66" s="2">
        <v>44388</v>
      </c>
      <c r="G66" s="4">
        <f t="shared" si="2"/>
        <v>5</v>
      </c>
      <c r="H66" s="4" t="s">
        <v>9</v>
      </c>
      <c r="I66" s="4" t="s">
        <v>14</v>
      </c>
      <c r="J66" s="4">
        <v>3</v>
      </c>
      <c r="K66" s="4">
        <f t="shared" si="1"/>
        <v>22</v>
      </c>
      <c r="L66" s="7">
        <f t="shared" si="3"/>
        <v>0.6</v>
      </c>
    </row>
    <row r="67" spans="1:12" x14ac:dyDescent="0.25">
      <c r="A67" s="4">
        <v>2021</v>
      </c>
      <c r="B67" t="s">
        <v>7</v>
      </c>
      <c r="C67" t="s">
        <v>38</v>
      </c>
      <c r="D67" t="s">
        <v>41</v>
      </c>
      <c r="E67" s="2">
        <v>44381</v>
      </c>
      <c r="F67" s="2">
        <v>44388</v>
      </c>
      <c r="G67" s="4">
        <f t="shared" si="2"/>
        <v>5</v>
      </c>
      <c r="H67" s="4" t="s">
        <v>9</v>
      </c>
      <c r="I67" s="4" t="s">
        <v>11</v>
      </c>
      <c r="J67" s="4">
        <v>5</v>
      </c>
      <c r="K67" s="4">
        <f t="shared" ref="K67:K96" si="4">INDEX($N$4:$Q$7,MATCH(C67,$N$4:$N$7,0),4)</f>
        <v>22</v>
      </c>
      <c r="L67" s="7">
        <f t="shared" si="3"/>
        <v>1</v>
      </c>
    </row>
    <row r="68" spans="1:12" x14ac:dyDescent="0.25">
      <c r="A68" s="4">
        <v>2021</v>
      </c>
      <c r="B68" t="s">
        <v>7</v>
      </c>
      <c r="C68" t="s">
        <v>38</v>
      </c>
      <c r="D68" t="s">
        <v>41</v>
      </c>
      <c r="E68" s="2">
        <v>44381</v>
      </c>
      <c r="F68" s="2">
        <v>44388</v>
      </c>
      <c r="G68" s="4">
        <f t="shared" si="2"/>
        <v>5</v>
      </c>
      <c r="H68" s="4" t="s">
        <v>9</v>
      </c>
      <c r="I68" s="4" t="s">
        <v>12</v>
      </c>
      <c r="J68" s="4">
        <v>3</v>
      </c>
      <c r="K68" s="4">
        <f t="shared" si="4"/>
        <v>22</v>
      </c>
      <c r="L68" s="7">
        <f t="shared" si="3"/>
        <v>0.6</v>
      </c>
    </row>
    <row r="69" spans="1:12" x14ac:dyDescent="0.25">
      <c r="A69" s="4">
        <v>2021</v>
      </c>
      <c r="B69" t="s">
        <v>7</v>
      </c>
      <c r="C69" t="s">
        <v>38</v>
      </c>
      <c r="D69" t="s">
        <v>41</v>
      </c>
      <c r="E69" s="2">
        <v>44381</v>
      </c>
      <c r="F69" s="2">
        <v>44388</v>
      </c>
      <c r="G69" s="4">
        <f t="shared" si="2"/>
        <v>5</v>
      </c>
      <c r="H69" s="4" t="s">
        <v>9</v>
      </c>
      <c r="I69" s="4" t="s">
        <v>13</v>
      </c>
      <c r="J69" s="4">
        <v>6</v>
      </c>
      <c r="K69" s="4">
        <f t="shared" si="4"/>
        <v>22</v>
      </c>
      <c r="L69" s="7">
        <f t="shared" si="3"/>
        <v>1.2</v>
      </c>
    </row>
    <row r="70" spans="1:12" x14ac:dyDescent="0.25">
      <c r="A70" s="4">
        <v>2021</v>
      </c>
      <c r="B70" t="s">
        <v>7</v>
      </c>
      <c r="C70" t="s">
        <v>38</v>
      </c>
      <c r="D70" t="s">
        <v>41</v>
      </c>
      <c r="E70" s="2">
        <v>44381</v>
      </c>
      <c r="F70" s="2">
        <v>44388</v>
      </c>
      <c r="G70" s="4">
        <f t="shared" si="2"/>
        <v>5</v>
      </c>
      <c r="H70" s="4" t="s">
        <v>10</v>
      </c>
      <c r="I70" s="4" t="s">
        <v>14</v>
      </c>
      <c r="J70" s="4">
        <v>2</v>
      </c>
      <c r="K70" s="4">
        <f t="shared" si="4"/>
        <v>22</v>
      </c>
      <c r="L70" s="7">
        <f t="shared" si="3"/>
        <v>0.4</v>
      </c>
    </row>
    <row r="71" spans="1:12" x14ac:dyDescent="0.25">
      <c r="A71" s="4">
        <v>2021</v>
      </c>
      <c r="B71" t="s">
        <v>7</v>
      </c>
      <c r="C71" t="s">
        <v>38</v>
      </c>
      <c r="D71" t="s">
        <v>41</v>
      </c>
      <c r="E71" s="2">
        <v>44381</v>
      </c>
      <c r="F71" s="2">
        <v>44388</v>
      </c>
      <c r="G71" s="4">
        <f t="shared" si="2"/>
        <v>5</v>
      </c>
      <c r="H71" s="4" t="s">
        <v>10</v>
      </c>
      <c r="I71" s="4" t="s">
        <v>11</v>
      </c>
      <c r="J71" s="4">
        <v>2</v>
      </c>
      <c r="K71" s="4">
        <f t="shared" si="4"/>
        <v>22</v>
      </c>
      <c r="L71" s="7">
        <f t="shared" si="3"/>
        <v>0.4</v>
      </c>
    </row>
    <row r="72" spans="1:12" x14ac:dyDescent="0.25">
      <c r="A72" s="4">
        <v>2021</v>
      </c>
      <c r="B72" t="s">
        <v>42</v>
      </c>
      <c r="C72" t="s">
        <v>39</v>
      </c>
      <c r="D72" t="s">
        <v>43</v>
      </c>
      <c r="E72" s="2">
        <v>44417</v>
      </c>
      <c r="F72" s="2">
        <v>44424</v>
      </c>
      <c r="G72" s="4">
        <f t="shared" si="2"/>
        <v>6</v>
      </c>
      <c r="H72" s="4" t="s">
        <v>44</v>
      </c>
      <c r="I72" s="4" t="s">
        <v>12</v>
      </c>
      <c r="J72" s="4">
        <v>10</v>
      </c>
      <c r="K72" s="4">
        <f t="shared" si="4"/>
        <v>22</v>
      </c>
      <c r="L72" s="7">
        <f t="shared" si="3"/>
        <v>1.6666666666666667</v>
      </c>
    </row>
    <row r="73" spans="1:12" x14ac:dyDescent="0.25">
      <c r="A73" s="4">
        <v>2021</v>
      </c>
      <c r="B73" t="s">
        <v>42</v>
      </c>
      <c r="C73" t="s">
        <v>39</v>
      </c>
      <c r="D73" t="s">
        <v>43</v>
      </c>
      <c r="E73" s="2">
        <v>44417</v>
      </c>
      <c r="F73" s="2">
        <v>44424</v>
      </c>
      <c r="G73" s="4">
        <f t="shared" si="2"/>
        <v>6</v>
      </c>
      <c r="H73" s="4" t="s">
        <v>44</v>
      </c>
      <c r="I73" s="4" t="s">
        <v>13</v>
      </c>
      <c r="J73" s="4">
        <v>21</v>
      </c>
      <c r="K73" s="4">
        <f t="shared" si="4"/>
        <v>22</v>
      </c>
      <c r="L73" s="7">
        <f t="shared" si="3"/>
        <v>3.5</v>
      </c>
    </row>
    <row r="74" spans="1:12" x14ac:dyDescent="0.25">
      <c r="A74" s="4">
        <v>2021</v>
      </c>
      <c r="B74" t="s">
        <v>42</v>
      </c>
      <c r="C74" t="s">
        <v>39</v>
      </c>
      <c r="D74" t="s">
        <v>43</v>
      </c>
      <c r="E74" s="2">
        <v>44417</v>
      </c>
      <c r="F74" s="2">
        <v>44424</v>
      </c>
      <c r="G74" s="4">
        <f t="shared" ref="G74:G96" si="5">NETWORKDAYS(E74,F74,праздники_2021)</f>
        <v>6</v>
      </c>
      <c r="H74" s="4" t="s">
        <v>44</v>
      </c>
      <c r="I74" s="4" t="s">
        <v>14</v>
      </c>
      <c r="J74" s="4">
        <v>5</v>
      </c>
      <c r="K74" s="4">
        <f t="shared" si="4"/>
        <v>22</v>
      </c>
      <c r="L74" s="7">
        <f t="shared" si="3"/>
        <v>0.83333333333333337</v>
      </c>
    </row>
    <row r="75" spans="1:12" x14ac:dyDescent="0.25">
      <c r="A75" s="4">
        <v>2021</v>
      </c>
      <c r="B75" t="s">
        <v>42</v>
      </c>
      <c r="C75" t="s">
        <v>39</v>
      </c>
      <c r="D75" t="s">
        <v>43</v>
      </c>
      <c r="E75" s="2">
        <v>44417</v>
      </c>
      <c r="F75" s="2">
        <v>44424</v>
      </c>
      <c r="G75" s="4">
        <f t="shared" si="5"/>
        <v>6</v>
      </c>
      <c r="H75" s="4" t="s">
        <v>44</v>
      </c>
      <c r="I75" s="4" t="s">
        <v>11</v>
      </c>
      <c r="J75" s="4">
        <v>5</v>
      </c>
      <c r="K75" s="4">
        <f t="shared" si="4"/>
        <v>22</v>
      </c>
      <c r="L75" s="7">
        <f t="shared" si="3"/>
        <v>0.83333333333333337</v>
      </c>
    </row>
    <row r="76" spans="1:12" x14ac:dyDescent="0.25">
      <c r="A76" s="4">
        <v>2021</v>
      </c>
      <c r="B76" t="s">
        <v>42</v>
      </c>
      <c r="C76" t="s">
        <v>39</v>
      </c>
      <c r="D76" t="s">
        <v>43</v>
      </c>
      <c r="E76" s="2">
        <v>44417</v>
      </c>
      <c r="F76" s="2">
        <v>44424</v>
      </c>
      <c r="G76" s="4">
        <f t="shared" si="5"/>
        <v>6</v>
      </c>
      <c r="H76" s="4" t="s">
        <v>44</v>
      </c>
      <c r="I76" s="4" t="s">
        <v>12</v>
      </c>
      <c r="J76" s="4">
        <v>7</v>
      </c>
      <c r="K76" s="4">
        <f t="shared" si="4"/>
        <v>22</v>
      </c>
      <c r="L76" s="7">
        <f t="shared" si="3"/>
        <v>1.1666666666666667</v>
      </c>
    </row>
    <row r="77" spans="1:12" x14ac:dyDescent="0.25">
      <c r="A77" s="4">
        <v>2021</v>
      </c>
      <c r="B77" t="s">
        <v>42</v>
      </c>
      <c r="C77" t="s">
        <v>39</v>
      </c>
      <c r="D77" t="s">
        <v>43</v>
      </c>
      <c r="E77" s="2">
        <v>44417</v>
      </c>
      <c r="F77" s="2">
        <v>44424</v>
      </c>
      <c r="G77" s="4">
        <f t="shared" si="5"/>
        <v>6</v>
      </c>
      <c r="H77" s="4" t="s">
        <v>44</v>
      </c>
      <c r="I77" s="4" t="s">
        <v>13</v>
      </c>
      <c r="J77" s="4">
        <v>8</v>
      </c>
      <c r="K77" s="4">
        <f t="shared" si="4"/>
        <v>22</v>
      </c>
      <c r="L77" s="7">
        <f t="shared" si="3"/>
        <v>1.3333333333333333</v>
      </c>
    </row>
    <row r="78" spans="1:12" x14ac:dyDescent="0.25">
      <c r="A78" s="4">
        <v>2021</v>
      </c>
      <c r="B78" t="s">
        <v>42</v>
      </c>
      <c r="C78" t="s">
        <v>39</v>
      </c>
      <c r="D78" t="s">
        <v>43</v>
      </c>
      <c r="E78" s="2">
        <v>44417</v>
      </c>
      <c r="F78" s="2">
        <v>44424</v>
      </c>
      <c r="G78" s="4">
        <f t="shared" si="5"/>
        <v>6</v>
      </c>
      <c r="H78" s="4" t="s">
        <v>44</v>
      </c>
      <c r="I78" s="4" t="s">
        <v>14</v>
      </c>
      <c r="J78" s="4">
        <v>2</v>
      </c>
      <c r="K78" s="4">
        <f t="shared" si="4"/>
        <v>22</v>
      </c>
      <c r="L78" s="7">
        <f t="shared" si="3"/>
        <v>0.33333333333333331</v>
      </c>
    </row>
    <row r="79" spans="1:12" x14ac:dyDescent="0.25">
      <c r="A79" s="4">
        <v>2021</v>
      </c>
      <c r="B79" t="s">
        <v>42</v>
      </c>
      <c r="C79" t="s">
        <v>39</v>
      </c>
      <c r="D79" t="s">
        <v>43</v>
      </c>
      <c r="E79" s="2">
        <v>44417</v>
      </c>
      <c r="F79" s="2">
        <v>44424</v>
      </c>
      <c r="G79" s="4">
        <f t="shared" si="5"/>
        <v>6</v>
      </c>
      <c r="H79" s="4" t="s">
        <v>44</v>
      </c>
      <c r="I79" s="4" t="s">
        <v>11</v>
      </c>
      <c r="J79" s="4">
        <v>24</v>
      </c>
      <c r="K79" s="4">
        <f t="shared" si="4"/>
        <v>22</v>
      </c>
      <c r="L79" s="7">
        <f t="shared" si="3"/>
        <v>4</v>
      </c>
    </row>
    <row r="80" spans="1:12" x14ac:dyDescent="0.25">
      <c r="A80" s="4">
        <v>2021</v>
      </c>
      <c r="B80" t="s">
        <v>42</v>
      </c>
      <c r="C80" t="s">
        <v>39</v>
      </c>
      <c r="D80" t="s">
        <v>43</v>
      </c>
      <c r="E80" s="2">
        <v>44417</v>
      </c>
      <c r="F80" s="2">
        <v>44424</v>
      </c>
      <c r="G80" s="4">
        <f t="shared" si="5"/>
        <v>6</v>
      </c>
      <c r="H80" s="4" t="s">
        <v>44</v>
      </c>
      <c r="I80" s="4" t="s">
        <v>12</v>
      </c>
      <c r="J80" s="4">
        <v>10</v>
      </c>
      <c r="K80" s="4">
        <f t="shared" si="4"/>
        <v>22</v>
      </c>
      <c r="L80" s="7">
        <f t="shared" si="3"/>
        <v>1.6666666666666667</v>
      </c>
    </row>
    <row r="81" spans="1:12" x14ac:dyDescent="0.25">
      <c r="A81" s="4">
        <v>2021</v>
      </c>
      <c r="B81" t="s">
        <v>42</v>
      </c>
      <c r="C81" t="s">
        <v>39</v>
      </c>
      <c r="D81" t="s">
        <v>43</v>
      </c>
      <c r="E81" s="2">
        <v>44417</v>
      </c>
      <c r="F81" s="2">
        <v>44424</v>
      </c>
      <c r="G81" s="4">
        <f t="shared" si="5"/>
        <v>6</v>
      </c>
      <c r="H81" s="4" t="s">
        <v>44</v>
      </c>
      <c r="I81" s="4" t="s">
        <v>13</v>
      </c>
      <c r="J81" s="4">
        <v>21</v>
      </c>
      <c r="K81" s="4">
        <f t="shared" si="4"/>
        <v>22</v>
      </c>
      <c r="L81" s="7">
        <f t="shared" si="3"/>
        <v>3.5</v>
      </c>
    </row>
    <row r="82" spans="1:12" x14ac:dyDescent="0.25">
      <c r="A82" s="4">
        <v>2021</v>
      </c>
      <c r="B82" t="s">
        <v>42</v>
      </c>
      <c r="C82" t="s">
        <v>39</v>
      </c>
      <c r="D82" t="s">
        <v>43</v>
      </c>
      <c r="E82" s="2">
        <v>44417</v>
      </c>
      <c r="F82" s="2">
        <v>44424</v>
      </c>
      <c r="G82" s="4">
        <f t="shared" si="5"/>
        <v>6</v>
      </c>
      <c r="H82" s="4" t="s">
        <v>44</v>
      </c>
      <c r="I82" s="4" t="s">
        <v>14</v>
      </c>
      <c r="J82" s="4">
        <v>5</v>
      </c>
      <c r="K82" s="4">
        <f t="shared" si="4"/>
        <v>22</v>
      </c>
      <c r="L82" s="7">
        <f t="shared" si="3"/>
        <v>0.83333333333333337</v>
      </c>
    </row>
    <row r="83" spans="1:12" x14ac:dyDescent="0.25">
      <c r="A83" s="4">
        <v>2021</v>
      </c>
      <c r="B83" t="s">
        <v>42</v>
      </c>
      <c r="C83" t="s">
        <v>39</v>
      </c>
      <c r="D83" t="s">
        <v>43</v>
      </c>
      <c r="E83" s="2">
        <v>44417</v>
      </c>
      <c r="F83" s="2">
        <v>44424</v>
      </c>
      <c r="G83" s="4">
        <f t="shared" si="5"/>
        <v>6</v>
      </c>
      <c r="H83" s="4" t="s">
        <v>44</v>
      </c>
      <c r="I83" s="4" t="s">
        <v>11</v>
      </c>
      <c r="J83" s="4">
        <v>5</v>
      </c>
      <c r="K83" s="4">
        <f t="shared" si="4"/>
        <v>22</v>
      </c>
      <c r="L83" s="7">
        <f t="shared" si="3"/>
        <v>0.83333333333333337</v>
      </c>
    </row>
    <row r="84" spans="1:12" x14ac:dyDescent="0.25">
      <c r="A84" s="4">
        <v>2021</v>
      </c>
      <c r="B84" t="s">
        <v>42</v>
      </c>
      <c r="C84" t="s">
        <v>39</v>
      </c>
      <c r="D84" t="s">
        <v>43</v>
      </c>
      <c r="E84" s="2">
        <v>44417</v>
      </c>
      <c r="F84" s="2">
        <v>44424</v>
      </c>
      <c r="G84" s="4">
        <f t="shared" si="5"/>
        <v>6</v>
      </c>
      <c r="H84" s="4" t="s">
        <v>44</v>
      </c>
      <c r="I84" s="4" t="s">
        <v>12</v>
      </c>
      <c r="J84" s="4">
        <v>7</v>
      </c>
      <c r="K84" s="4">
        <f t="shared" si="4"/>
        <v>22</v>
      </c>
      <c r="L84" s="7">
        <f t="shared" si="3"/>
        <v>1.1666666666666667</v>
      </c>
    </row>
    <row r="85" spans="1:12" x14ac:dyDescent="0.25">
      <c r="A85" s="4">
        <v>2021</v>
      </c>
      <c r="B85" t="s">
        <v>42</v>
      </c>
      <c r="C85" t="s">
        <v>39</v>
      </c>
      <c r="D85" t="s">
        <v>43</v>
      </c>
      <c r="E85" s="2">
        <v>44417</v>
      </c>
      <c r="F85" s="2">
        <v>44424</v>
      </c>
      <c r="G85" s="4">
        <f t="shared" si="5"/>
        <v>6</v>
      </c>
      <c r="H85" s="4" t="s">
        <v>44</v>
      </c>
      <c r="I85" s="4" t="s">
        <v>13</v>
      </c>
      <c r="J85" s="4">
        <v>8</v>
      </c>
      <c r="K85" s="4">
        <f t="shared" si="4"/>
        <v>22</v>
      </c>
      <c r="L85" s="7">
        <f t="shared" si="3"/>
        <v>1.3333333333333333</v>
      </c>
    </row>
    <row r="86" spans="1:12" x14ac:dyDescent="0.25">
      <c r="A86" s="4">
        <v>2021</v>
      </c>
      <c r="B86" t="s">
        <v>42</v>
      </c>
      <c r="C86" t="s">
        <v>39</v>
      </c>
      <c r="D86" t="s">
        <v>43</v>
      </c>
      <c r="E86" s="2">
        <v>44417</v>
      </c>
      <c r="F86" s="2">
        <v>44424</v>
      </c>
      <c r="G86" s="4">
        <f t="shared" si="5"/>
        <v>6</v>
      </c>
      <c r="H86" s="4" t="s">
        <v>44</v>
      </c>
      <c r="I86" s="4" t="s">
        <v>14</v>
      </c>
      <c r="J86" s="4">
        <v>2</v>
      </c>
      <c r="K86" s="4">
        <f t="shared" si="4"/>
        <v>22</v>
      </c>
      <c r="L86" s="7">
        <f t="shared" si="3"/>
        <v>0.33333333333333331</v>
      </c>
    </row>
    <row r="87" spans="1:12" x14ac:dyDescent="0.25">
      <c r="A87" s="4">
        <v>2021</v>
      </c>
      <c r="B87" t="s">
        <v>42</v>
      </c>
      <c r="C87" t="s">
        <v>39</v>
      </c>
      <c r="D87" t="s">
        <v>43</v>
      </c>
      <c r="E87" s="2">
        <v>44417</v>
      </c>
      <c r="F87" s="2">
        <v>44424</v>
      </c>
      <c r="G87" s="4">
        <f t="shared" si="5"/>
        <v>6</v>
      </c>
      <c r="H87" s="4" t="s">
        <v>44</v>
      </c>
      <c r="I87" s="4" t="s">
        <v>11</v>
      </c>
      <c r="J87" s="4">
        <v>20</v>
      </c>
      <c r="K87" s="4">
        <f t="shared" si="4"/>
        <v>22</v>
      </c>
      <c r="L87" s="7">
        <f t="shared" si="3"/>
        <v>3.3333333333333335</v>
      </c>
    </row>
    <row r="88" spans="1:12" x14ac:dyDescent="0.25">
      <c r="A88" s="4">
        <v>2021</v>
      </c>
      <c r="B88" t="s">
        <v>42</v>
      </c>
      <c r="C88" t="s">
        <v>39</v>
      </c>
      <c r="D88" t="s">
        <v>43</v>
      </c>
      <c r="E88" s="2">
        <v>44417</v>
      </c>
      <c r="F88" s="2">
        <v>44424</v>
      </c>
      <c r="G88" s="4">
        <f t="shared" si="5"/>
        <v>6</v>
      </c>
      <c r="H88" s="4" t="s">
        <v>44</v>
      </c>
      <c r="I88" s="4" t="s">
        <v>12</v>
      </c>
      <c r="J88" s="4">
        <v>0</v>
      </c>
      <c r="K88" s="4">
        <f t="shared" si="4"/>
        <v>22</v>
      </c>
      <c r="L88" s="7">
        <f t="shared" si="3"/>
        <v>0</v>
      </c>
    </row>
    <row r="89" spans="1:12" x14ac:dyDescent="0.25">
      <c r="A89" s="4">
        <v>2021</v>
      </c>
      <c r="B89" t="s">
        <v>42</v>
      </c>
      <c r="C89" t="s">
        <v>39</v>
      </c>
      <c r="D89" t="s">
        <v>43</v>
      </c>
      <c r="E89" s="2">
        <v>44417</v>
      </c>
      <c r="F89" s="2">
        <v>44424</v>
      </c>
      <c r="G89" s="4">
        <f t="shared" si="5"/>
        <v>6</v>
      </c>
      <c r="H89" s="4" t="s">
        <v>44</v>
      </c>
      <c r="I89" s="4" t="s">
        <v>13</v>
      </c>
      <c r="J89" s="4">
        <v>3</v>
      </c>
      <c r="K89" s="4">
        <f t="shared" si="4"/>
        <v>22</v>
      </c>
      <c r="L89" s="7">
        <f t="shared" si="3"/>
        <v>0.5</v>
      </c>
    </row>
    <row r="90" spans="1:12" x14ac:dyDescent="0.25">
      <c r="A90" s="4">
        <v>2021</v>
      </c>
      <c r="B90" t="s">
        <v>42</v>
      </c>
      <c r="C90" t="s">
        <v>39</v>
      </c>
      <c r="D90" t="s">
        <v>43</v>
      </c>
      <c r="E90" s="2">
        <v>44417</v>
      </c>
      <c r="F90" s="2">
        <v>44424</v>
      </c>
      <c r="G90" s="4">
        <f t="shared" si="5"/>
        <v>6</v>
      </c>
      <c r="H90" s="4" t="s">
        <v>44</v>
      </c>
      <c r="I90" s="4" t="s">
        <v>14</v>
      </c>
      <c r="J90" s="4">
        <v>5</v>
      </c>
      <c r="K90" s="4">
        <f t="shared" si="4"/>
        <v>22</v>
      </c>
      <c r="L90" s="7">
        <f t="shared" si="3"/>
        <v>0.83333333333333337</v>
      </c>
    </row>
    <row r="91" spans="1:12" x14ac:dyDescent="0.25">
      <c r="A91" s="4">
        <v>2021</v>
      </c>
      <c r="B91" t="s">
        <v>42</v>
      </c>
      <c r="C91" t="s">
        <v>39</v>
      </c>
      <c r="D91" t="s">
        <v>43</v>
      </c>
      <c r="E91" s="2">
        <v>44417</v>
      </c>
      <c r="F91" s="2">
        <v>44424</v>
      </c>
      <c r="G91" s="4">
        <f t="shared" si="5"/>
        <v>6</v>
      </c>
      <c r="H91" s="4" t="s">
        <v>44</v>
      </c>
      <c r="I91" s="4" t="s">
        <v>11</v>
      </c>
      <c r="J91" s="4">
        <v>3</v>
      </c>
      <c r="K91" s="4">
        <f t="shared" si="4"/>
        <v>22</v>
      </c>
      <c r="L91" s="7">
        <f t="shared" si="3"/>
        <v>0.5</v>
      </c>
    </row>
    <row r="92" spans="1:12" x14ac:dyDescent="0.25">
      <c r="A92" s="4">
        <v>2021</v>
      </c>
      <c r="B92" t="s">
        <v>42</v>
      </c>
      <c r="C92" t="s">
        <v>39</v>
      </c>
      <c r="D92" t="s">
        <v>43</v>
      </c>
      <c r="E92" s="2">
        <v>44417</v>
      </c>
      <c r="F92" s="2">
        <v>44424</v>
      </c>
      <c r="G92" s="4">
        <f t="shared" si="5"/>
        <v>6</v>
      </c>
      <c r="H92" s="4" t="s">
        <v>44</v>
      </c>
      <c r="I92" s="4" t="s">
        <v>12</v>
      </c>
      <c r="J92" s="4">
        <v>6</v>
      </c>
      <c r="K92" s="4">
        <f t="shared" si="4"/>
        <v>22</v>
      </c>
      <c r="L92" s="7">
        <f t="shared" si="3"/>
        <v>1</v>
      </c>
    </row>
    <row r="93" spans="1:12" x14ac:dyDescent="0.25">
      <c r="A93" s="4">
        <v>2021</v>
      </c>
      <c r="B93" t="s">
        <v>42</v>
      </c>
      <c r="C93" t="s">
        <v>39</v>
      </c>
      <c r="D93" t="s">
        <v>43</v>
      </c>
      <c r="E93" s="2">
        <v>44417</v>
      </c>
      <c r="F93" s="2">
        <v>44424</v>
      </c>
      <c r="G93" s="4">
        <f t="shared" si="5"/>
        <v>6</v>
      </c>
      <c r="H93" s="4" t="s">
        <v>44</v>
      </c>
      <c r="I93" s="4" t="s">
        <v>13</v>
      </c>
      <c r="J93" s="4">
        <v>2</v>
      </c>
      <c r="K93" s="4">
        <f t="shared" si="4"/>
        <v>22</v>
      </c>
      <c r="L93" s="7">
        <f t="shared" si="3"/>
        <v>0.33333333333333331</v>
      </c>
    </row>
    <row r="94" spans="1:12" x14ac:dyDescent="0.25">
      <c r="A94" s="4">
        <v>2021</v>
      </c>
      <c r="B94" t="s">
        <v>42</v>
      </c>
      <c r="C94" t="s">
        <v>39</v>
      </c>
      <c r="D94" t="s">
        <v>43</v>
      </c>
      <c r="E94" s="2">
        <v>44417</v>
      </c>
      <c r="F94" s="2">
        <v>44424</v>
      </c>
      <c r="G94" s="4">
        <f t="shared" si="5"/>
        <v>6</v>
      </c>
      <c r="H94" s="4" t="s">
        <v>44</v>
      </c>
      <c r="I94" s="4" t="s">
        <v>14</v>
      </c>
      <c r="J94" s="4">
        <v>2</v>
      </c>
      <c r="K94" s="4">
        <f t="shared" si="4"/>
        <v>22</v>
      </c>
      <c r="L94" s="7">
        <f t="shared" si="3"/>
        <v>0.33333333333333331</v>
      </c>
    </row>
    <row r="95" spans="1:12" x14ac:dyDescent="0.25">
      <c r="A95" s="4">
        <v>2021</v>
      </c>
      <c r="B95" t="s">
        <v>42</v>
      </c>
      <c r="C95" t="s">
        <v>39</v>
      </c>
      <c r="D95" t="s">
        <v>43</v>
      </c>
      <c r="E95" s="2">
        <v>44417</v>
      </c>
      <c r="F95" s="2">
        <v>44424</v>
      </c>
      <c r="G95" s="4">
        <f t="shared" si="5"/>
        <v>6</v>
      </c>
      <c r="H95" s="4" t="s">
        <v>44</v>
      </c>
      <c r="I95" s="4" t="s">
        <v>11</v>
      </c>
      <c r="J95" s="4">
        <v>15</v>
      </c>
      <c r="K95" s="4">
        <f t="shared" si="4"/>
        <v>22</v>
      </c>
      <c r="L95" s="7">
        <f t="shared" si="3"/>
        <v>2.5</v>
      </c>
    </row>
    <row r="96" spans="1:12" x14ac:dyDescent="0.25">
      <c r="A96" s="4">
        <v>2021</v>
      </c>
      <c r="B96" t="s">
        <v>42</v>
      </c>
      <c r="C96" t="s">
        <v>39</v>
      </c>
      <c r="D96" t="s">
        <v>43</v>
      </c>
      <c r="E96" s="2">
        <v>44417</v>
      </c>
      <c r="F96" s="2">
        <v>44424</v>
      </c>
      <c r="G96" s="4">
        <f t="shared" si="5"/>
        <v>6</v>
      </c>
      <c r="H96" s="4" t="s">
        <v>44</v>
      </c>
      <c r="I96" s="4" t="s">
        <v>12</v>
      </c>
      <c r="J96" s="4">
        <v>16</v>
      </c>
      <c r="K96" s="4">
        <f t="shared" si="4"/>
        <v>22</v>
      </c>
      <c r="L96" s="7">
        <f t="shared" si="3"/>
        <v>2.6666666666666665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4"/>
  <sheetViews>
    <sheetView workbookViewId="0">
      <selection activeCell="E17" sqref="E17"/>
    </sheetView>
  </sheetViews>
  <sheetFormatPr defaultRowHeight="15" x14ac:dyDescent="0.25"/>
  <cols>
    <col min="1" max="1" width="13.28515625" customWidth="1"/>
    <col min="14" max="14" width="18" customWidth="1"/>
    <col min="16" max="16" width="23.140625" customWidth="1"/>
  </cols>
  <sheetData>
    <row r="1" spans="1:1" x14ac:dyDescent="0.25">
      <c r="A1" t="s">
        <v>34</v>
      </c>
    </row>
    <row r="2" spans="1:1" x14ac:dyDescent="0.25">
      <c r="A2" s="2">
        <v>44197</v>
      </c>
    </row>
    <row r="3" spans="1:1" x14ac:dyDescent="0.25">
      <c r="A3" s="2">
        <v>44198</v>
      </c>
    </row>
    <row r="4" spans="1:1" x14ac:dyDescent="0.25">
      <c r="A4" s="2">
        <v>44199</v>
      </c>
    </row>
    <row r="5" spans="1:1" x14ac:dyDescent="0.25">
      <c r="A5" s="2">
        <v>44200</v>
      </c>
    </row>
    <row r="6" spans="1:1" x14ac:dyDescent="0.25">
      <c r="A6" s="2">
        <v>44201</v>
      </c>
    </row>
    <row r="7" spans="1:1" x14ac:dyDescent="0.25">
      <c r="A7" s="2">
        <v>44202</v>
      </c>
    </row>
    <row r="8" spans="1:1" x14ac:dyDescent="0.25">
      <c r="A8" s="2">
        <v>44203</v>
      </c>
    </row>
    <row r="9" spans="1:1" x14ac:dyDescent="0.25">
      <c r="A9" s="2">
        <v>44204</v>
      </c>
    </row>
    <row r="10" spans="1:1" x14ac:dyDescent="0.25">
      <c r="A10" s="2">
        <v>44205</v>
      </c>
    </row>
    <row r="11" spans="1:1" x14ac:dyDescent="0.25">
      <c r="A11" s="2">
        <v>44206</v>
      </c>
    </row>
    <row r="12" spans="1:1" x14ac:dyDescent="0.25">
      <c r="A12" s="2">
        <v>44248</v>
      </c>
    </row>
    <row r="13" spans="1:1" x14ac:dyDescent="0.25">
      <c r="A13" s="2">
        <v>44249</v>
      </c>
    </row>
    <row r="14" spans="1:1" x14ac:dyDescent="0.25">
      <c r="A14" s="2">
        <v>44250</v>
      </c>
    </row>
    <row r="15" spans="1:1" x14ac:dyDescent="0.25">
      <c r="A15" s="2">
        <v>44261</v>
      </c>
    </row>
    <row r="16" spans="1:1" x14ac:dyDescent="0.25">
      <c r="A16" s="2">
        <v>44262</v>
      </c>
    </row>
    <row r="17" spans="1:1" x14ac:dyDescent="0.25">
      <c r="A17" s="2">
        <v>44263</v>
      </c>
    </row>
    <row r="18" spans="1:1" x14ac:dyDescent="0.25">
      <c r="A18" s="2">
        <v>44317</v>
      </c>
    </row>
    <row r="19" spans="1:1" x14ac:dyDescent="0.25">
      <c r="A19" s="2">
        <v>44318</v>
      </c>
    </row>
    <row r="20" spans="1:1" x14ac:dyDescent="0.25">
      <c r="A20" s="2">
        <v>44319</v>
      </c>
    </row>
    <row r="21" spans="1:1" x14ac:dyDescent="0.25">
      <c r="A21" s="2">
        <v>44320</v>
      </c>
    </row>
    <row r="22" spans="1:1" x14ac:dyDescent="0.25">
      <c r="A22" s="2">
        <v>44321</v>
      </c>
    </row>
    <row r="23" spans="1:1" x14ac:dyDescent="0.25">
      <c r="A23" s="2">
        <v>44322</v>
      </c>
    </row>
    <row r="24" spans="1:1" x14ac:dyDescent="0.25">
      <c r="A24" s="2">
        <v>44323</v>
      </c>
    </row>
    <row r="25" spans="1:1" x14ac:dyDescent="0.25">
      <c r="A25" s="2">
        <v>44324</v>
      </c>
    </row>
    <row r="26" spans="1:1" x14ac:dyDescent="0.25">
      <c r="A26" s="2">
        <v>44325</v>
      </c>
    </row>
    <row r="27" spans="1:1" x14ac:dyDescent="0.25">
      <c r="A27" s="2">
        <v>44326</v>
      </c>
    </row>
    <row r="28" spans="1:1" x14ac:dyDescent="0.25">
      <c r="A28" s="2">
        <v>44359</v>
      </c>
    </row>
    <row r="29" spans="1:1" x14ac:dyDescent="0.25">
      <c r="A29" s="2">
        <v>44360</v>
      </c>
    </row>
    <row r="30" spans="1:1" x14ac:dyDescent="0.25">
      <c r="A30" s="2">
        <v>44361</v>
      </c>
    </row>
    <row r="31" spans="1:1" x14ac:dyDescent="0.25">
      <c r="A31" s="2">
        <v>44504</v>
      </c>
    </row>
    <row r="32" spans="1:1" x14ac:dyDescent="0.25">
      <c r="A32" s="2">
        <v>44505</v>
      </c>
    </row>
    <row r="33" spans="1:1" x14ac:dyDescent="0.25">
      <c r="A33" s="2">
        <v>44506</v>
      </c>
    </row>
    <row r="34" spans="1:1" x14ac:dyDescent="0.25">
      <c r="A34" s="2">
        <v>44507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1</vt:i4>
      </vt:variant>
    </vt:vector>
  </HeadingPairs>
  <TitlesOfParts>
    <vt:vector size="5" baseType="lpstr">
      <vt:lpstr>Как надо</vt:lpstr>
      <vt:lpstr>Свод</vt:lpstr>
      <vt:lpstr>Анализ данных</vt:lpstr>
      <vt:lpstr>праздники</vt:lpstr>
      <vt:lpstr>праздники_2021</vt:lpstr>
    </vt:vector>
  </TitlesOfParts>
  <Company>ВТБ 24 ПАО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VTB</dc:creator>
  <cp:lastModifiedBy>Дворец Никита Никитович</cp:lastModifiedBy>
  <dcterms:created xsi:type="dcterms:W3CDTF">2021-06-22T15:04:05Z</dcterms:created>
  <dcterms:modified xsi:type="dcterms:W3CDTF">2021-06-23T14:54:54Z</dcterms:modified>
</cp:coreProperties>
</file>