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EXCELWORLD\TEST-086 Среднее число задач 23-06-2021\"/>
    </mc:Choice>
  </mc:AlternateContent>
  <bookViews>
    <workbookView xWindow="0" yWindow="0" windowWidth="28800" windowHeight="11745" activeTab="1"/>
  </bookViews>
  <sheets>
    <sheet name="Как надо" sheetId="3" r:id="rId1"/>
    <sheet name="Анализ данных" sheetId="1" r:id="rId2"/>
    <sheet name="Свод" sheetId="5" r:id="rId3"/>
    <sheet name="праздники" sheetId="4" r:id="rId4"/>
  </sheets>
  <definedNames>
    <definedName name="праздники_2021">праздники!$A$2:$A$34</definedName>
  </definedNames>
  <calcPr calcId="152511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3" i="1"/>
  <c r="J10" i="1"/>
  <c r="K10" i="1" s="1"/>
  <c r="G10" i="1"/>
  <c r="J9" i="1"/>
  <c r="G9" i="1"/>
  <c r="J8" i="1"/>
  <c r="G8" i="1"/>
  <c r="J7" i="1"/>
  <c r="G7" i="1"/>
  <c r="J6" i="1"/>
  <c r="J5" i="1"/>
  <c r="G5" i="1"/>
  <c r="J4" i="1"/>
  <c r="G4" i="1"/>
  <c r="J3" i="1"/>
  <c r="G3" i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4" i="3"/>
</calcChain>
</file>

<file path=xl/sharedStrings.xml><?xml version="1.0" encoding="utf-8"?>
<sst xmlns="http://schemas.openxmlformats.org/spreadsheetml/2006/main" count="391" uniqueCount="42">
  <si>
    <t>Год</t>
  </si>
  <si>
    <t>Месяц</t>
  </si>
  <si>
    <t>Квартал</t>
  </si>
  <si>
    <t>Неделя</t>
  </si>
  <si>
    <t>Сотрудник</t>
  </si>
  <si>
    <t>Тип обращения</t>
  </si>
  <si>
    <t>Май</t>
  </si>
  <si>
    <t>II</t>
  </si>
  <si>
    <t>04.05.2021-09.05.2021</t>
  </si>
  <si>
    <t>Иванов</t>
  </si>
  <si>
    <t>Петров</t>
  </si>
  <si>
    <t>Звонок</t>
  </si>
  <si>
    <t>Письмо</t>
  </si>
  <si>
    <t>СМС</t>
  </si>
  <si>
    <t>Телеграмма</t>
  </si>
  <si>
    <t>Кол-во обращений</t>
  </si>
  <si>
    <t>10.05.2021-16.05.2021</t>
  </si>
  <si>
    <t>17.05.2021-23.05.2021</t>
  </si>
  <si>
    <t>17.05.2021-23.05.2022</t>
  </si>
  <si>
    <t>17.05.2021-23.05.2023</t>
  </si>
  <si>
    <t>17.05.2021-23.05.2024</t>
  </si>
  <si>
    <t>17.05.2021-23.05.2025</t>
  </si>
  <si>
    <t>17.05.2021-23.05.2026</t>
  </si>
  <si>
    <t>17.05.2021-23.05.2027</t>
  </si>
  <si>
    <t>17.05.2021-23.05.2028</t>
  </si>
  <si>
    <t>24.05.2021-30.05.2021</t>
  </si>
  <si>
    <t>Июнь</t>
  </si>
  <si>
    <t>31.05.2021-06.06.2021</t>
  </si>
  <si>
    <t>Названия строк</t>
  </si>
  <si>
    <t>Общий итог</t>
  </si>
  <si>
    <t>Сумма по полю Кол-во обращений</t>
  </si>
  <si>
    <t>Среднее по полю Кол-во рабочих дней в периоде</t>
  </si>
  <si>
    <t>Средняя обработка</t>
  </si>
  <si>
    <t>Количество рабочих дней</t>
  </si>
  <si>
    <t>Праздники_2021</t>
  </si>
  <si>
    <t>Сумма по полю Кол-во рабочих дней в периоде</t>
  </si>
  <si>
    <t xml:space="preserve">Сумма по полю среднедневное кол-во отработанных задач </t>
  </si>
  <si>
    <t>все</t>
  </si>
  <si>
    <t>Дата начала периода</t>
  </si>
  <si>
    <t>Дата окончания периода</t>
  </si>
  <si>
    <t>среднедневное кол-во отработанных задач</t>
  </si>
  <si>
    <t>11 =J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</si>
</sst>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NumberFormat="1"/>
    <xf numFmtId="14" fontId="0" fillId="0" borderId="0" xfId="0" applyNumberFormat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 applyAlignment="1">
      <alignment vertical="top" wrapText="1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vertical="top" wrapText="1"/>
    </xf>
    <xf numFmtId="0" fontId="0" fillId="4" borderId="1" xfId="0" applyFill="1" applyBorder="1"/>
    <xf numFmtId="0" fontId="1" fillId="5" borderId="1" xfId="0" applyFont="1" applyFill="1" applyBorder="1" applyAlignment="1">
      <alignment vertical="top" wrapText="1"/>
    </xf>
    <xf numFmtId="14" fontId="1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0" fontId="1" fillId="0" borderId="2" xfId="0" applyFont="1" applyFill="1" applyBorder="1" applyAlignment="1">
      <alignment vertical="top" wrapText="1"/>
    </xf>
    <xf numFmtId="4" fontId="0" fillId="0" borderId="1" xfId="0" applyNumberFormat="1" applyBorder="1"/>
    <xf numFmtId="4" fontId="1" fillId="5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7"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</xdr:row>
      <xdr:rowOff>152400</xdr:rowOff>
    </xdr:from>
    <xdr:to>
      <xdr:col>20</xdr:col>
      <xdr:colOff>285750</xdr:colOff>
      <xdr:row>12</xdr:row>
      <xdr:rowOff>142875</xdr:rowOff>
    </xdr:to>
    <xdr:sp macro="" textlink="">
      <xdr:nvSpPr>
        <xdr:cNvPr id="2" name="TextBox 1"/>
        <xdr:cNvSpPr txBox="1"/>
      </xdr:nvSpPr>
      <xdr:spPr>
        <a:xfrm>
          <a:off x="12915900" y="666750"/>
          <a:ext cx="5638800" cy="2409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день!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таблица с 6 столбцами: год, квартал, месяц, неделя, ответственный, тип задачи, кол-во выполненных задач.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вывести среднедневное кол-во отработанных задач = кол-во выполненных задач / кол-во раб дней в периоде.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Представить сводной таблицей с раскрытием года, квартала, месяца, недели, ответственного и типа обращения.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Проблема возникает в подсчете раб дней для каждой группировки.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Файл пример во вложении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TB" refreshedDate="44369.758025578703" createdVersion="6" refreshedVersion="6" minRefreshableVersion="3" recordCount="40">
  <cacheSource type="worksheet">
    <worksheetSource ref="A1:J50" sheet="Анализ данных"/>
  </cacheSource>
  <cacheFields count="10">
    <cacheField name="Год" numFmtId="0">
      <sharedItems containsSemiMixedTypes="0" containsString="0" containsNumber="1" containsInteger="1" minValue="2021" maxValue="2021" count="1">
        <n v="2021"/>
      </sharedItems>
    </cacheField>
    <cacheField name="Квартал" numFmtId="0">
      <sharedItems count="1">
        <s v="II"/>
      </sharedItems>
    </cacheField>
    <cacheField name="Месяц" numFmtId="0">
      <sharedItems count="2">
        <s v="Май"/>
        <s v="Июнь"/>
      </sharedItems>
    </cacheField>
    <cacheField name="Неделя" numFmtId="0">
      <sharedItems count="12">
        <s v="04.05.2021-09.05.2021"/>
        <s v="10.05.2021-16.05.2021"/>
        <s v="17.05.2021-23.05.2021"/>
        <s v="17.05.2021-23.05.2022"/>
        <s v="17.05.2021-23.05.2023"/>
        <s v="17.05.2021-23.05.2024"/>
        <s v="17.05.2021-23.05.2025"/>
        <s v="17.05.2021-23.05.2026"/>
        <s v="17.05.2021-23.05.2027"/>
        <s v="17.05.2021-23.05.2028"/>
        <s v="24.05.2021-30.05.2021"/>
        <s v="31.05.2021-06.06.2021"/>
      </sharedItems>
    </cacheField>
    <cacheField name="Сотрудник" numFmtId="0">
      <sharedItems count="2">
        <s v="Иванов"/>
        <s v="Петров"/>
      </sharedItems>
    </cacheField>
    <cacheField name="Тип обращения" numFmtId="0">
      <sharedItems count="4">
        <s v="Звонок"/>
        <s v="Письмо"/>
        <s v="СМС"/>
        <s v="Телеграмма"/>
      </sharedItems>
    </cacheField>
    <cacheField name="Кол-во обращений" numFmtId="0">
      <sharedItems containsSemiMixedTypes="0" containsString="0" containsNumber="1" containsInteger="1" minValue="0" maxValue="31"/>
    </cacheField>
    <cacheField name="Кол-во рабочих дней в периоде" numFmtId="0">
      <sharedItems containsSemiMixedTypes="0" containsString="0" containsNumber="1" containsInteger="1" minValue="4" maxValue="5"/>
    </cacheField>
    <cacheField name="Средняя отработка" numFmtId="0" formula="'Кол-во обращений'/'Кол-во рабочих дней в периоде'" databaseField="0"/>
    <cacheField name="среднедневное кол-во отработанных задач " numFmtId="0" formula="'Кол-во обращений' /'Кол-во рабочих дней в период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x v="0"/>
    <x v="0"/>
    <x v="0"/>
    <n v="20"/>
    <n v="4"/>
  </r>
  <r>
    <x v="0"/>
    <x v="0"/>
    <x v="0"/>
    <x v="0"/>
    <x v="0"/>
    <x v="1"/>
    <n v="30"/>
    <n v="4"/>
  </r>
  <r>
    <x v="0"/>
    <x v="0"/>
    <x v="0"/>
    <x v="0"/>
    <x v="0"/>
    <x v="2"/>
    <n v="10"/>
    <n v="4"/>
  </r>
  <r>
    <x v="0"/>
    <x v="0"/>
    <x v="0"/>
    <x v="0"/>
    <x v="0"/>
    <x v="3"/>
    <n v="2"/>
    <n v="4"/>
  </r>
  <r>
    <x v="0"/>
    <x v="0"/>
    <x v="0"/>
    <x v="0"/>
    <x v="1"/>
    <x v="0"/>
    <n v="15"/>
    <n v="4"/>
  </r>
  <r>
    <x v="0"/>
    <x v="0"/>
    <x v="0"/>
    <x v="0"/>
    <x v="1"/>
    <x v="1"/>
    <n v="16"/>
    <n v="4"/>
  </r>
  <r>
    <x v="0"/>
    <x v="0"/>
    <x v="0"/>
    <x v="0"/>
    <x v="1"/>
    <x v="2"/>
    <n v="20"/>
    <n v="4"/>
  </r>
  <r>
    <x v="0"/>
    <x v="0"/>
    <x v="0"/>
    <x v="0"/>
    <x v="1"/>
    <x v="3"/>
    <n v="3"/>
    <n v="4"/>
  </r>
  <r>
    <x v="0"/>
    <x v="0"/>
    <x v="0"/>
    <x v="1"/>
    <x v="0"/>
    <x v="0"/>
    <n v="25"/>
    <n v="4"/>
  </r>
  <r>
    <x v="0"/>
    <x v="0"/>
    <x v="0"/>
    <x v="1"/>
    <x v="0"/>
    <x v="1"/>
    <n v="31"/>
    <n v="4"/>
  </r>
  <r>
    <x v="0"/>
    <x v="0"/>
    <x v="0"/>
    <x v="1"/>
    <x v="0"/>
    <x v="2"/>
    <n v="11"/>
    <n v="4"/>
  </r>
  <r>
    <x v="0"/>
    <x v="0"/>
    <x v="0"/>
    <x v="1"/>
    <x v="0"/>
    <x v="3"/>
    <n v="3"/>
    <n v="4"/>
  </r>
  <r>
    <x v="0"/>
    <x v="0"/>
    <x v="0"/>
    <x v="1"/>
    <x v="1"/>
    <x v="0"/>
    <n v="12"/>
    <n v="4"/>
  </r>
  <r>
    <x v="0"/>
    <x v="0"/>
    <x v="0"/>
    <x v="1"/>
    <x v="1"/>
    <x v="1"/>
    <n v="11"/>
    <n v="4"/>
  </r>
  <r>
    <x v="0"/>
    <x v="0"/>
    <x v="0"/>
    <x v="1"/>
    <x v="1"/>
    <x v="2"/>
    <n v="19"/>
    <n v="4"/>
  </r>
  <r>
    <x v="0"/>
    <x v="0"/>
    <x v="0"/>
    <x v="1"/>
    <x v="1"/>
    <x v="3"/>
    <n v="3"/>
    <n v="4"/>
  </r>
  <r>
    <x v="0"/>
    <x v="0"/>
    <x v="0"/>
    <x v="2"/>
    <x v="0"/>
    <x v="0"/>
    <n v="24"/>
    <n v="5"/>
  </r>
  <r>
    <x v="0"/>
    <x v="0"/>
    <x v="0"/>
    <x v="3"/>
    <x v="0"/>
    <x v="1"/>
    <n v="10"/>
    <n v="5"/>
  </r>
  <r>
    <x v="0"/>
    <x v="0"/>
    <x v="0"/>
    <x v="4"/>
    <x v="0"/>
    <x v="2"/>
    <n v="21"/>
    <n v="5"/>
  </r>
  <r>
    <x v="0"/>
    <x v="0"/>
    <x v="0"/>
    <x v="5"/>
    <x v="0"/>
    <x v="3"/>
    <n v="5"/>
    <n v="5"/>
  </r>
  <r>
    <x v="0"/>
    <x v="0"/>
    <x v="0"/>
    <x v="6"/>
    <x v="1"/>
    <x v="0"/>
    <n v="5"/>
    <n v="5"/>
  </r>
  <r>
    <x v="0"/>
    <x v="0"/>
    <x v="0"/>
    <x v="7"/>
    <x v="1"/>
    <x v="1"/>
    <n v="7"/>
    <n v="5"/>
  </r>
  <r>
    <x v="0"/>
    <x v="0"/>
    <x v="0"/>
    <x v="8"/>
    <x v="1"/>
    <x v="2"/>
    <n v="8"/>
    <n v="5"/>
  </r>
  <r>
    <x v="0"/>
    <x v="0"/>
    <x v="0"/>
    <x v="9"/>
    <x v="1"/>
    <x v="3"/>
    <n v="2"/>
    <n v="5"/>
  </r>
  <r>
    <x v="0"/>
    <x v="0"/>
    <x v="0"/>
    <x v="10"/>
    <x v="0"/>
    <x v="0"/>
    <n v="24"/>
    <n v="5"/>
  </r>
  <r>
    <x v="0"/>
    <x v="0"/>
    <x v="0"/>
    <x v="10"/>
    <x v="0"/>
    <x v="1"/>
    <n v="10"/>
    <n v="5"/>
  </r>
  <r>
    <x v="0"/>
    <x v="0"/>
    <x v="0"/>
    <x v="10"/>
    <x v="0"/>
    <x v="2"/>
    <n v="21"/>
    <n v="5"/>
  </r>
  <r>
    <x v="0"/>
    <x v="0"/>
    <x v="0"/>
    <x v="10"/>
    <x v="0"/>
    <x v="3"/>
    <n v="5"/>
    <n v="5"/>
  </r>
  <r>
    <x v="0"/>
    <x v="0"/>
    <x v="0"/>
    <x v="10"/>
    <x v="1"/>
    <x v="0"/>
    <n v="5"/>
    <n v="5"/>
  </r>
  <r>
    <x v="0"/>
    <x v="0"/>
    <x v="0"/>
    <x v="10"/>
    <x v="1"/>
    <x v="1"/>
    <n v="7"/>
    <n v="5"/>
  </r>
  <r>
    <x v="0"/>
    <x v="0"/>
    <x v="0"/>
    <x v="10"/>
    <x v="1"/>
    <x v="2"/>
    <n v="8"/>
    <n v="5"/>
  </r>
  <r>
    <x v="0"/>
    <x v="0"/>
    <x v="0"/>
    <x v="10"/>
    <x v="1"/>
    <x v="3"/>
    <n v="2"/>
    <n v="5"/>
  </r>
  <r>
    <x v="0"/>
    <x v="0"/>
    <x v="1"/>
    <x v="11"/>
    <x v="0"/>
    <x v="0"/>
    <n v="20"/>
    <n v="5"/>
  </r>
  <r>
    <x v="0"/>
    <x v="0"/>
    <x v="1"/>
    <x v="11"/>
    <x v="0"/>
    <x v="1"/>
    <n v="0"/>
    <n v="5"/>
  </r>
  <r>
    <x v="0"/>
    <x v="0"/>
    <x v="1"/>
    <x v="11"/>
    <x v="0"/>
    <x v="2"/>
    <n v="3"/>
    <n v="5"/>
  </r>
  <r>
    <x v="0"/>
    <x v="0"/>
    <x v="1"/>
    <x v="11"/>
    <x v="0"/>
    <x v="3"/>
    <n v="5"/>
    <n v="5"/>
  </r>
  <r>
    <x v="0"/>
    <x v="0"/>
    <x v="1"/>
    <x v="11"/>
    <x v="1"/>
    <x v="0"/>
    <n v="3"/>
    <n v="5"/>
  </r>
  <r>
    <x v="0"/>
    <x v="0"/>
    <x v="1"/>
    <x v="11"/>
    <x v="1"/>
    <x v="1"/>
    <n v="6"/>
    <n v="5"/>
  </r>
  <r>
    <x v="0"/>
    <x v="0"/>
    <x v="1"/>
    <x v="11"/>
    <x v="1"/>
    <x v="2"/>
    <n v="2"/>
    <n v="5"/>
  </r>
  <r>
    <x v="0"/>
    <x v="0"/>
    <x v="1"/>
    <x v="11"/>
    <x v="1"/>
    <x v="3"/>
    <n v="2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D76" firstHeaderRow="0" firstDataRow="1" firstDataCol="1"/>
  <pivotFields count="10">
    <pivotField axis="axisRow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73">
    <i>
      <x/>
    </i>
    <i r="1">
      <x/>
    </i>
    <i r="2">
      <x/>
    </i>
    <i r="3">
      <x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1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2"/>
    </i>
    <i r="4">
      <x/>
    </i>
    <i r="5">
      <x/>
    </i>
    <i r="3">
      <x v="3"/>
    </i>
    <i r="4">
      <x/>
    </i>
    <i r="5">
      <x v="1"/>
    </i>
    <i r="3">
      <x v="4"/>
    </i>
    <i r="4">
      <x/>
    </i>
    <i r="5">
      <x v="2"/>
    </i>
    <i r="3">
      <x v="5"/>
    </i>
    <i r="4">
      <x/>
    </i>
    <i r="5">
      <x v="3"/>
    </i>
    <i r="3">
      <x v="6"/>
    </i>
    <i r="4">
      <x v="1"/>
    </i>
    <i r="5">
      <x/>
    </i>
    <i r="3">
      <x v="7"/>
    </i>
    <i r="4">
      <x v="1"/>
    </i>
    <i r="5">
      <x v="1"/>
    </i>
    <i r="3">
      <x v="8"/>
    </i>
    <i r="4">
      <x v="1"/>
    </i>
    <i r="5">
      <x v="2"/>
    </i>
    <i r="3">
      <x v="9"/>
    </i>
    <i r="4">
      <x v="1"/>
    </i>
    <i r="5">
      <x v="3"/>
    </i>
    <i r="3">
      <x v="10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2">
      <x v="1"/>
    </i>
    <i r="3">
      <x v="11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Кол-во рабочих дней в периоде" fld="7" baseField="0" baseItem="0"/>
    <dataField name="Сумма по полю Кол-во обращений" fld="6" baseField="0" baseItem="0"/>
    <dataField name="Сумма по полю среднедневное кол-во отработанных задач " fld="9" baseField="0" baseItem="0"/>
  </dataFields>
  <formats count="7"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field="4" type="button" dataOnly="0" labelOnly="1" outline="0" axis="axisRow" fieldPosition="4"/>
    </format>
    <format dxfId="1">
      <pivotArea field="5" type="button" dataOnly="0" labelOnly="1" outline="0" axis="axisRow" fieldPosition="5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6"/>
  <sheetViews>
    <sheetView workbookViewId="0">
      <selection activeCell="B4" sqref="B4"/>
    </sheetView>
  </sheetViews>
  <sheetFormatPr defaultRowHeight="15" x14ac:dyDescent="0.25"/>
  <cols>
    <col min="1" max="1" width="20.140625" bestFit="1" customWidth="1"/>
    <col min="2" max="2" width="44.7109375" bestFit="1" customWidth="1"/>
    <col min="3" max="3" width="31.7109375" bestFit="1" customWidth="1"/>
  </cols>
  <sheetData>
    <row r="3" spans="1:4" x14ac:dyDescent="0.25">
      <c r="A3" t="s">
        <v>28</v>
      </c>
      <c r="B3" t="s">
        <v>31</v>
      </c>
      <c r="C3" t="s">
        <v>30</v>
      </c>
      <c r="D3" t="s">
        <v>32</v>
      </c>
    </row>
    <row r="4" spans="1:4" x14ac:dyDescent="0.25">
      <c r="A4">
        <v>2021</v>
      </c>
      <c r="B4">
        <v>23</v>
      </c>
      <c r="C4">
        <v>436</v>
      </c>
      <c r="D4">
        <f>C4/B4</f>
        <v>18.956521739130434</v>
      </c>
    </row>
    <row r="5" spans="1:4" x14ac:dyDescent="0.25">
      <c r="A5" t="s">
        <v>7</v>
      </c>
      <c r="B5">
        <v>23</v>
      </c>
      <c r="C5">
        <v>436</v>
      </c>
      <c r="D5">
        <f t="shared" ref="D5:D68" si="0">C5/B5</f>
        <v>18.956521739130434</v>
      </c>
    </row>
    <row r="6" spans="1:4" x14ac:dyDescent="0.25">
      <c r="A6" t="s">
        <v>6</v>
      </c>
      <c r="B6">
        <v>18</v>
      </c>
      <c r="C6">
        <v>395</v>
      </c>
      <c r="D6">
        <f t="shared" si="0"/>
        <v>21.944444444444443</v>
      </c>
    </row>
    <row r="7" spans="1:4" x14ac:dyDescent="0.25">
      <c r="A7" t="s">
        <v>8</v>
      </c>
      <c r="B7">
        <v>4</v>
      </c>
      <c r="C7">
        <v>116</v>
      </c>
      <c r="D7">
        <f t="shared" si="0"/>
        <v>29</v>
      </c>
    </row>
    <row r="8" spans="1:4" x14ac:dyDescent="0.25">
      <c r="A8" t="s">
        <v>9</v>
      </c>
      <c r="B8">
        <v>4</v>
      </c>
      <c r="C8">
        <v>62</v>
      </c>
      <c r="D8">
        <f t="shared" si="0"/>
        <v>15.5</v>
      </c>
    </row>
    <row r="9" spans="1:4" x14ac:dyDescent="0.25">
      <c r="A9" t="s">
        <v>11</v>
      </c>
      <c r="B9">
        <v>4</v>
      </c>
      <c r="C9">
        <v>20</v>
      </c>
      <c r="D9">
        <f t="shared" si="0"/>
        <v>5</v>
      </c>
    </row>
    <row r="10" spans="1:4" x14ac:dyDescent="0.25">
      <c r="A10" t="s">
        <v>12</v>
      </c>
      <c r="B10">
        <v>4</v>
      </c>
      <c r="C10">
        <v>30</v>
      </c>
      <c r="D10">
        <f t="shared" si="0"/>
        <v>7.5</v>
      </c>
    </row>
    <row r="11" spans="1:4" x14ac:dyDescent="0.25">
      <c r="A11" t="s">
        <v>13</v>
      </c>
      <c r="B11">
        <v>4</v>
      </c>
      <c r="C11">
        <v>10</v>
      </c>
      <c r="D11">
        <f t="shared" si="0"/>
        <v>2.5</v>
      </c>
    </row>
    <row r="12" spans="1:4" x14ac:dyDescent="0.25">
      <c r="A12" t="s">
        <v>14</v>
      </c>
      <c r="B12">
        <v>4</v>
      </c>
      <c r="C12">
        <v>2</v>
      </c>
      <c r="D12">
        <f t="shared" si="0"/>
        <v>0.5</v>
      </c>
    </row>
    <row r="13" spans="1:4" x14ac:dyDescent="0.25">
      <c r="A13" t="s">
        <v>10</v>
      </c>
      <c r="B13">
        <v>4</v>
      </c>
      <c r="C13">
        <v>54</v>
      </c>
      <c r="D13">
        <f t="shared" si="0"/>
        <v>13.5</v>
      </c>
    </row>
    <row r="14" spans="1:4" x14ac:dyDescent="0.25">
      <c r="A14" t="s">
        <v>11</v>
      </c>
      <c r="B14">
        <v>4</v>
      </c>
      <c r="C14">
        <v>15</v>
      </c>
      <c r="D14">
        <f t="shared" si="0"/>
        <v>3.75</v>
      </c>
    </row>
    <row r="15" spans="1:4" x14ac:dyDescent="0.25">
      <c r="A15" t="s">
        <v>12</v>
      </c>
      <c r="B15">
        <v>4</v>
      </c>
      <c r="C15">
        <v>16</v>
      </c>
      <c r="D15">
        <f t="shared" si="0"/>
        <v>4</v>
      </c>
    </row>
    <row r="16" spans="1:4" x14ac:dyDescent="0.25">
      <c r="A16" t="s">
        <v>13</v>
      </c>
      <c r="B16">
        <v>4</v>
      </c>
      <c r="C16">
        <v>20</v>
      </c>
      <c r="D16">
        <f t="shared" si="0"/>
        <v>5</v>
      </c>
    </row>
    <row r="17" spans="1:4" x14ac:dyDescent="0.25">
      <c r="A17" t="s">
        <v>14</v>
      </c>
      <c r="B17">
        <v>4</v>
      </c>
      <c r="C17">
        <v>3</v>
      </c>
      <c r="D17">
        <f t="shared" si="0"/>
        <v>0.75</v>
      </c>
    </row>
    <row r="18" spans="1:4" x14ac:dyDescent="0.25">
      <c r="A18" t="s">
        <v>16</v>
      </c>
      <c r="B18">
        <v>4</v>
      </c>
      <c r="C18">
        <v>115</v>
      </c>
      <c r="D18">
        <f t="shared" si="0"/>
        <v>28.75</v>
      </c>
    </row>
    <row r="19" spans="1:4" x14ac:dyDescent="0.25">
      <c r="A19" t="s">
        <v>9</v>
      </c>
      <c r="B19">
        <v>4</v>
      </c>
      <c r="C19">
        <v>70</v>
      </c>
      <c r="D19">
        <f t="shared" si="0"/>
        <v>17.5</v>
      </c>
    </row>
    <row r="20" spans="1:4" x14ac:dyDescent="0.25">
      <c r="A20" t="s">
        <v>11</v>
      </c>
      <c r="B20">
        <v>4</v>
      </c>
      <c r="C20">
        <v>25</v>
      </c>
      <c r="D20">
        <f t="shared" si="0"/>
        <v>6.25</v>
      </c>
    </row>
    <row r="21" spans="1:4" x14ac:dyDescent="0.25">
      <c r="A21" t="s">
        <v>12</v>
      </c>
      <c r="B21">
        <v>4</v>
      </c>
      <c r="C21">
        <v>31</v>
      </c>
      <c r="D21">
        <f t="shared" si="0"/>
        <v>7.75</v>
      </c>
    </row>
    <row r="22" spans="1:4" x14ac:dyDescent="0.25">
      <c r="A22" t="s">
        <v>13</v>
      </c>
      <c r="B22">
        <v>4</v>
      </c>
      <c r="C22">
        <v>11</v>
      </c>
      <c r="D22">
        <f t="shared" si="0"/>
        <v>2.75</v>
      </c>
    </row>
    <row r="23" spans="1:4" x14ac:dyDescent="0.25">
      <c r="A23" t="s">
        <v>14</v>
      </c>
      <c r="B23">
        <v>4</v>
      </c>
      <c r="C23">
        <v>3</v>
      </c>
      <c r="D23">
        <f t="shared" si="0"/>
        <v>0.75</v>
      </c>
    </row>
    <row r="24" spans="1:4" x14ac:dyDescent="0.25">
      <c r="A24" t="s">
        <v>10</v>
      </c>
      <c r="B24">
        <v>4</v>
      </c>
      <c r="C24">
        <v>45</v>
      </c>
      <c r="D24">
        <f t="shared" si="0"/>
        <v>11.25</v>
      </c>
    </row>
    <row r="25" spans="1:4" x14ac:dyDescent="0.25">
      <c r="A25" t="s">
        <v>11</v>
      </c>
      <c r="B25">
        <v>4</v>
      </c>
      <c r="C25">
        <v>12</v>
      </c>
      <c r="D25">
        <f t="shared" si="0"/>
        <v>3</v>
      </c>
    </row>
    <row r="26" spans="1:4" x14ac:dyDescent="0.25">
      <c r="A26" t="s">
        <v>12</v>
      </c>
      <c r="B26">
        <v>4</v>
      </c>
      <c r="C26">
        <v>11</v>
      </c>
      <c r="D26">
        <f t="shared" si="0"/>
        <v>2.75</v>
      </c>
    </row>
    <row r="27" spans="1:4" x14ac:dyDescent="0.25">
      <c r="A27" t="s">
        <v>13</v>
      </c>
      <c r="B27">
        <v>4</v>
      </c>
      <c r="C27">
        <v>19</v>
      </c>
      <c r="D27">
        <f t="shared" si="0"/>
        <v>4.75</v>
      </c>
    </row>
    <row r="28" spans="1:4" x14ac:dyDescent="0.25">
      <c r="A28" t="s">
        <v>14</v>
      </c>
      <c r="B28">
        <v>4</v>
      </c>
      <c r="C28">
        <v>3</v>
      </c>
      <c r="D28">
        <f t="shared" si="0"/>
        <v>0.75</v>
      </c>
    </row>
    <row r="29" spans="1:4" x14ac:dyDescent="0.25">
      <c r="A29" t="s">
        <v>17</v>
      </c>
      <c r="B29">
        <v>5</v>
      </c>
      <c r="C29">
        <v>24</v>
      </c>
      <c r="D29">
        <f t="shared" si="0"/>
        <v>4.8</v>
      </c>
    </row>
    <row r="30" spans="1:4" x14ac:dyDescent="0.25">
      <c r="A30" t="s">
        <v>9</v>
      </c>
      <c r="B30">
        <v>5</v>
      </c>
      <c r="C30">
        <v>24</v>
      </c>
      <c r="D30">
        <f t="shared" si="0"/>
        <v>4.8</v>
      </c>
    </row>
    <row r="31" spans="1:4" x14ac:dyDescent="0.25">
      <c r="A31" t="s">
        <v>11</v>
      </c>
      <c r="B31">
        <v>5</v>
      </c>
      <c r="C31">
        <v>24</v>
      </c>
      <c r="D31">
        <f t="shared" si="0"/>
        <v>4.8</v>
      </c>
    </row>
    <row r="32" spans="1:4" x14ac:dyDescent="0.25">
      <c r="A32" t="s">
        <v>18</v>
      </c>
      <c r="B32">
        <v>5</v>
      </c>
      <c r="C32">
        <v>10</v>
      </c>
      <c r="D32">
        <f t="shared" si="0"/>
        <v>2</v>
      </c>
    </row>
    <row r="33" spans="1:4" x14ac:dyDescent="0.25">
      <c r="A33" t="s">
        <v>9</v>
      </c>
      <c r="B33">
        <v>5</v>
      </c>
      <c r="C33">
        <v>10</v>
      </c>
      <c r="D33">
        <f t="shared" si="0"/>
        <v>2</v>
      </c>
    </row>
    <row r="34" spans="1:4" x14ac:dyDescent="0.25">
      <c r="A34" t="s">
        <v>12</v>
      </c>
      <c r="B34">
        <v>5</v>
      </c>
      <c r="C34">
        <v>10</v>
      </c>
      <c r="D34">
        <f t="shared" si="0"/>
        <v>2</v>
      </c>
    </row>
    <row r="35" spans="1:4" x14ac:dyDescent="0.25">
      <c r="A35" t="s">
        <v>19</v>
      </c>
      <c r="B35">
        <v>5</v>
      </c>
      <c r="C35">
        <v>21</v>
      </c>
      <c r="D35">
        <f t="shared" si="0"/>
        <v>4.2</v>
      </c>
    </row>
    <row r="36" spans="1:4" x14ac:dyDescent="0.25">
      <c r="A36" t="s">
        <v>9</v>
      </c>
      <c r="B36">
        <v>5</v>
      </c>
      <c r="C36">
        <v>21</v>
      </c>
      <c r="D36">
        <f t="shared" si="0"/>
        <v>4.2</v>
      </c>
    </row>
    <row r="37" spans="1:4" x14ac:dyDescent="0.25">
      <c r="A37" t="s">
        <v>13</v>
      </c>
      <c r="B37">
        <v>5</v>
      </c>
      <c r="C37">
        <v>21</v>
      </c>
      <c r="D37">
        <f t="shared" si="0"/>
        <v>4.2</v>
      </c>
    </row>
    <row r="38" spans="1:4" x14ac:dyDescent="0.25">
      <c r="A38" t="s">
        <v>20</v>
      </c>
      <c r="B38">
        <v>5</v>
      </c>
      <c r="C38">
        <v>5</v>
      </c>
      <c r="D38">
        <f t="shared" si="0"/>
        <v>1</v>
      </c>
    </row>
    <row r="39" spans="1:4" x14ac:dyDescent="0.25">
      <c r="A39" t="s">
        <v>9</v>
      </c>
      <c r="B39">
        <v>5</v>
      </c>
      <c r="C39">
        <v>5</v>
      </c>
      <c r="D39">
        <f t="shared" si="0"/>
        <v>1</v>
      </c>
    </row>
    <row r="40" spans="1:4" x14ac:dyDescent="0.25">
      <c r="A40" t="s">
        <v>14</v>
      </c>
      <c r="B40">
        <v>5</v>
      </c>
      <c r="C40">
        <v>5</v>
      </c>
      <c r="D40">
        <f t="shared" si="0"/>
        <v>1</v>
      </c>
    </row>
    <row r="41" spans="1:4" x14ac:dyDescent="0.25">
      <c r="A41" t="s">
        <v>21</v>
      </c>
      <c r="B41">
        <v>5</v>
      </c>
      <c r="C41">
        <v>5</v>
      </c>
      <c r="D41">
        <f t="shared" si="0"/>
        <v>1</v>
      </c>
    </row>
    <row r="42" spans="1:4" x14ac:dyDescent="0.25">
      <c r="A42" t="s">
        <v>10</v>
      </c>
      <c r="B42">
        <v>5</v>
      </c>
      <c r="C42">
        <v>5</v>
      </c>
      <c r="D42">
        <f t="shared" si="0"/>
        <v>1</v>
      </c>
    </row>
    <row r="43" spans="1:4" x14ac:dyDescent="0.25">
      <c r="A43" t="s">
        <v>11</v>
      </c>
      <c r="B43">
        <v>5</v>
      </c>
      <c r="C43">
        <v>5</v>
      </c>
      <c r="D43">
        <f t="shared" si="0"/>
        <v>1</v>
      </c>
    </row>
    <row r="44" spans="1:4" x14ac:dyDescent="0.25">
      <c r="A44" t="s">
        <v>22</v>
      </c>
      <c r="B44">
        <v>5</v>
      </c>
      <c r="C44">
        <v>7</v>
      </c>
      <c r="D44">
        <f t="shared" si="0"/>
        <v>1.4</v>
      </c>
    </row>
    <row r="45" spans="1:4" x14ac:dyDescent="0.25">
      <c r="A45" t="s">
        <v>10</v>
      </c>
      <c r="B45">
        <v>5</v>
      </c>
      <c r="C45">
        <v>7</v>
      </c>
      <c r="D45">
        <f t="shared" si="0"/>
        <v>1.4</v>
      </c>
    </row>
    <row r="46" spans="1:4" x14ac:dyDescent="0.25">
      <c r="A46" t="s">
        <v>12</v>
      </c>
      <c r="B46">
        <v>5</v>
      </c>
      <c r="C46">
        <v>7</v>
      </c>
      <c r="D46">
        <f t="shared" si="0"/>
        <v>1.4</v>
      </c>
    </row>
    <row r="47" spans="1:4" x14ac:dyDescent="0.25">
      <c r="A47" t="s">
        <v>23</v>
      </c>
      <c r="B47">
        <v>5</v>
      </c>
      <c r="C47">
        <v>8</v>
      </c>
      <c r="D47">
        <f t="shared" si="0"/>
        <v>1.6</v>
      </c>
    </row>
    <row r="48" spans="1:4" x14ac:dyDescent="0.25">
      <c r="A48" t="s">
        <v>10</v>
      </c>
      <c r="B48">
        <v>5</v>
      </c>
      <c r="C48">
        <v>8</v>
      </c>
      <c r="D48">
        <f t="shared" si="0"/>
        <v>1.6</v>
      </c>
    </row>
    <row r="49" spans="1:4" x14ac:dyDescent="0.25">
      <c r="A49" t="s">
        <v>13</v>
      </c>
      <c r="B49">
        <v>5</v>
      </c>
      <c r="C49">
        <v>8</v>
      </c>
      <c r="D49">
        <f t="shared" si="0"/>
        <v>1.6</v>
      </c>
    </row>
    <row r="50" spans="1:4" x14ac:dyDescent="0.25">
      <c r="A50" t="s">
        <v>24</v>
      </c>
      <c r="B50">
        <v>5</v>
      </c>
      <c r="C50">
        <v>2</v>
      </c>
      <c r="D50">
        <f t="shared" si="0"/>
        <v>0.4</v>
      </c>
    </row>
    <row r="51" spans="1:4" x14ac:dyDescent="0.25">
      <c r="A51" t="s">
        <v>10</v>
      </c>
      <c r="B51">
        <v>5</v>
      </c>
      <c r="C51">
        <v>2</v>
      </c>
      <c r="D51">
        <f t="shared" si="0"/>
        <v>0.4</v>
      </c>
    </row>
    <row r="52" spans="1:4" x14ac:dyDescent="0.25">
      <c r="A52" t="s">
        <v>14</v>
      </c>
      <c r="B52">
        <v>5</v>
      </c>
      <c r="C52">
        <v>2</v>
      </c>
      <c r="D52">
        <f t="shared" si="0"/>
        <v>0.4</v>
      </c>
    </row>
    <row r="53" spans="1:4" x14ac:dyDescent="0.25">
      <c r="A53" t="s">
        <v>25</v>
      </c>
      <c r="B53">
        <v>5</v>
      </c>
      <c r="C53">
        <v>82</v>
      </c>
      <c r="D53">
        <f t="shared" si="0"/>
        <v>16.399999999999999</v>
      </c>
    </row>
    <row r="54" spans="1:4" x14ac:dyDescent="0.25">
      <c r="A54" t="s">
        <v>9</v>
      </c>
      <c r="B54">
        <v>5</v>
      </c>
      <c r="C54">
        <v>60</v>
      </c>
      <c r="D54">
        <f t="shared" si="0"/>
        <v>12</v>
      </c>
    </row>
    <row r="55" spans="1:4" x14ac:dyDescent="0.25">
      <c r="A55" t="s">
        <v>11</v>
      </c>
      <c r="B55">
        <v>5</v>
      </c>
      <c r="C55">
        <v>24</v>
      </c>
      <c r="D55">
        <f t="shared" si="0"/>
        <v>4.8</v>
      </c>
    </row>
    <row r="56" spans="1:4" x14ac:dyDescent="0.25">
      <c r="A56" t="s">
        <v>12</v>
      </c>
      <c r="B56">
        <v>5</v>
      </c>
      <c r="C56">
        <v>10</v>
      </c>
      <c r="D56">
        <f t="shared" si="0"/>
        <v>2</v>
      </c>
    </row>
    <row r="57" spans="1:4" x14ac:dyDescent="0.25">
      <c r="A57" t="s">
        <v>13</v>
      </c>
      <c r="B57">
        <v>5</v>
      </c>
      <c r="C57">
        <v>21</v>
      </c>
      <c r="D57">
        <f t="shared" si="0"/>
        <v>4.2</v>
      </c>
    </row>
    <row r="58" spans="1:4" x14ac:dyDescent="0.25">
      <c r="A58" t="s">
        <v>14</v>
      </c>
      <c r="B58">
        <v>5</v>
      </c>
      <c r="C58">
        <v>5</v>
      </c>
      <c r="D58">
        <f t="shared" si="0"/>
        <v>1</v>
      </c>
    </row>
    <row r="59" spans="1:4" x14ac:dyDescent="0.25">
      <c r="A59" t="s">
        <v>10</v>
      </c>
      <c r="B59">
        <v>5</v>
      </c>
      <c r="C59">
        <v>22</v>
      </c>
      <c r="D59">
        <f t="shared" si="0"/>
        <v>4.4000000000000004</v>
      </c>
    </row>
    <row r="60" spans="1:4" x14ac:dyDescent="0.25">
      <c r="A60" t="s">
        <v>11</v>
      </c>
      <c r="B60">
        <v>5</v>
      </c>
      <c r="C60">
        <v>5</v>
      </c>
      <c r="D60">
        <f t="shared" si="0"/>
        <v>1</v>
      </c>
    </row>
    <row r="61" spans="1:4" x14ac:dyDescent="0.25">
      <c r="A61" t="s">
        <v>12</v>
      </c>
      <c r="B61">
        <v>5</v>
      </c>
      <c r="C61">
        <v>7</v>
      </c>
      <c r="D61">
        <f t="shared" si="0"/>
        <v>1.4</v>
      </c>
    </row>
    <row r="62" spans="1:4" x14ac:dyDescent="0.25">
      <c r="A62" t="s">
        <v>13</v>
      </c>
      <c r="B62">
        <v>5</v>
      </c>
      <c r="C62">
        <v>8</v>
      </c>
      <c r="D62">
        <f t="shared" si="0"/>
        <v>1.6</v>
      </c>
    </row>
    <row r="63" spans="1:4" x14ac:dyDescent="0.25">
      <c r="A63" t="s">
        <v>14</v>
      </c>
      <c r="B63">
        <v>5</v>
      </c>
      <c r="C63">
        <v>2</v>
      </c>
      <c r="D63">
        <f t="shared" si="0"/>
        <v>0.4</v>
      </c>
    </row>
    <row r="64" spans="1:4" x14ac:dyDescent="0.25">
      <c r="A64" t="s">
        <v>26</v>
      </c>
      <c r="B64">
        <v>5</v>
      </c>
      <c r="C64">
        <v>41</v>
      </c>
      <c r="D64">
        <f t="shared" si="0"/>
        <v>8.1999999999999993</v>
      </c>
    </row>
    <row r="65" spans="1:4" x14ac:dyDescent="0.25">
      <c r="A65" t="s">
        <v>27</v>
      </c>
      <c r="B65">
        <v>5</v>
      </c>
      <c r="C65">
        <v>41</v>
      </c>
      <c r="D65">
        <f t="shared" si="0"/>
        <v>8.1999999999999993</v>
      </c>
    </row>
    <row r="66" spans="1:4" x14ac:dyDescent="0.25">
      <c r="A66" t="s">
        <v>9</v>
      </c>
      <c r="B66">
        <v>5</v>
      </c>
      <c r="C66">
        <v>28</v>
      </c>
      <c r="D66">
        <f t="shared" si="0"/>
        <v>5.6</v>
      </c>
    </row>
    <row r="67" spans="1:4" x14ac:dyDescent="0.25">
      <c r="A67" t="s">
        <v>11</v>
      </c>
      <c r="B67">
        <v>5</v>
      </c>
      <c r="C67">
        <v>20</v>
      </c>
      <c r="D67">
        <f t="shared" si="0"/>
        <v>4</v>
      </c>
    </row>
    <row r="68" spans="1:4" x14ac:dyDescent="0.25">
      <c r="A68" t="s">
        <v>12</v>
      </c>
      <c r="B68">
        <v>5</v>
      </c>
      <c r="C68">
        <v>0</v>
      </c>
      <c r="D68">
        <f t="shared" si="0"/>
        <v>0</v>
      </c>
    </row>
    <row r="69" spans="1:4" x14ac:dyDescent="0.25">
      <c r="A69" t="s">
        <v>13</v>
      </c>
      <c r="B69">
        <v>5</v>
      </c>
      <c r="C69">
        <v>3</v>
      </c>
      <c r="D69">
        <f t="shared" ref="D69:D76" si="1">C69/B69</f>
        <v>0.6</v>
      </c>
    </row>
    <row r="70" spans="1:4" x14ac:dyDescent="0.25">
      <c r="A70" t="s">
        <v>14</v>
      </c>
      <c r="B70">
        <v>5</v>
      </c>
      <c r="C70">
        <v>5</v>
      </c>
      <c r="D70">
        <f t="shared" si="1"/>
        <v>1</v>
      </c>
    </row>
    <row r="71" spans="1:4" x14ac:dyDescent="0.25">
      <c r="A71" t="s">
        <v>10</v>
      </c>
      <c r="B71">
        <v>5</v>
      </c>
      <c r="C71">
        <v>13</v>
      </c>
      <c r="D71">
        <f t="shared" si="1"/>
        <v>2.6</v>
      </c>
    </row>
    <row r="72" spans="1:4" x14ac:dyDescent="0.25">
      <c r="A72" t="s">
        <v>11</v>
      </c>
      <c r="B72">
        <v>5</v>
      </c>
      <c r="C72">
        <v>3</v>
      </c>
      <c r="D72">
        <f t="shared" si="1"/>
        <v>0.6</v>
      </c>
    </row>
    <row r="73" spans="1:4" x14ac:dyDescent="0.25">
      <c r="A73" t="s">
        <v>12</v>
      </c>
      <c r="B73">
        <v>5</v>
      </c>
      <c r="C73">
        <v>6</v>
      </c>
      <c r="D73">
        <f t="shared" si="1"/>
        <v>1.2</v>
      </c>
    </row>
    <row r="74" spans="1:4" x14ac:dyDescent="0.25">
      <c r="A74" t="s">
        <v>13</v>
      </c>
      <c r="B74">
        <v>5</v>
      </c>
      <c r="C74">
        <v>2</v>
      </c>
      <c r="D74">
        <f t="shared" si="1"/>
        <v>0.4</v>
      </c>
    </row>
    <row r="75" spans="1:4" x14ac:dyDescent="0.25">
      <c r="A75" t="s">
        <v>14</v>
      </c>
      <c r="B75">
        <v>5</v>
      </c>
      <c r="C75">
        <v>2</v>
      </c>
      <c r="D75">
        <f t="shared" si="1"/>
        <v>0.4</v>
      </c>
    </row>
    <row r="76" spans="1:4" x14ac:dyDescent="0.25">
      <c r="A76" t="s">
        <v>29</v>
      </c>
      <c r="B76">
        <v>4.5999999999999996</v>
      </c>
      <c r="C76">
        <v>436</v>
      </c>
      <c r="D76">
        <f t="shared" si="1"/>
        <v>94.782608695652186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0"/>
  <sheetViews>
    <sheetView tabSelected="1" workbookViewId="0">
      <pane ySplit="1" topLeftCell="A2" activePane="bottomLeft" state="frozen"/>
      <selection pane="bottomLeft" activeCell="E19" sqref="E19"/>
    </sheetView>
  </sheetViews>
  <sheetFormatPr defaultRowHeight="15" x14ac:dyDescent="0.25"/>
  <cols>
    <col min="4" max="5" width="20.140625" bestFit="1" customWidth="1"/>
    <col min="6" max="6" width="24.7109375" customWidth="1"/>
    <col min="7" max="7" width="20.140625" customWidth="1"/>
    <col min="8" max="8" width="12.5703125" customWidth="1"/>
    <col min="9" max="9" width="20.28515625" customWidth="1"/>
    <col min="10" max="10" width="17.7109375" bestFit="1" customWidth="1"/>
    <col min="11" max="11" width="28.5703125" customWidth="1"/>
  </cols>
  <sheetData>
    <row r="1" spans="1:11" ht="40.5" customHeight="1" x14ac:dyDescent="0.25">
      <c r="A1" s="9" t="s">
        <v>0</v>
      </c>
      <c r="B1" s="9" t="s">
        <v>2</v>
      </c>
      <c r="C1" s="9" t="s">
        <v>1</v>
      </c>
      <c r="D1" s="9" t="s">
        <v>3</v>
      </c>
      <c r="E1" s="9" t="s">
        <v>38</v>
      </c>
      <c r="F1" s="9" t="s">
        <v>39</v>
      </c>
      <c r="G1" s="9" t="s">
        <v>33</v>
      </c>
      <c r="H1" s="9" t="s">
        <v>4</v>
      </c>
      <c r="I1" s="9" t="s">
        <v>5</v>
      </c>
      <c r="J1" s="9" t="s">
        <v>15</v>
      </c>
      <c r="K1" s="26" t="s">
        <v>40</v>
      </c>
    </row>
    <row r="2" spans="1:11" ht="15" customHeight="1" x14ac:dyDescent="0.25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 t="s">
        <v>41</v>
      </c>
    </row>
    <row r="3" spans="1:11" x14ac:dyDescent="0.25">
      <c r="A3" s="23">
        <v>2021</v>
      </c>
      <c r="B3" s="23"/>
      <c r="C3" s="23"/>
      <c r="D3" s="23" t="s">
        <v>37</v>
      </c>
      <c r="E3" s="24">
        <v>44197</v>
      </c>
      <c r="F3" s="24">
        <v>44561</v>
      </c>
      <c r="G3" s="25">
        <f>NETWORKDAYS(E3,F3,праздники_2021)</f>
        <v>243</v>
      </c>
      <c r="H3" s="23" t="s">
        <v>37</v>
      </c>
      <c r="I3" s="23" t="s">
        <v>37</v>
      </c>
      <c r="J3" s="23">
        <f>SUM(J11:J50)</f>
        <v>436</v>
      </c>
      <c r="K3" s="28">
        <f>J3/G3</f>
        <v>1.7942386831275721</v>
      </c>
    </row>
    <row r="4" spans="1:11" x14ac:dyDescent="0.25">
      <c r="A4" s="9"/>
      <c r="B4" s="20" t="s">
        <v>7</v>
      </c>
      <c r="C4" s="20"/>
      <c r="D4" s="20" t="s">
        <v>37</v>
      </c>
      <c r="E4" s="21">
        <v>44287</v>
      </c>
      <c r="F4" s="21">
        <v>44377</v>
      </c>
      <c r="G4" s="22">
        <f>NETWORKDAYS(E4,F4,праздники_2021)</f>
        <v>58</v>
      </c>
      <c r="H4" s="20" t="s">
        <v>37</v>
      </c>
      <c r="I4" s="20" t="s">
        <v>37</v>
      </c>
      <c r="J4" s="20">
        <f>SUM(J11:J50)</f>
        <v>436</v>
      </c>
      <c r="K4" s="29">
        <f t="shared" ref="K4:K50" si="0">J4/G4</f>
        <v>7.5172413793103452</v>
      </c>
    </row>
    <row r="5" spans="1:11" x14ac:dyDescent="0.25">
      <c r="A5" s="9"/>
      <c r="B5" s="9"/>
      <c r="C5" s="17" t="s">
        <v>6</v>
      </c>
      <c r="D5" s="17" t="s">
        <v>37</v>
      </c>
      <c r="E5" s="18">
        <v>44317</v>
      </c>
      <c r="F5" s="18">
        <v>44347</v>
      </c>
      <c r="G5" s="19">
        <f>NETWORKDAYS(E5,F5,праздники_2021)</f>
        <v>15</v>
      </c>
      <c r="H5" s="17" t="s">
        <v>37</v>
      </c>
      <c r="I5" s="17" t="s">
        <v>37</v>
      </c>
      <c r="J5" s="17">
        <f>SUMIF(C11:C50,"май",J11:J50)</f>
        <v>395</v>
      </c>
      <c r="K5" s="30">
        <f t="shared" si="0"/>
        <v>26.333333333333332</v>
      </c>
    </row>
    <row r="6" spans="1:11" x14ac:dyDescent="0.25">
      <c r="A6" s="9"/>
      <c r="B6" s="9"/>
      <c r="C6" s="9"/>
      <c r="D6" s="14" t="s">
        <v>8</v>
      </c>
      <c r="E6" s="15">
        <v>44320</v>
      </c>
      <c r="F6" s="15">
        <v>44325</v>
      </c>
      <c r="G6" s="14">
        <v>4</v>
      </c>
      <c r="H6" s="16" t="s">
        <v>37</v>
      </c>
      <c r="I6" s="16" t="s">
        <v>37</v>
      </c>
      <c r="J6" s="16">
        <f>SUMIF(D11:D51,D6,J11:J51)</f>
        <v>116</v>
      </c>
      <c r="K6" s="31">
        <f t="shared" si="0"/>
        <v>29</v>
      </c>
    </row>
    <row r="7" spans="1:11" x14ac:dyDescent="0.25">
      <c r="A7" s="9"/>
      <c r="B7" s="9"/>
      <c r="C7" s="9"/>
      <c r="D7" s="14" t="s">
        <v>16</v>
      </c>
      <c r="E7" s="15">
        <v>44326</v>
      </c>
      <c r="F7" s="15">
        <v>44332</v>
      </c>
      <c r="G7" s="14">
        <f>NETWORKDAYS(E7,F7,праздники_2021)</f>
        <v>4</v>
      </c>
      <c r="H7" s="16" t="s">
        <v>37</v>
      </c>
      <c r="I7" s="16" t="s">
        <v>37</v>
      </c>
      <c r="J7" s="16">
        <f>SUMIF(D11:D50,D7,J11:J50)</f>
        <v>115</v>
      </c>
      <c r="K7" s="31">
        <f t="shared" si="0"/>
        <v>28.75</v>
      </c>
    </row>
    <row r="8" spans="1:11" x14ac:dyDescent="0.25">
      <c r="A8" s="9"/>
      <c r="B8" s="9"/>
      <c r="C8" s="9"/>
      <c r="D8" s="14" t="s">
        <v>17</v>
      </c>
      <c r="E8" s="15">
        <v>44333</v>
      </c>
      <c r="F8" s="15">
        <v>44339</v>
      </c>
      <c r="G8" s="14">
        <f>NETWORKDAYS(E8,F8,праздники_2021)</f>
        <v>5</v>
      </c>
      <c r="H8" s="16" t="s">
        <v>37</v>
      </c>
      <c r="I8" s="16" t="s">
        <v>37</v>
      </c>
      <c r="J8" s="16">
        <f>SUMIF(D11:D50,D8,J11:J50)</f>
        <v>24</v>
      </c>
      <c r="K8" s="31">
        <f t="shared" si="0"/>
        <v>4.8</v>
      </c>
    </row>
    <row r="9" spans="1:11" x14ac:dyDescent="0.25">
      <c r="A9" s="9"/>
      <c r="B9" s="9"/>
      <c r="C9" s="9"/>
      <c r="D9" s="14" t="s">
        <v>25</v>
      </c>
      <c r="E9" s="15">
        <v>44340</v>
      </c>
      <c r="F9" s="15">
        <v>44346</v>
      </c>
      <c r="G9" s="14">
        <f>NETWORKDAYS(E9,F9,праздники_2021)</f>
        <v>5</v>
      </c>
      <c r="H9" s="16" t="s">
        <v>37</v>
      </c>
      <c r="I9" s="16" t="s">
        <v>37</v>
      </c>
      <c r="J9" s="16">
        <f>SUMIF(D11:D50,D9,J11:J50)</f>
        <v>82</v>
      </c>
      <c r="K9" s="31">
        <f t="shared" si="0"/>
        <v>16.399999999999999</v>
      </c>
    </row>
    <row r="10" spans="1:11" x14ac:dyDescent="0.25">
      <c r="A10" s="9"/>
      <c r="B10" s="9"/>
      <c r="C10" s="9"/>
      <c r="D10" s="14" t="s">
        <v>27</v>
      </c>
      <c r="E10" s="15">
        <v>44347</v>
      </c>
      <c r="F10" s="15">
        <v>44353</v>
      </c>
      <c r="G10" s="14">
        <f>NETWORKDAYS(E10,F10,праздники_2021)</f>
        <v>5</v>
      </c>
      <c r="H10" s="16" t="s">
        <v>37</v>
      </c>
      <c r="I10" s="16" t="s">
        <v>37</v>
      </c>
      <c r="J10" s="16">
        <f ca="1">SUMIF(D11:D50,D10,J12:J50)</f>
        <v>21</v>
      </c>
      <c r="K10" s="31">
        <f t="shared" ca="1" si="0"/>
        <v>4.2</v>
      </c>
    </row>
    <row r="11" spans="1:11" x14ac:dyDescent="0.25">
      <c r="A11" s="10">
        <v>2021</v>
      </c>
      <c r="B11" s="10" t="s">
        <v>7</v>
      </c>
      <c r="C11" s="10" t="s">
        <v>6</v>
      </c>
      <c r="D11" s="10" t="s">
        <v>8</v>
      </c>
      <c r="E11" s="11">
        <v>44320</v>
      </c>
      <c r="F11" s="11">
        <v>44325</v>
      </c>
      <c r="G11" s="10">
        <v>4</v>
      </c>
      <c r="H11" s="10" t="s">
        <v>9</v>
      </c>
      <c r="I11" s="10" t="s">
        <v>11</v>
      </c>
      <c r="J11" s="10">
        <v>20</v>
      </c>
      <c r="K11" s="27">
        <f t="shared" si="0"/>
        <v>5</v>
      </c>
    </row>
    <row r="12" spans="1:11" x14ac:dyDescent="0.25">
      <c r="A12" s="10">
        <v>2021</v>
      </c>
      <c r="B12" s="10" t="s">
        <v>7</v>
      </c>
      <c r="C12" s="10" t="s">
        <v>6</v>
      </c>
      <c r="D12" s="10" t="s">
        <v>8</v>
      </c>
      <c r="E12" s="11">
        <v>44320</v>
      </c>
      <c r="F12" s="11">
        <v>44325</v>
      </c>
      <c r="G12" s="10">
        <v>4</v>
      </c>
      <c r="H12" s="10" t="s">
        <v>9</v>
      </c>
      <c r="I12" s="10" t="s">
        <v>12</v>
      </c>
      <c r="J12" s="10">
        <v>30</v>
      </c>
      <c r="K12" s="27">
        <f t="shared" si="0"/>
        <v>7.5</v>
      </c>
    </row>
    <row r="13" spans="1:11" x14ac:dyDescent="0.25">
      <c r="A13" s="10">
        <v>2021</v>
      </c>
      <c r="B13" s="10" t="s">
        <v>7</v>
      </c>
      <c r="C13" s="10" t="s">
        <v>6</v>
      </c>
      <c r="D13" s="10" t="s">
        <v>8</v>
      </c>
      <c r="E13" s="11">
        <v>44320</v>
      </c>
      <c r="F13" s="11">
        <v>44325</v>
      </c>
      <c r="G13" s="10">
        <v>4</v>
      </c>
      <c r="H13" s="10" t="s">
        <v>9</v>
      </c>
      <c r="I13" s="10" t="s">
        <v>13</v>
      </c>
      <c r="J13" s="10">
        <v>10</v>
      </c>
      <c r="K13" s="27">
        <f t="shared" si="0"/>
        <v>2.5</v>
      </c>
    </row>
    <row r="14" spans="1:11" x14ac:dyDescent="0.25">
      <c r="A14" s="10">
        <v>2021</v>
      </c>
      <c r="B14" s="10" t="s">
        <v>7</v>
      </c>
      <c r="C14" s="10" t="s">
        <v>6</v>
      </c>
      <c r="D14" s="10" t="s">
        <v>8</v>
      </c>
      <c r="E14" s="11">
        <v>44320</v>
      </c>
      <c r="F14" s="11">
        <v>44325</v>
      </c>
      <c r="G14" s="10">
        <v>4</v>
      </c>
      <c r="H14" s="10" t="s">
        <v>9</v>
      </c>
      <c r="I14" s="10" t="s">
        <v>14</v>
      </c>
      <c r="J14" s="10">
        <v>2</v>
      </c>
      <c r="K14" s="27">
        <f t="shared" si="0"/>
        <v>0.5</v>
      </c>
    </row>
    <row r="15" spans="1:11" x14ac:dyDescent="0.25">
      <c r="A15" s="10">
        <v>2021</v>
      </c>
      <c r="B15" s="10" t="s">
        <v>7</v>
      </c>
      <c r="C15" s="10" t="s">
        <v>6</v>
      </c>
      <c r="D15" s="10" t="s">
        <v>8</v>
      </c>
      <c r="E15" s="11">
        <v>44320</v>
      </c>
      <c r="F15" s="11">
        <v>44325</v>
      </c>
      <c r="G15" s="10">
        <v>4</v>
      </c>
      <c r="H15" s="10" t="s">
        <v>10</v>
      </c>
      <c r="I15" s="10" t="s">
        <v>11</v>
      </c>
      <c r="J15" s="10">
        <v>15</v>
      </c>
      <c r="K15" s="27">
        <f t="shared" si="0"/>
        <v>3.75</v>
      </c>
    </row>
    <row r="16" spans="1:11" x14ac:dyDescent="0.25">
      <c r="A16" s="10">
        <v>2021</v>
      </c>
      <c r="B16" s="10" t="s">
        <v>7</v>
      </c>
      <c r="C16" s="10" t="s">
        <v>6</v>
      </c>
      <c r="D16" s="10" t="s">
        <v>8</v>
      </c>
      <c r="E16" s="11">
        <v>44320</v>
      </c>
      <c r="F16" s="11">
        <v>44325</v>
      </c>
      <c r="G16" s="10">
        <v>4</v>
      </c>
      <c r="H16" s="10" t="s">
        <v>10</v>
      </c>
      <c r="I16" s="10" t="s">
        <v>12</v>
      </c>
      <c r="J16" s="10">
        <v>16</v>
      </c>
      <c r="K16" s="27">
        <f t="shared" si="0"/>
        <v>4</v>
      </c>
    </row>
    <row r="17" spans="1:11" x14ac:dyDescent="0.25">
      <c r="A17" s="10">
        <v>2021</v>
      </c>
      <c r="B17" s="10" t="s">
        <v>7</v>
      </c>
      <c r="C17" s="10" t="s">
        <v>6</v>
      </c>
      <c r="D17" s="10" t="s">
        <v>8</v>
      </c>
      <c r="E17" s="11">
        <v>44320</v>
      </c>
      <c r="F17" s="11">
        <v>44325</v>
      </c>
      <c r="G17" s="10">
        <v>4</v>
      </c>
      <c r="H17" s="10" t="s">
        <v>10</v>
      </c>
      <c r="I17" s="10" t="s">
        <v>13</v>
      </c>
      <c r="J17" s="10">
        <v>20</v>
      </c>
      <c r="K17" s="27">
        <f t="shared" si="0"/>
        <v>5</v>
      </c>
    </row>
    <row r="18" spans="1:11" x14ac:dyDescent="0.25">
      <c r="A18" s="10">
        <v>2021</v>
      </c>
      <c r="B18" s="10" t="s">
        <v>7</v>
      </c>
      <c r="C18" s="10" t="s">
        <v>6</v>
      </c>
      <c r="D18" s="10" t="s">
        <v>8</v>
      </c>
      <c r="E18" s="11">
        <v>44320</v>
      </c>
      <c r="F18" s="11">
        <v>44325</v>
      </c>
      <c r="G18" s="10">
        <v>4</v>
      </c>
      <c r="H18" s="10" t="s">
        <v>10</v>
      </c>
      <c r="I18" s="10" t="s">
        <v>14</v>
      </c>
      <c r="J18" s="10">
        <v>3</v>
      </c>
      <c r="K18" s="27">
        <f t="shared" si="0"/>
        <v>0.75</v>
      </c>
    </row>
    <row r="19" spans="1:11" x14ac:dyDescent="0.25">
      <c r="A19" s="10">
        <v>2021</v>
      </c>
      <c r="B19" s="10" t="s">
        <v>7</v>
      </c>
      <c r="C19" s="10" t="s">
        <v>6</v>
      </c>
      <c r="D19" s="10" t="s">
        <v>16</v>
      </c>
      <c r="E19" s="11">
        <v>44326</v>
      </c>
      <c r="F19" s="11">
        <v>44332</v>
      </c>
      <c r="G19" s="10">
        <f>NETWORKDAYS(E19,F19,праздники_2021)</f>
        <v>4</v>
      </c>
      <c r="H19" s="10" t="s">
        <v>9</v>
      </c>
      <c r="I19" s="10" t="s">
        <v>11</v>
      </c>
      <c r="J19" s="10">
        <v>25</v>
      </c>
      <c r="K19" s="27">
        <f t="shared" si="0"/>
        <v>6.25</v>
      </c>
    </row>
    <row r="20" spans="1:11" x14ac:dyDescent="0.25">
      <c r="A20" s="10">
        <v>2021</v>
      </c>
      <c r="B20" s="10" t="s">
        <v>7</v>
      </c>
      <c r="C20" s="10" t="s">
        <v>6</v>
      </c>
      <c r="D20" s="10" t="s">
        <v>16</v>
      </c>
      <c r="E20" s="11">
        <v>44326</v>
      </c>
      <c r="F20" s="11">
        <v>44332</v>
      </c>
      <c r="G20" s="10">
        <f>NETWORKDAYS(E20,F20,праздники_2021)</f>
        <v>4</v>
      </c>
      <c r="H20" s="10" t="s">
        <v>9</v>
      </c>
      <c r="I20" s="10" t="s">
        <v>12</v>
      </c>
      <c r="J20" s="10">
        <v>31</v>
      </c>
      <c r="K20" s="27">
        <f t="shared" si="0"/>
        <v>7.75</v>
      </c>
    </row>
    <row r="21" spans="1:11" x14ac:dyDescent="0.25">
      <c r="A21" s="10">
        <v>2021</v>
      </c>
      <c r="B21" s="10" t="s">
        <v>7</v>
      </c>
      <c r="C21" s="10" t="s">
        <v>6</v>
      </c>
      <c r="D21" s="10" t="s">
        <v>16</v>
      </c>
      <c r="E21" s="11">
        <v>44326</v>
      </c>
      <c r="F21" s="11">
        <v>44332</v>
      </c>
      <c r="G21" s="10">
        <f>NETWORKDAYS(E21,F21,праздники_2021)</f>
        <v>4</v>
      </c>
      <c r="H21" s="10" t="s">
        <v>9</v>
      </c>
      <c r="I21" s="10" t="s">
        <v>13</v>
      </c>
      <c r="J21" s="10">
        <v>11</v>
      </c>
      <c r="K21" s="27">
        <f t="shared" si="0"/>
        <v>2.75</v>
      </c>
    </row>
    <row r="22" spans="1:11" x14ac:dyDescent="0.25">
      <c r="A22" s="10">
        <v>2021</v>
      </c>
      <c r="B22" s="10" t="s">
        <v>7</v>
      </c>
      <c r="C22" s="10" t="s">
        <v>6</v>
      </c>
      <c r="D22" s="10" t="s">
        <v>16</v>
      </c>
      <c r="E22" s="11">
        <v>44326</v>
      </c>
      <c r="F22" s="11">
        <v>44332</v>
      </c>
      <c r="G22" s="10">
        <f>NETWORKDAYS(E22,F22,праздники_2021)</f>
        <v>4</v>
      </c>
      <c r="H22" s="10" t="s">
        <v>9</v>
      </c>
      <c r="I22" s="10" t="s">
        <v>14</v>
      </c>
      <c r="J22" s="10">
        <v>3</v>
      </c>
      <c r="K22" s="27">
        <f t="shared" si="0"/>
        <v>0.75</v>
      </c>
    </row>
    <row r="23" spans="1:11" x14ac:dyDescent="0.25">
      <c r="A23" s="10">
        <v>2021</v>
      </c>
      <c r="B23" s="10" t="s">
        <v>7</v>
      </c>
      <c r="C23" s="10" t="s">
        <v>6</v>
      </c>
      <c r="D23" s="10" t="s">
        <v>16</v>
      </c>
      <c r="E23" s="11">
        <v>44326</v>
      </c>
      <c r="F23" s="11">
        <v>44332</v>
      </c>
      <c r="G23" s="10">
        <f>NETWORKDAYS(E23,F23,праздники_2021)</f>
        <v>4</v>
      </c>
      <c r="H23" s="10" t="s">
        <v>10</v>
      </c>
      <c r="I23" s="10" t="s">
        <v>11</v>
      </c>
      <c r="J23" s="10">
        <v>12</v>
      </c>
      <c r="K23" s="27">
        <f t="shared" si="0"/>
        <v>3</v>
      </c>
    </row>
    <row r="24" spans="1:11" x14ac:dyDescent="0.25">
      <c r="A24" s="10">
        <v>2021</v>
      </c>
      <c r="B24" s="10" t="s">
        <v>7</v>
      </c>
      <c r="C24" s="10" t="s">
        <v>6</v>
      </c>
      <c r="D24" s="10" t="s">
        <v>16</v>
      </c>
      <c r="E24" s="11">
        <v>44326</v>
      </c>
      <c r="F24" s="11">
        <v>44332</v>
      </c>
      <c r="G24" s="10">
        <f>NETWORKDAYS(E24,F24,праздники_2021)</f>
        <v>4</v>
      </c>
      <c r="H24" s="10" t="s">
        <v>10</v>
      </c>
      <c r="I24" s="10" t="s">
        <v>12</v>
      </c>
      <c r="J24" s="10">
        <v>11</v>
      </c>
      <c r="K24" s="27">
        <f t="shared" si="0"/>
        <v>2.75</v>
      </c>
    </row>
    <row r="25" spans="1:11" x14ac:dyDescent="0.25">
      <c r="A25" s="10">
        <v>2021</v>
      </c>
      <c r="B25" s="10" t="s">
        <v>7</v>
      </c>
      <c r="C25" s="10" t="s">
        <v>6</v>
      </c>
      <c r="D25" s="10" t="s">
        <v>16</v>
      </c>
      <c r="E25" s="11">
        <v>44326</v>
      </c>
      <c r="F25" s="11">
        <v>44332</v>
      </c>
      <c r="G25" s="10">
        <f>NETWORKDAYS(E25,F25,праздники_2021)</f>
        <v>4</v>
      </c>
      <c r="H25" s="10" t="s">
        <v>10</v>
      </c>
      <c r="I25" s="10" t="s">
        <v>13</v>
      </c>
      <c r="J25" s="10">
        <v>19</v>
      </c>
      <c r="K25" s="27">
        <f t="shared" si="0"/>
        <v>4.75</v>
      </c>
    </row>
    <row r="26" spans="1:11" x14ac:dyDescent="0.25">
      <c r="A26" s="10">
        <v>2021</v>
      </c>
      <c r="B26" s="10" t="s">
        <v>7</v>
      </c>
      <c r="C26" s="10" t="s">
        <v>6</v>
      </c>
      <c r="D26" s="10" t="s">
        <v>16</v>
      </c>
      <c r="E26" s="11">
        <v>44326</v>
      </c>
      <c r="F26" s="11">
        <v>44332</v>
      </c>
      <c r="G26" s="10">
        <f>NETWORKDAYS(E26,F26,праздники_2021)</f>
        <v>4</v>
      </c>
      <c r="H26" s="10" t="s">
        <v>10</v>
      </c>
      <c r="I26" s="10" t="s">
        <v>14</v>
      </c>
      <c r="J26" s="10">
        <v>3</v>
      </c>
      <c r="K26" s="27">
        <f t="shared" si="0"/>
        <v>0.75</v>
      </c>
    </row>
    <row r="27" spans="1:11" x14ac:dyDescent="0.25">
      <c r="A27" s="10">
        <v>2021</v>
      </c>
      <c r="B27" s="10" t="s">
        <v>7</v>
      </c>
      <c r="C27" s="10" t="s">
        <v>6</v>
      </c>
      <c r="D27" s="10" t="s">
        <v>17</v>
      </c>
      <c r="E27" s="11">
        <v>44333</v>
      </c>
      <c r="F27" s="11">
        <v>44339</v>
      </c>
      <c r="G27" s="10">
        <f>NETWORKDAYS(E27,F27,праздники_2021)</f>
        <v>5</v>
      </c>
      <c r="H27" s="10" t="s">
        <v>9</v>
      </c>
      <c r="I27" s="10" t="s">
        <v>11</v>
      </c>
      <c r="J27" s="10">
        <v>24</v>
      </c>
      <c r="K27" s="27">
        <f t="shared" si="0"/>
        <v>4.8</v>
      </c>
    </row>
    <row r="28" spans="1:11" x14ac:dyDescent="0.25">
      <c r="A28" s="10">
        <v>2021</v>
      </c>
      <c r="B28" s="10" t="s">
        <v>7</v>
      </c>
      <c r="C28" s="10" t="s">
        <v>6</v>
      </c>
      <c r="D28" s="10" t="s">
        <v>18</v>
      </c>
      <c r="E28" s="11">
        <v>44333</v>
      </c>
      <c r="F28" s="11">
        <v>44339</v>
      </c>
      <c r="G28" s="10">
        <f>NETWORKDAYS(E28,F28,праздники_2021)</f>
        <v>5</v>
      </c>
      <c r="H28" s="10" t="s">
        <v>9</v>
      </c>
      <c r="I28" s="10" t="s">
        <v>12</v>
      </c>
      <c r="J28" s="10">
        <v>10</v>
      </c>
      <c r="K28" s="27">
        <f t="shared" si="0"/>
        <v>2</v>
      </c>
    </row>
    <row r="29" spans="1:11" x14ac:dyDescent="0.25">
      <c r="A29" s="10">
        <v>2021</v>
      </c>
      <c r="B29" s="10" t="s">
        <v>7</v>
      </c>
      <c r="C29" s="10" t="s">
        <v>6</v>
      </c>
      <c r="D29" s="10" t="s">
        <v>19</v>
      </c>
      <c r="E29" s="11">
        <v>44333</v>
      </c>
      <c r="F29" s="11">
        <v>44339</v>
      </c>
      <c r="G29" s="10">
        <f>NETWORKDAYS(E29,F29,праздники_2021)</f>
        <v>5</v>
      </c>
      <c r="H29" s="10" t="s">
        <v>9</v>
      </c>
      <c r="I29" s="10" t="s">
        <v>13</v>
      </c>
      <c r="J29" s="10">
        <v>21</v>
      </c>
      <c r="K29" s="27">
        <f t="shared" si="0"/>
        <v>4.2</v>
      </c>
    </row>
    <row r="30" spans="1:11" x14ac:dyDescent="0.25">
      <c r="A30" s="10">
        <v>2021</v>
      </c>
      <c r="B30" s="10" t="s">
        <v>7</v>
      </c>
      <c r="C30" s="10" t="s">
        <v>6</v>
      </c>
      <c r="D30" s="10" t="s">
        <v>20</v>
      </c>
      <c r="E30" s="11">
        <v>44333</v>
      </c>
      <c r="F30" s="11">
        <v>44339</v>
      </c>
      <c r="G30" s="10">
        <f>NETWORKDAYS(E30,F30,праздники_2021)</f>
        <v>5</v>
      </c>
      <c r="H30" s="10" t="s">
        <v>9</v>
      </c>
      <c r="I30" s="10" t="s">
        <v>14</v>
      </c>
      <c r="J30" s="10">
        <v>5</v>
      </c>
      <c r="K30" s="27">
        <f t="shared" si="0"/>
        <v>1</v>
      </c>
    </row>
    <row r="31" spans="1:11" x14ac:dyDescent="0.25">
      <c r="A31" s="10">
        <v>2021</v>
      </c>
      <c r="B31" s="10" t="s">
        <v>7</v>
      </c>
      <c r="C31" s="10" t="s">
        <v>6</v>
      </c>
      <c r="D31" s="10" t="s">
        <v>21</v>
      </c>
      <c r="E31" s="11">
        <v>44333</v>
      </c>
      <c r="F31" s="11">
        <v>44339</v>
      </c>
      <c r="G31" s="10">
        <f>NETWORKDAYS(E31,F31,праздники_2021)</f>
        <v>5</v>
      </c>
      <c r="H31" s="10" t="s">
        <v>10</v>
      </c>
      <c r="I31" s="10" t="s">
        <v>11</v>
      </c>
      <c r="J31" s="10">
        <v>5</v>
      </c>
      <c r="K31" s="27">
        <f t="shared" si="0"/>
        <v>1</v>
      </c>
    </row>
    <row r="32" spans="1:11" x14ac:dyDescent="0.25">
      <c r="A32" s="10">
        <v>2021</v>
      </c>
      <c r="B32" s="10" t="s">
        <v>7</v>
      </c>
      <c r="C32" s="10" t="s">
        <v>6</v>
      </c>
      <c r="D32" s="10" t="s">
        <v>22</v>
      </c>
      <c r="E32" s="11">
        <v>44333</v>
      </c>
      <c r="F32" s="11">
        <v>44339</v>
      </c>
      <c r="G32" s="10">
        <f>NETWORKDAYS(E32,F32,праздники_2021)</f>
        <v>5</v>
      </c>
      <c r="H32" s="10" t="s">
        <v>10</v>
      </c>
      <c r="I32" s="10" t="s">
        <v>12</v>
      </c>
      <c r="J32" s="10">
        <v>7</v>
      </c>
      <c r="K32" s="27">
        <f t="shared" si="0"/>
        <v>1.4</v>
      </c>
    </row>
    <row r="33" spans="1:11" x14ac:dyDescent="0.25">
      <c r="A33" s="10">
        <v>2021</v>
      </c>
      <c r="B33" s="10" t="s">
        <v>7</v>
      </c>
      <c r="C33" s="10" t="s">
        <v>6</v>
      </c>
      <c r="D33" s="10" t="s">
        <v>23</v>
      </c>
      <c r="E33" s="11">
        <v>44333</v>
      </c>
      <c r="F33" s="11">
        <v>44339</v>
      </c>
      <c r="G33" s="10">
        <f>NETWORKDAYS(E33,F33,праздники_2021)</f>
        <v>5</v>
      </c>
      <c r="H33" s="10" t="s">
        <v>10</v>
      </c>
      <c r="I33" s="10" t="s">
        <v>13</v>
      </c>
      <c r="J33" s="10">
        <v>8</v>
      </c>
      <c r="K33" s="27">
        <f t="shared" si="0"/>
        <v>1.6</v>
      </c>
    </row>
    <row r="34" spans="1:11" x14ac:dyDescent="0.25">
      <c r="A34" s="10">
        <v>2021</v>
      </c>
      <c r="B34" s="10" t="s">
        <v>7</v>
      </c>
      <c r="C34" s="10" t="s">
        <v>6</v>
      </c>
      <c r="D34" s="10" t="s">
        <v>24</v>
      </c>
      <c r="E34" s="11">
        <v>44333</v>
      </c>
      <c r="F34" s="11">
        <v>44339</v>
      </c>
      <c r="G34" s="10">
        <f>NETWORKDAYS(E34,F34,праздники_2021)</f>
        <v>5</v>
      </c>
      <c r="H34" s="10" t="s">
        <v>10</v>
      </c>
      <c r="I34" s="10" t="s">
        <v>14</v>
      </c>
      <c r="J34" s="10">
        <v>2</v>
      </c>
      <c r="K34" s="27">
        <f t="shared" si="0"/>
        <v>0.4</v>
      </c>
    </row>
    <row r="35" spans="1:11" x14ac:dyDescent="0.25">
      <c r="A35" s="10">
        <v>2021</v>
      </c>
      <c r="B35" s="10" t="s">
        <v>7</v>
      </c>
      <c r="C35" s="10" t="s">
        <v>6</v>
      </c>
      <c r="D35" s="10" t="s">
        <v>25</v>
      </c>
      <c r="E35" s="11">
        <v>44340</v>
      </c>
      <c r="F35" s="11">
        <v>44346</v>
      </c>
      <c r="G35" s="10">
        <f>NETWORKDAYS(E35,F35,праздники_2021)</f>
        <v>5</v>
      </c>
      <c r="H35" s="10" t="s">
        <v>9</v>
      </c>
      <c r="I35" s="10" t="s">
        <v>11</v>
      </c>
      <c r="J35" s="10">
        <v>24</v>
      </c>
      <c r="K35" s="27">
        <f t="shared" si="0"/>
        <v>4.8</v>
      </c>
    </row>
    <row r="36" spans="1:11" x14ac:dyDescent="0.25">
      <c r="A36" s="10">
        <v>2021</v>
      </c>
      <c r="B36" s="10" t="s">
        <v>7</v>
      </c>
      <c r="C36" s="10" t="s">
        <v>6</v>
      </c>
      <c r="D36" s="10" t="s">
        <v>25</v>
      </c>
      <c r="E36" s="11">
        <v>44340</v>
      </c>
      <c r="F36" s="11">
        <v>44346</v>
      </c>
      <c r="G36" s="10">
        <f>NETWORKDAYS(E36,F36,праздники_2021)</f>
        <v>5</v>
      </c>
      <c r="H36" s="10" t="s">
        <v>9</v>
      </c>
      <c r="I36" s="10" t="s">
        <v>12</v>
      </c>
      <c r="J36" s="10">
        <v>10</v>
      </c>
      <c r="K36" s="27">
        <f t="shared" si="0"/>
        <v>2</v>
      </c>
    </row>
    <row r="37" spans="1:11" x14ac:dyDescent="0.25">
      <c r="A37" s="10">
        <v>2021</v>
      </c>
      <c r="B37" s="10" t="s">
        <v>7</v>
      </c>
      <c r="C37" s="10" t="s">
        <v>6</v>
      </c>
      <c r="D37" s="10" t="s">
        <v>25</v>
      </c>
      <c r="E37" s="11">
        <v>44340</v>
      </c>
      <c r="F37" s="11">
        <v>44346</v>
      </c>
      <c r="G37" s="10">
        <f>NETWORKDAYS(E37,F37,праздники_2021)</f>
        <v>5</v>
      </c>
      <c r="H37" s="10" t="s">
        <v>9</v>
      </c>
      <c r="I37" s="10" t="s">
        <v>13</v>
      </c>
      <c r="J37" s="10">
        <v>21</v>
      </c>
      <c r="K37" s="27">
        <f t="shared" si="0"/>
        <v>4.2</v>
      </c>
    </row>
    <row r="38" spans="1:11" x14ac:dyDescent="0.25">
      <c r="A38" s="10">
        <v>2021</v>
      </c>
      <c r="B38" s="10" t="s">
        <v>7</v>
      </c>
      <c r="C38" s="10" t="s">
        <v>6</v>
      </c>
      <c r="D38" s="10" t="s">
        <v>25</v>
      </c>
      <c r="E38" s="11">
        <v>44340</v>
      </c>
      <c r="F38" s="11">
        <v>44346</v>
      </c>
      <c r="G38" s="10">
        <f>NETWORKDAYS(E38,F38,праздники_2021)</f>
        <v>5</v>
      </c>
      <c r="H38" s="10" t="s">
        <v>9</v>
      </c>
      <c r="I38" s="10" t="s">
        <v>14</v>
      </c>
      <c r="J38" s="10">
        <v>5</v>
      </c>
      <c r="K38" s="27">
        <f t="shared" si="0"/>
        <v>1</v>
      </c>
    </row>
    <row r="39" spans="1:11" x14ac:dyDescent="0.25">
      <c r="A39" s="10">
        <v>2021</v>
      </c>
      <c r="B39" s="10" t="s">
        <v>7</v>
      </c>
      <c r="C39" s="10" t="s">
        <v>6</v>
      </c>
      <c r="D39" s="10" t="s">
        <v>25</v>
      </c>
      <c r="E39" s="11">
        <v>44340</v>
      </c>
      <c r="F39" s="11">
        <v>44346</v>
      </c>
      <c r="G39" s="10">
        <f>NETWORKDAYS(E39,F39,праздники_2021)</f>
        <v>5</v>
      </c>
      <c r="H39" s="10" t="s">
        <v>10</v>
      </c>
      <c r="I39" s="10" t="s">
        <v>11</v>
      </c>
      <c r="J39" s="10">
        <v>5</v>
      </c>
      <c r="K39" s="27">
        <f t="shared" si="0"/>
        <v>1</v>
      </c>
    </row>
    <row r="40" spans="1:11" x14ac:dyDescent="0.25">
      <c r="A40" s="10">
        <v>2021</v>
      </c>
      <c r="B40" s="10" t="s">
        <v>7</v>
      </c>
      <c r="C40" s="10" t="s">
        <v>6</v>
      </c>
      <c r="D40" s="10" t="s">
        <v>25</v>
      </c>
      <c r="E40" s="11">
        <v>44340</v>
      </c>
      <c r="F40" s="11">
        <v>44346</v>
      </c>
      <c r="G40" s="10">
        <f>NETWORKDAYS(E40,F40,праздники_2021)</f>
        <v>5</v>
      </c>
      <c r="H40" s="10" t="s">
        <v>10</v>
      </c>
      <c r="I40" s="10" t="s">
        <v>12</v>
      </c>
      <c r="J40" s="10">
        <v>7</v>
      </c>
      <c r="K40" s="27">
        <f t="shared" si="0"/>
        <v>1.4</v>
      </c>
    </row>
    <row r="41" spans="1:11" x14ac:dyDescent="0.25">
      <c r="A41" s="10">
        <v>2021</v>
      </c>
      <c r="B41" s="10" t="s">
        <v>7</v>
      </c>
      <c r="C41" s="10" t="s">
        <v>6</v>
      </c>
      <c r="D41" s="10" t="s">
        <v>25</v>
      </c>
      <c r="E41" s="11">
        <v>44340</v>
      </c>
      <c r="F41" s="11">
        <v>44346</v>
      </c>
      <c r="G41" s="10">
        <f>NETWORKDAYS(E41,F41,праздники_2021)</f>
        <v>5</v>
      </c>
      <c r="H41" s="10" t="s">
        <v>10</v>
      </c>
      <c r="I41" s="10" t="s">
        <v>13</v>
      </c>
      <c r="J41" s="10">
        <v>8</v>
      </c>
      <c r="K41" s="27">
        <f t="shared" si="0"/>
        <v>1.6</v>
      </c>
    </row>
    <row r="42" spans="1:11" x14ac:dyDescent="0.25">
      <c r="A42" s="10">
        <v>2021</v>
      </c>
      <c r="B42" s="10" t="s">
        <v>7</v>
      </c>
      <c r="C42" s="10" t="s">
        <v>6</v>
      </c>
      <c r="D42" s="10" t="s">
        <v>25</v>
      </c>
      <c r="E42" s="11">
        <v>44340</v>
      </c>
      <c r="F42" s="11">
        <v>44346</v>
      </c>
      <c r="G42" s="10">
        <f>NETWORKDAYS(E42,F42,праздники_2021)</f>
        <v>5</v>
      </c>
      <c r="H42" s="10" t="s">
        <v>10</v>
      </c>
      <c r="I42" s="10" t="s">
        <v>14</v>
      </c>
      <c r="J42" s="10">
        <v>2</v>
      </c>
      <c r="K42" s="27">
        <f t="shared" si="0"/>
        <v>0.4</v>
      </c>
    </row>
    <row r="43" spans="1:11" x14ac:dyDescent="0.25">
      <c r="A43" s="10">
        <v>2021</v>
      </c>
      <c r="B43" s="10" t="s">
        <v>7</v>
      </c>
      <c r="C43" s="10" t="s">
        <v>26</v>
      </c>
      <c r="D43" s="10" t="s">
        <v>27</v>
      </c>
      <c r="E43" s="11">
        <v>44347</v>
      </c>
      <c r="F43" s="11">
        <v>44353</v>
      </c>
      <c r="G43" s="10">
        <f>NETWORKDAYS(E43,F43,праздники_2021)</f>
        <v>5</v>
      </c>
      <c r="H43" s="10" t="s">
        <v>9</v>
      </c>
      <c r="I43" s="10" t="s">
        <v>11</v>
      </c>
      <c r="J43" s="10">
        <v>20</v>
      </c>
      <c r="K43" s="27">
        <f t="shared" si="0"/>
        <v>4</v>
      </c>
    </row>
    <row r="44" spans="1:11" x14ac:dyDescent="0.25">
      <c r="A44" s="10">
        <v>2021</v>
      </c>
      <c r="B44" s="10" t="s">
        <v>7</v>
      </c>
      <c r="C44" s="10" t="s">
        <v>26</v>
      </c>
      <c r="D44" s="10" t="s">
        <v>27</v>
      </c>
      <c r="E44" s="11">
        <v>44347</v>
      </c>
      <c r="F44" s="11">
        <v>44353</v>
      </c>
      <c r="G44" s="10">
        <f>NETWORKDAYS(E44,F44,праздники_2021)</f>
        <v>5</v>
      </c>
      <c r="H44" s="10" t="s">
        <v>9</v>
      </c>
      <c r="I44" s="10" t="s">
        <v>12</v>
      </c>
      <c r="J44" s="10">
        <v>0</v>
      </c>
      <c r="K44" s="27">
        <f t="shared" si="0"/>
        <v>0</v>
      </c>
    </row>
    <row r="45" spans="1:11" x14ac:dyDescent="0.25">
      <c r="A45" s="10">
        <v>2021</v>
      </c>
      <c r="B45" s="10" t="s">
        <v>7</v>
      </c>
      <c r="C45" s="10" t="s">
        <v>26</v>
      </c>
      <c r="D45" s="10" t="s">
        <v>27</v>
      </c>
      <c r="E45" s="11">
        <v>44347</v>
      </c>
      <c r="F45" s="11">
        <v>44353</v>
      </c>
      <c r="G45" s="10">
        <f>NETWORKDAYS(E45,F45,праздники_2021)</f>
        <v>5</v>
      </c>
      <c r="H45" s="10" t="s">
        <v>9</v>
      </c>
      <c r="I45" s="10" t="s">
        <v>13</v>
      </c>
      <c r="J45" s="10">
        <v>3</v>
      </c>
      <c r="K45" s="27">
        <f t="shared" si="0"/>
        <v>0.6</v>
      </c>
    </row>
    <row r="46" spans="1:11" x14ac:dyDescent="0.25">
      <c r="A46" s="10">
        <v>2021</v>
      </c>
      <c r="B46" s="10" t="s">
        <v>7</v>
      </c>
      <c r="C46" s="10" t="s">
        <v>26</v>
      </c>
      <c r="D46" s="10" t="s">
        <v>27</v>
      </c>
      <c r="E46" s="11">
        <v>44347</v>
      </c>
      <c r="F46" s="11">
        <v>44353</v>
      </c>
      <c r="G46" s="10">
        <f>NETWORKDAYS(E46,F46,праздники_2021)</f>
        <v>5</v>
      </c>
      <c r="H46" s="10" t="s">
        <v>9</v>
      </c>
      <c r="I46" s="10" t="s">
        <v>14</v>
      </c>
      <c r="J46" s="10">
        <v>5</v>
      </c>
      <c r="K46" s="27">
        <f t="shared" si="0"/>
        <v>1</v>
      </c>
    </row>
    <row r="47" spans="1:11" x14ac:dyDescent="0.25">
      <c r="A47" s="10">
        <v>2021</v>
      </c>
      <c r="B47" s="10" t="s">
        <v>7</v>
      </c>
      <c r="C47" s="10" t="s">
        <v>26</v>
      </c>
      <c r="D47" s="10" t="s">
        <v>27</v>
      </c>
      <c r="E47" s="11">
        <v>44347</v>
      </c>
      <c r="F47" s="11">
        <v>44353</v>
      </c>
      <c r="G47" s="10">
        <f>NETWORKDAYS(E47,F47,праздники_2021)</f>
        <v>5</v>
      </c>
      <c r="H47" s="10" t="s">
        <v>10</v>
      </c>
      <c r="I47" s="10" t="s">
        <v>11</v>
      </c>
      <c r="J47" s="10">
        <v>3</v>
      </c>
      <c r="K47" s="27">
        <f t="shared" si="0"/>
        <v>0.6</v>
      </c>
    </row>
    <row r="48" spans="1:11" x14ac:dyDescent="0.25">
      <c r="A48" s="10">
        <v>2021</v>
      </c>
      <c r="B48" s="10" t="s">
        <v>7</v>
      </c>
      <c r="C48" s="10" t="s">
        <v>26</v>
      </c>
      <c r="D48" s="10" t="s">
        <v>27</v>
      </c>
      <c r="E48" s="11">
        <v>44347</v>
      </c>
      <c r="F48" s="11">
        <v>44353</v>
      </c>
      <c r="G48" s="10">
        <f>NETWORKDAYS(E48,F48,праздники_2021)</f>
        <v>5</v>
      </c>
      <c r="H48" s="10" t="s">
        <v>10</v>
      </c>
      <c r="I48" s="10" t="s">
        <v>12</v>
      </c>
      <c r="J48" s="10">
        <v>6</v>
      </c>
      <c r="K48" s="27">
        <f t="shared" si="0"/>
        <v>1.2</v>
      </c>
    </row>
    <row r="49" spans="1:11" x14ac:dyDescent="0.25">
      <c r="A49" s="10">
        <v>2021</v>
      </c>
      <c r="B49" s="10" t="s">
        <v>7</v>
      </c>
      <c r="C49" s="10" t="s">
        <v>26</v>
      </c>
      <c r="D49" s="10" t="s">
        <v>27</v>
      </c>
      <c r="E49" s="11">
        <v>44347</v>
      </c>
      <c r="F49" s="11">
        <v>44353</v>
      </c>
      <c r="G49" s="10">
        <f>NETWORKDAYS(E49,F49,праздники_2021)</f>
        <v>5</v>
      </c>
      <c r="H49" s="10" t="s">
        <v>10</v>
      </c>
      <c r="I49" s="10" t="s">
        <v>13</v>
      </c>
      <c r="J49" s="10">
        <v>2</v>
      </c>
      <c r="K49" s="27">
        <f t="shared" si="0"/>
        <v>0.4</v>
      </c>
    </row>
    <row r="50" spans="1:11" x14ac:dyDescent="0.25">
      <c r="A50" s="10">
        <v>2021</v>
      </c>
      <c r="B50" s="10" t="s">
        <v>7</v>
      </c>
      <c r="C50" s="10" t="s">
        <v>26</v>
      </c>
      <c r="D50" s="10" t="s">
        <v>27</v>
      </c>
      <c r="E50" s="11">
        <v>44347</v>
      </c>
      <c r="F50" s="11">
        <v>44353</v>
      </c>
      <c r="G50" s="10">
        <f>NETWORKDAYS(E50,F50,праздники_2021)</f>
        <v>5</v>
      </c>
      <c r="H50" s="10" t="s">
        <v>10</v>
      </c>
      <c r="I50" s="10" t="s">
        <v>14</v>
      </c>
      <c r="J50" s="10">
        <v>2</v>
      </c>
      <c r="K50" s="27">
        <f t="shared" si="0"/>
        <v>0.4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I76"/>
  <sheetViews>
    <sheetView workbookViewId="0">
      <selection activeCell="G25" sqref="G25"/>
    </sheetView>
  </sheetViews>
  <sheetFormatPr defaultRowHeight="15" x14ac:dyDescent="0.25"/>
  <cols>
    <col min="1" max="1" width="27.85546875" bestFit="1" customWidth="1"/>
    <col min="3" max="3" width="15.5703125" bestFit="1" customWidth="1"/>
    <col min="4" max="4" width="22.7109375" bestFit="1" customWidth="1"/>
    <col min="5" max="5" width="19.5703125" customWidth="1"/>
    <col min="6" max="6" width="17.7109375" customWidth="1"/>
    <col min="7" max="7" width="24.140625" bestFit="1" customWidth="1"/>
    <col min="8" max="8" width="20.28515625" bestFit="1" customWidth="1"/>
    <col min="9" max="9" width="22.7109375" bestFit="1" customWidth="1"/>
  </cols>
  <sheetData>
    <row r="3" spans="1:9" s="13" customFormat="1" ht="90" x14ac:dyDescent="0.25">
      <c r="A3" s="12" t="s">
        <v>28</v>
      </c>
      <c r="B3" s="13" t="s">
        <v>35</v>
      </c>
      <c r="C3" s="13" t="s">
        <v>30</v>
      </c>
      <c r="D3" s="13" t="s">
        <v>36</v>
      </c>
      <c r="E3"/>
      <c r="F3"/>
      <c r="G3"/>
      <c r="H3"/>
      <c r="I3"/>
    </row>
    <row r="4" spans="1:9" x14ac:dyDescent="0.25">
      <c r="A4" s="1">
        <v>2021</v>
      </c>
      <c r="B4" s="7"/>
      <c r="C4" s="7"/>
      <c r="D4" s="7"/>
    </row>
    <row r="5" spans="1:9" x14ac:dyDescent="0.25">
      <c r="A5" s="2" t="s">
        <v>7</v>
      </c>
      <c r="B5" s="7"/>
      <c r="C5" s="7"/>
      <c r="D5" s="7"/>
    </row>
    <row r="6" spans="1:9" x14ac:dyDescent="0.25">
      <c r="A6" s="3" t="s">
        <v>6</v>
      </c>
      <c r="B6" s="7"/>
      <c r="C6" s="7"/>
      <c r="D6" s="7"/>
    </row>
    <row r="7" spans="1:9" x14ac:dyDescent="0.25">
      <c r="A7" s="4" t="s">
        <v>8</v>
      </c>
      <c r="B7" s="7"/>
      <c r="C7" s="7"/>
      <c r="D7" s="7"/>
    </row>
    <row r="8" spans="1:9" x14ac:dyDescent="0.25">
      <c r="A8" s="5" t="s">
        <v>9</v>
      </c>
      <c r="B8" s="7"/>
      <c r="C8" s="7"/>
      <c r="D8" s="7"/>
    </row>
    <row r="9" spans="1:9" x14ac:dyDescent="0.25">
      <c r="A9" s="6" t="s">
        <v>11</v>
      </c>
      <c r="B9" s="7">
        <v>4</v>
      </c>
      <c r="C9" s="7">
        <v>20</v>
      </c>
      <c r="D9" s="7">
        <v>5</v>
      </c>
    </row>
    <row r="10" spans="1:9" x14ac:dyDescent="0.25">
      <c r="A10" s="6" t="s">
        <v>12</v>
      </c>
      <c r="B10" s="7">
        <v>4</v>
      </c>
      <c r="C10" s="7">
        <v>30</v>
      </c>
      <c r="D10" s="7">
        <v>7.5</v>
      </c>
    </row>
    <row r="11" spans="1:9" x14ac:dyDescent="0.25">
      <c r="A11" s="6" t="s">
        <v>13</v>
      </c>
      <c r="B11" s="7">
        <v>4</v>
      </c>
      <c r="C11" s="7">
        <v>10</v>
      </c>
      <c r="D11" s="7">
        <v>2.5</v>
      </c>
    </row>
    <row r="12" spans="1:9" x14ac:dyDescent="0.25">
      <c r="A12" s="6" t="s">
        <v>14</v>
      </c>
      <c r="B12" s="7">
        <v>4</v>
      </c>
      <c r="C12" s="7">
        <v>2</v>
      </c>
      <c r="D12" s="7">
        <v>0.5</v>
      </c>
    </row>
    <row r="13" spans="1:9" x14ac:dyDescent="0.25">
      <c r="A13" s="5" t="s">
        <v>10</v>
      </c>
      <c r="B13" s="7"/>
      <c r="C13" s="7"/>
      <c r="D13" s="7"/>
    </row>
    <row r="14" spans="1:9" x14ac:dyDescent="0.25">
      <c r="A14" s="6" t="s">
        <v>11</v>
      </c>
      <c r="B14" s="7">
        <v>4</v>
      </c>
      <c r="C14" s="7">
        <v>15</v>
      </c>
      <c r="D14" s="7">
        <v>3.75</v>
      </c>
    </row>
    <row r="15" spans="1:9" x14ac:dyDescent="0.25">
      <c r="A15" s="6" t="s">
        <v>12</v>
      </c>
      <c r="B15" s="7">
        <v>4</v>
      </c>
      <c r="C15" s="7">
        <v>16</v>
      </c>
      <c r="D15" s="7">
        <v>4</v>
      </c>
    </row>
    <row r="16" spans="1:9" x14ac:dyDescent="0.25">
      <c r="A16" s="6" t="s">
        <v>13</v>
      </c>
      <c r="B16" s="7">
        <v>4</v>
      </c>
      <c r="C16" s="7">
        <v>20</v>
      </c>
      <c r="D16" s="7">
        <v>5</v>
      </c>
    </row>
    <row r="17" spans="1:4" x14ac:dyDescent="0.25">
      <c r="A17" s="6" t="s">
        <v>14</v>
      </c>
      <c r="B17" s="7">
        <v>4</v>
      </c>
      <c r="C17" s="7">
        <v>3</v>
      </c>
      <c r="D17" s="7">
        <v>0.75</v>
      </c>
    </row>
    <row r="18" spans="1:4" x14ac:dyDescent="0.25">
      <c r="A18" s="4" t="s">
        <v>16</v>
      </c>
      <c r="B18" s="7"/>
      <c r="C18" s="7"/>
      <c r="D18" s="7"/>
    </row>
    <row r="19" spans="1:4" x14ac:dyDescent="0.25">
      <c r="A19" s="5" t="s">
        <v>9</v>
      </c>
      <c r="B19" s="7"/>
      <c r="C19" s="7"/>
      <c r="D19" s="7"/>
    </row>
    <row r="20" spans="1:4" x14ac:dyDescent="0.25">
      <c r="A20" s="6" t="s">
        <v>11</v>
      </c>
      <c r="B20" s="7">
        <v>4</v>
      </c>
      <c r="C20" s="7">
        <v>25</v>
      </c>
      <c r="D20" s="7">
        <v>6.25</v>
      </c>
    </row>
    <row r="21" spans="1:4" x14ac:dyDescent="0.25">
      <c r="A21" s="6" t="s">
        <v>12</v>
      </c>
      <c r="B21" s="7">
        <v>4</v>
      </c>
      <c r="C21" s="7">
        <v>31</v>
      </c>
      <c r="D21" s="7">
        <v>7.75</v>
      </c>
    </row>
    <row r="22" spans="1:4" x14ac:dyDescent="0.25">
      <c r="A22" s="6" t="s">
        <v>13</v>
      </c>
      <c r="B22" s="7">
        <v>4</v>
      </c>
      <c r="C22" s="7">
        <v>11</v>
      </c>
      <c r="D22" s="7">
        <v>2.75</v>
      </c>
    </row>
    <row r="23" spans="1:4" x14ac:dyDescent="0.25">
      <c r="A23" s="6" t="s">
        <v>14</v>
      </c>
      <c r="B23" s="7">
        <v>4</v>
      </c>
      <c r="C23" s="7">
        <v>3</v>
      </c>
      <c r="D23" s="7">
        <v>0.75</v>
      </c>
    </row>
    <row r="24" spans="1:4" x14ac:dyDescent="0.25">
      <c r="A24" s="5" t="s">
        <v>10</v>
      </c>
      <c r="B24" s="7"/>
      <c r="C24" s="7"/>
      <c r="D24" s="7"/>
    </row>
    <row r="25" spans="1:4" x14ac:dyDescent="0.25">
      <c r="A25" s="6" t="s">
        <v>11</v>
      </c>
      <c r="B25" s="7">
        <v>4</v>
      </c>
      <c r="C25" s="7">
        <v>12</v>
      </c>
      <c r="D25" s="7">
        <v>3</v>
      </c>
    </row>
    <row r="26" spans="1:4" x14ac:dyDescent="0.25">
      <c r="A26" s="6" t="s">
        <v>12</v>
      </c>
      <c r="B26" s="7">
        <v>4</v>
      </c>
      <c r="C26" s="7">
        <v>11</v>
      </c>
      <c r="D26" s="7">
        <v>2.75</v>
      </c>
    </row>
    <row r="27" spans="1:4" x14ac:dyDescent="0.25">
      <c r="A27" s="6" t="s">
        <v>13</v>
      </c>
      <c r="B27" s="7">
        <v>4</v>
      </c>
      <c r="C27" s="7">
        <v>19</v>
      </c>
      <c r="D27" s="7">
        <v>4.75</v>
      </c>
    </row>
    <row r="28" spans="1:4" x14ac:dyDescent="0.25">
      <c r="A28" s="6" t="s">
        <v>14</v>
      </c>
      <c r="B28" s="7">
        <v>4</v>
      </c>
      <c r="C28" s="7">
        <v>3</v>
      </c>
      <c r="D28" s="7">
        <v>0.75</v>
      </c>
    </row>
    <row r="29" spans="1:4" x14ac:dyDescent="0.25">
      <c r="A29" s="4" t="s">
        <v>17</v>
      </c>
      <c r="B29" s="7"/>
      <c r="C29" s="7"/>
      <c r="D29" s="7"/>
    </row>
    <row r="30" spans="1:4" x14ac:dyDescent="0.25">
      <c r="A30" s="5" t="s">
        <v>9</v>
      </c>
      <c r="B30" s="7"/>
      <c r="C30" s="7"/>
      <c r="D30" s="7"/>
    </row>
    <row r="31" spans="1:4" x14ac:dyDescent="0.25">
      <c r="A31" s="6" t="s">
        <v>11</v>
      </c>
      <c r="B31" s="7">
        <v>5</v>
      </c>
      <c r="C31" s="7">
        <v>24</v>
      </c>
      <c r="D31" s="7">
        <v>4.8</v>
      </c>
    </row>
    <row r="32" spans="1:4" x14ac:dyDescent="0.25">
      <c r="A32" s="4" t="s">
        <v>18</v>
      </c>
      <c r="B32" s="7"/>
      <c r="C32" s="7"/>
      <c r="D32" s="7"/>
    </row>
    <row r="33" spans="1:4" x14ac:dyDescent="0.25">
      <c r="A33" s="5" t="s">
        <v>9</v>
      </c>
      <c r="B33" s="7"/>
      <c r="C33" s="7"/>
      <c r="D33" s="7"/>
    </row>
    <row r="34" spans="1:4" x14ac:dyDescent="0.25">
      <c r="A34" s="6" t="s">
        <v>12</v>
      </c>
      <c r="B34" s="7">
        <v>5</v>
      </c>
      <c r="C34" s="7">
        <v>10</v>
      </c>
      <c r="D34" s="7">
        <v>2</v>
      </c>
    </row>
    <row r="35" spans="1:4" x14ac:dyDescent="0.25">
      <c r="A35" s="4" t="s">
        <v>19</v>
      </c>
      <c r="B35" s="7"/>
      <c r="C35" s="7"/>
      <c r="D35" s="7"/>
    </row>
    <row r="36" spans="1:4" x14ac:dyDescent="0.25">
      <c r="A36" s="5" t="s">
        <v>9</v>
      </c>
      <c r="B36" s="7"/>
      <c r="C36" s="7"/>
      <c r="D36" s="7"/>
    </row>
    <row r="37" spans="1:4" x14ac:dyDescent="0.25">
      <c r="A37" s="6" t="s">
        <v>13</v>
      </c>
      <c r="B37" s="7">
        <v>5</v>
      </c>
      <c r="C37" s="7">
        <v>21</v>
      </c>
      <c r="D37" s="7">
        <v>4.2</v>
      </c>
    </row>
    <row r="38" spans="1:4" x14ac:dyDescent="0.25">
      <c r="A38" s="4" t="s">
        <v>20</v>
      </c>
      <c r="B38" s="7"/>
      <c r="C38" s="7"/>
      <c r="D38" s="7"/>
    </row>
    <row r="39" spans="1:4" x14ac:dyDescent="0.25">
      <c r="A39" s="5" t="s">
        <v>9</v>
      </c>
      <c r="B39" s="7"/>
      <c r="C39" s="7"/>
      <c r="D39" s="7"/>
    </row>
    <row r="40" spans="1:4" x14ac:dyDescent="0.25">
      <c r="A40" s="6" t="s">
        <v>14</v>
      </c>
      <c r="B40" s="7">
        <v>5</v>
      </c>
      <c r="C40" s="7">
        <v>5</v>
      </c>
      <c r="D40" s="7">
        <v>1</v>
      </c>
    </row>
    <row r="41" spans="1:4" x14ac:dyDescent="0.25">
      <c r="A41" s="4" t="s">
        <v>21</v>
      </c>
      <c r="B41" s="7"/>
      <c r="C41" s="7"/>
      <c r="D41" s="7"/>
    </row>
    <row r="42" spans="1:4" x14ac:dyDescent="0.25">
      <c r="A42" s="5" t="s">
        <v>10</v>
      </c>
      <c r="B42" s="7"/>
      <c r="C42" s="7"/>
      <c r="D42" s="7"/>
    </row>
    <row r="43" spans="1:4" x14ac:dyDescent="0.25">
      <c r="A43" s="6" t="s">
        <v>11</v>
      </c>
      <c r="B43" s="7">
        <v>5</v>
      </c>
      <c r="C43" s="7">
        <v>5</v>
      </c>
      <c r="D43" s="7">
        <v>1</v>
      </c>
    </row>
    <row r="44" spans="1:4" x14ac:dyDescent="0.25">
      <c r="A44" s="4" t="s">
        <v>22</v>
      </c>
      <c r="B44" s="7"/>
      <c r="C44" s="7"/>
      <c r="D44" s="7"/>
    </row>
    <row r="45" spans="1:4" x14ac:dyDescent="0.25">
      <c r="A45" s="5" t="s">
        <v>10</v>
      </c>
      <c r="B45" s="7"/>
      <c r="C45" s="7"/>
      <c r="D45" s="7"/>
    </row>
    <row r="46" spans="1:4" x14ac:dyDescent="0.25">
      <c r="A46" s="6" t="s">
        <v>12</v>
      </c>
      <c r="B46" s="7">
        <v>5</v>
      </c>
      <c r="C46" s="7">
        <v>7</v>
      </c>
      <c r="D46" s="7">
        <v>1.4</v>
      </c>
    </row>
    <row r="47" spans="1:4" x14ac:dyDescent="0.25">
      <c r="A47" s="4" t="s">
        <v>23</v>
      </c>
      <c r="B47" s="7"/>
      <c r="C47" s="7"/>
      <c r="D47" s="7"/>
    </row>
    <row r="48" spans="1:4" x14ac:dyDescent="0.25">
      <c r="A48" s="5" t="s">
        <v>10</v>
      </c>
      <c r="B48" s="7"/>
      <c r="C48" s="7"/>
      <c r="D48" s="7"/>
    </row>
    <row r="49" spans="1:4" x14ac:dyDescent="0.25">
      <c r="A49" s="6" t="s">
        <v>13</v>
      </c>
      <c r="B49" s="7">
        <v>5</v>
      </c>
      <c r="C49" s="7">
        <v>8</v>
      </c>
      <c r="D49" s="7">
        <v>1.6</v>
      </c>
    </row>
    <row r="50" spans="1:4" x14ac:dyDescent="0.25">
      <c r="A50" s="4" t="s">
        <v>24</v>
      </c>
      <c r="B50" s="7"/>
      <c r="C50" s="7"/>
      <c r="D50" s="7"/>
    </row>
    <row r="51" spans="1:4" x14ac:dyDescent="0.25">
      <c r="A51" s="5" t="s">
        <v>10</v>
      </c>
      <c r="B51" s="7"/>
      <c r="C51" s="7"/>
      <c r="D51" s="7"/>
    </row>
    <row r="52" spans="1:4" x14ac:dyDescent="0.25">
      <c r="A52" s="6" t="s">
        <v>14</v>
      </c>
      <c r="B52" s="7">
        <v>5</v>
      </c>
      <c r="C52" s="7">
        <v>2</v>
      </c>
      <c r="D52" s="7">
        <v>0.4</v>
      </c>
    </row>
    <row r="53" spans="1:4" x14ac:dyDescent="0.25">
      <c r="A53" s="4" t="s">
        <v>25</v>
      </c>
      <c r="B53" s="7"/>
      <c r="C53" s="7"/>
      <c r="D53" s="7"/>
    </row>
    <row r="54" spans="1:4" x14ac:dyDescent="0.25">
      <c r="A54" s="5" t="s">
        <v>9</v>
      </c>
      <c r="B54" s="7"/>
      <c r="C54" s="7"/>
      <c r="D54" s="7"/>
    </row>
    <row r="55" spans="1:4" x14ac:dyDescent="0.25">
      <c r="A55" s="6" t="s">
        <v>11</v>
      </c>
      <c r="B55" s="7">
        <v>5</v>
      </c>
      <c r="C55" s="7">
        <v>24</v>
      </c>
      <c r="D55" s="7">
        <v>4.8</v>
      </c>
    </row>
    <row r="56" spans="1:4" x14ac:dyDescent="0.25">
      <c r="A56" s="6" t="s">
        <v>12</v>
      </c>
      <c r="B56" s="7">
        <v>5</v>
      </c>
      <c r="C56" s="7">
        <v>10</v>
      </c>
      <c r="D56" s="7">
        <v>2</v>
      </c>
    </row>
    <row r="57" spans="1:4" x14ac:dyDescent="0.25">
      <c r="A57" s="6" t="s">
        <v>13</v>
      </c>
      <c r="B57" s="7">
        <v>5</v>
      </c>
      <c r="C57" s="7">
        <v>21</v>
      </c>
      <c r="D57" s="7">
        <v>4.2</v>
      </c>
    </row>
    <row r="58" spans="1:4" x14ac:dyDescent="0.25">
      <c r="A58" s="6" t="s">
        <v>14</v>
      </c>
      <c r="B58" s="7">
        <v>5</v>
      </c>
      <c r="C58" s="7">
        <v>5</v>
      </c>
      <c r="D58" s="7">
        <v>1</v>
      </c>
    </row>
    <row r="59" spans="1:4" x14ac:dyDescent="0.25">
      <c r="A59" s="5" t="s">
        <v>10</v>
      </c>
      <c r="B59" s="7"/>
      <c r="C59" s="7"/>
      <c r="D59" s="7"/>
    </row>
    <row r="60" spans="1:4" x14ac:dyDescent="0.25">
      <c r="A60" s="6" t="s">
        <v>11</v>
      </c>
      <c r="B60" s="7">
        <v>5</v>
      </c>
      <c r="C60" s="7">
        <v>5</v>
      </c>
      <c r="D60" s="7">
        <v>1</v>
      </c>
    </row>
    <row r="61" spans="1:4" x14ac:dyDescent="0.25">
      <c r="A61" s="6" t="s">
        <v>12</v>
      </c>
      <c r="B61" s="7">
        <v>5</v>
      </c>
      <c r="C61" s="7">
        <v>7</v>
      </c>
      <c r="D61" s="7">
        <v>1.4</v>
      </c>
    </row>
    <row r="62" spans="1:4" x14ac:dyDescent="0.25">
      <c r="A62" s="6" t="s">
        <v>13</v>
      </c>
      <c r="B62" s="7">
        <v>5</v>
      </c>
      <c r="C62" s="7">
        <v>8</v>
      </c>
      <c r="D62" s="7">
        <v>1.6</v>
      </c>
    </row>
    <row r="63" spans="1:4" x14ac:dyDescent="0.25">
      <c r="A63" s="6" t="s">
        <v>14</v>
      </c>
      <c r="B63" s="7">
        <v>5</v>
      </c>
      <c r="C63" s="7">
        <v>2</v>
      </c>
      <c r="D63" s="7">
        <v>0.4</v>
      </c>
    </row>
    <row r="64" spans="1:4" x14ac:dyDescent="0.25">
      <c r="A64" s="3" t="s">
        <v>26</v>
      </c>
      <c r="B64" s="7"/>
      <c r="C64" s="7"/>
      <c r="D64" s="7"/>
    </row>
    <row r="65" spans="1:4" x14ac:dyDescent="0.25">
      <c r="A65" s="4" t="s">
        <v>27</v>
      </c>
      <c r="B65" s="7"/>
      <c r="C65" s="7"/>
      <c r="D65" s="7"/>
    </row>
    <row r="66" spans="1:4" x14ac:dyDescent="0.25">
      <c r="A66" s="5" t="s">
        <v>9</v>
      </c>
      <c r="B66" s="7"/>
      <c r="C66" s="7"/>
      <c r="D66" s="7"/>
    </row>
    <row r="67" spans="1:4" x14ac:dyDescent="0.25">
      <c r="A67" s="6" t="s">
        <v>11</v>
      </c>
      <c r="B67" s="7">
        <v>5</v>
      </c>
      <c r="C67" s="7">
        <v>20</v>
      </c>
      <c r="D67" s="7">
        <v>4</v>
      </c>
    </row>
    <row r="68" spans="1:4" x14ac:dyDescent="0.25">
      <c r="A68" s="6" t="s">
        <v>12</v>
      </c>
      <c r="B68" s="7">
        <v>5</v>
      </c>
      <c r="C68" s="7">
        <v>0</v>
      </c>
      <c r="D68" s="7">
        <v>0</v>
      </c>
    </row>
    <row r="69" spans="1:4" x14ac:dyDescent="0.25">
      <c r="A69" s="6" t="s">
        <v>13</v>
      </c>
      <c r="B69" s="7">
        <v>5</v>
      </c>
      <c r="C69" s="7">
        <v>3</v>
      </c>
      <c r="D69" s="7">
        <v>0.6</v>
      </c>
    </row>
    <row r="70" spans="1:4" x14ac:dyDescent="0.25">
      <c r="A70" s="6" t="s">
        <v>14</v>
      </c>
      <c r="B70" s="7">
        <v>5</v>
      </c>
      <c r="C70" s="7">
        <v>5</v>
      </c>
      <c r="D70" s="7">
        <v>1</v>
      </c>
    </row>
    <row r="71" spans="1:4" x14ac:dyDescent="0.25">
      <c r="A71" s="5" t="s">
        <v>10</v>
      </c>
      <c r="B71" s="7"/>
      <c r="C71" s="7"/>
      <c r="D71" s="7"/>
    </row>
    <row r="72" spans="1:4" x14ac:dyDescent="0.25">
      <c r="A72" s="6" t="s">
        <v>11</v>
      </c>
      <c r="B72" s="7">
        <v>5</v>
      </c>
      <c r="C72" s="7">
        <v>3</v>
      </c>
      <c r="D72" s="7">
        <v>0.6</v>
      </c>
    </row>
    <row r="73" spans="1:4" x14ac:dyDescent="0.25">
      <c r="A73" s="6" t="s">
        <v>12</v>
      </c>
      <c r="B73" s="7">
        <v>5</v>
      </c>
      <c r="C73" s="7">
        <v>6</v>
      </c>
      <c r="D73" s="7">
        <v>1.2</v>
      </c>
    </row>
    <row r="74" spans="1:4" x14ac:dyDescent="0.25">
      <c r="A74" s="6" t="s">
        <v>13</v>
      </c>
      <c r="B74" s="7">
        <v>5</v>
      </c>
      <c r="C74" s="7">
        <v>2</v>
      </c>
      <c r="D74" s="7">
        <v>0.4</v>
      </c>
    </row>
    <row r="75" spans="1:4" x14ac:dyDescent="0.25">
      <c r="A75" s="6" t="s">
        <v>14</v>
      </c>
      <c r="B75" s="7">
        <v>5</v>
      </c>
      <c r="C75" s="7">
        <v>2</v>
      </c>
      <c r="D75" s="7">
        <v>0.4</v>
      </c>
    </row>
    <row r="76" spans="1:4" x14ac:dyDescent="0.25">
      <c r="A76" s="1" t="s">
        <v>29</v>
      </c>
      <c r="B76" s="7">
        <v>184</v>
      </c>
      <c r="C76" s="7">
        <v>436</v>
      </c>
      <c r="D76" s="7">
        <v>2.3695652173913042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E17" sqref="E17"/>
    </sheetView>
  </sheetViews>
  <sheetFormatPr defaultRowHeight="15" x14ac:dyDescent="0.25"/>
  <cols>
    <col min="1" max="1" width="13.28515625" customWidth="1"/>
    <col min="14" max="14" width="18" customWidth="1"/>
    <col min="16" max="16" width="23.140625" customWidth="1"/>
  </cols>
  <sheetData>
    <row r="1" spans="1:1" x14ac:dyDescent="0.25">
      <c r="A1" t="s">
        <v>34</v>
      </c>
    </row>
    <row r="2" spans="1:1" x14ac:dyDescent="0.25">
      <c r="A2" s="8">
        <v>44197</v>
      </c>
    </row>
    <row r="3" spans="1:1" x14ac:dyDescent="0.25">
      <c r="A3" s="8">
        <v>44198</v>
      </c>
    </row>
    <row r="4" spans="1:1" x14ac:dyDescent="0.25">
      <c r="A4" s="8">
        <v>44199</v>
      </c>
    </row>
    <row r="5" spans="1:1" x14ac:dyDescent="0.25">
      <c r="A5" s="8">
        <v>44200</v>
      </c>
    </row>
    <row r="6" spans="1:1" x14ac:dyDescent="0.25">
      <c r="A6" s="8">
        <v>44201</v>
      </c>
    </row>
    <row r="7" spans="1:1" x14ac:dyDescent="0.25">
      <c r="A7" s="8">
        <v>44202</v>
      </c>
    </row>
    <row r="8" spans="1:1" x14ac:dyDescent="0.25">
      <c r="A8" s="8">
        <v>44203</v>
      </c>
    </row>
    <row r="9" spans="1:1" x14ac:dyDescent="0.25">
      <c r="A9" s="8">
        <v>44204</v>
      </c>
    </row>
    <row r="10" spans="1:1" x14ac:dyDescent="0.25">
      <c r="A10" s="8">
        <v>44205</v>
      </c>
    </row>
    <row r="11" spans="1:1" x14ac:dyDescent="0.25">
      <c r="A11" s="8">
        <v>44206</v>
      </c>
    </row>
    <row r="12" spans="1:1" x14ac:dyDescent="0.25">
      <c r="A12" s="8">
        <v>44248</v>
      </c>
    </row>
    <row r="13" spans="1:1" x14ac:dyDescent="0.25">
      <c r="A13" s="8">
        <v>44249</v>
      </c>
    </row>
    <row r="14" spans="1:1" x14ac:dyDescent="0.25">
      <c r="A14" s="8">
        <v>44250</v>
      </c>
    </row>
    <row r="15" spans="1:1" x14ac:dyDescent="0.25">
      <c r="A15" s="8">
        <v>44261</v>
      </c>
    </row>
    <row r="16" spans="1:1" x14ac:dyDescent="0.25">
      <c r="A16" s="8">
        <v>44262</v>
      </c>
    </row>
    <row r="17" spans="1:1" x14ac:dyDescent="0.25">
      <c r="A17" s="8">
        <v>44263</v>
      </c>
    </row>
    <row r="18" spans="1:1" x14ac:dyDescent="0.25">
      <c r="A18" s="8">
        <v>44317</v>
      </c>
    </row>
    <row r="19" spans="1:1" x14ac:dyDescent="0.25">
      <c r="A19" s="8">
        <v>44318</v>
      </c>
    </row>
    <row r="20" spans="1:1" x14ac:dyDescent="0.25">
      <c r="A20" s="8">
        <v>44319</v>
      </c>
    </row>
    <row r="21" spans="1:1" x14ac:dyDescent="0.25">
      <c r="A21" s="8">
        <v>44320</v>
      </c>
    </row>
    <row r="22" spans="1:1" x14ac:dyDescent="0.25">
      <c r="A22" s="8">
        <v>44321</v>
      </c>
    </row>
    <row r="23" spans="1:1" x14ac:dyDescent="0.25">
      <c r="A23" s="8">
        <v>44322</v>
      </c>
    </row>
    <row r="24" spans="1:1" x14ac:dyDescent="0.25">
      <c r="A24" s="8">
        <v>44323</v>
      </c>
    </row>
    <row r="25" spans="1:1" x14ac:dyDescent="0.25">
      <c r="A25" s="8">
        <v>44324</v>
      </c>
    </row>
    <row r="26" spans="1:1" x14ac:dyDescent="0.25">
      <c r="A26" s="8">
        <v>44325</v>
      </c>
    </row>
    <row r="27" spans="1:1" x14ac:dyDescent="0.25">
      <c r="A27" s="8">
        <v>44326</v>
      </c>
    </row>
    <row r="28" spans="1:1" x14ac:dyDescent="0.25">
      <c r="A28" s="8">
        <v>44359</v>
      </c>
    </row>
    <row r="29" spans="1:1" x14ac:dyDescent="0.25">
      <c r="A29" s="8">
        <v>44360</v>
      </c>
    </row>
    <row r="30" spans="1:1" x14ac:dyDescent="0.25">
      <c r="A30" s="8">
        <v>44361</v>
      </c>
    </row>
    <row r="31" spans="1:1" x14ac:dyDescent="0.25">
      <c r="A31" s="8">
        <v>44504</v>
      </c>
    </row>
    <row r="32" spans="1:1" x14ac:dyDescent="0.25">
      <c r="A32" s="8">
        <v>44505</v>
      </c>
    </row>
    <row r="33" spans="1:1" x14ac:dyDescent="0.25">
      <c r="A33" s="8">
        <v>44506</v>
      </c>
    </row>
    <row r="34" spans="1:1" x14ac:dyDescent="0.25">
      <c r="A34" s="8">
        <v>44507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Как надо</vt:lpstr>
      <vt:lpstr>Анализ данных</vt:lpstr>
      <vt:lpstr>Свод</vt:lpstr>
      <vt:lpstr>праздники</vt:lpstr>
      <vt:lpstr>праздники_2021</vt:lpstr>
    </vt:vector>
  </TitlesOfParts>
  <Company>ВТБ 24 ПАО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Дворец Никита Никитович</cp:lastModifiedBy>
  <dcterms:created xsi:type="dcterms:W3CDTF">2021-06-22T15:04:05Z</dcterms:created>
  <dcterms:modified xsi:type="dcterms:W3CDTF">2021-06-23T09:52:37Z</dcterms:modified>
</cp:coreProperties>
</file>