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37395" windowHeight="18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P1" i="1"/>
  <c r="Q1" i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0" borderId="0" xfId="0"/>
    <xf numFmtId="0" fontId="0" fillId="3" borderId="1" xfId="0" applyFill="1" applyBorder="1"/>
    <xf numFmtId="4" fontId="0" fillId="3" borderId="1" xfId="0" applyNumberFormat="1" applyFill="1" applyBorder="1"/>
    <xf numFmtId="4" fontId="0" fillId="3" borderId="1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J31" sqref="J31"/>
    </sheetView>
  </sheetViews>
  <sheetFormatPr defaultRowHeight="15" x14ac:dyDescent="0.25"/>
  <sheetData>
    <row r="1" spans="1:19" x14ac:dyDescent="0.25">
      <c r="A1">
        <f>IF(Лист2!$A$1&gt;=ROW(Лист2!D1)-ROW(Лист2!D$1)+1,($S1/Лист2!$B$1*Лист2!D$1),"-")</f>
        <v>5827.3949211458612</v>
      </c>
      <c r="B1" s="4">
        <f>IF(Лист2!$A$1&gt;=ROW(Лист2!E1)-ROW(Лист2!E$1)+1,($S1/Лист2!$B$1*Лист2!E$1),"-")</f>
        <v>17916.561806105467</v>
      </c>
      <c r="C1" s="4">
        <f>IF(Лист2!$A$1&gt;=ROW(Лист2!F1)-ROW(Лист2!F$1)+1,($S1/Лист2!$B$1*Лист2!F$1),"-")</f>
        <v>0</v>
      </c>
      <c r="D1" s="4">
        <f>IF(Лист2!$A$1&gt;=ROW(Лист2!G1)-ROW(Лист2!G$1)+1,($S1/Лист2!$B$1*Лист2!G$1),"-")</f>
        <v>87.194022819631584</v>
      </c>
      <c r="E1" s="4">
        <f>IF(Лист2!$A$1&gt;=ROW(Лист2!H1)-ROW(Лист2!H$1)+1,($S1/Лист2!$B$1*Лист2!H$1),"-")</f>
        <v>210.14993062720387</v>
      </c>
      <c r="F1" s="4">
        <f>IF(Лист2!$A$1&gt;=ROW(Лист2!I1)-ROW(Лист2!I$1)+1,($S1/Лист2!$B$1*Лист2!I$1),"-")</f>
        <v>5.0494795252754354</v>
      </c>
      <c r="G1" s="4">
        <f>IF(Лист2!$A$1&gt;=ROW(Лист2!J1)-ROW(Лист2!J$1)+1,($S1/Лист2!$B$1*Лист2!J$1),"-")</f>
        <v>44.446577383873091</v>
      </c>
      <c r="H1" s="4">
        <f>IF(Лист2!$A$1&gt;=ROW(Лист2!K1)-ROW(Лист2!K$1)+1,($S1/Лист2!$B$1*Лист2!K$1),"-")</f>
        <v>10.584380626616698</v>
      </c>
      <c r="I1" s="4">
        <f>IF(Лист2!$A$1&gt;=ROW(Лист2!L1)-ROW(Лист2!L$1)+1,($S1/Лист2!$B$1*Лист2!L$1),"-")</f>
        <v>3.3855178495467788</v>
      </c>
      <c r="J1" s="4">
        <f>IF(Лист2!$A$1&gt;=ROW(Лист2!M1)-ROW(Лист2!M$1)+1,($S1/Лист2!$B$1*Лист2!M$1),"-")</f>
        <v>30.952184190413458</v>
      </c>
      <c r="K1" s="4">
        <f>IF(Лист2!$A$1&gt;=ROW(Лист2!N1)-ROW(Лист2!N$1)+1,($S1/Лист2!$B$1*Лист2!N$1),"-")</f>
        <v>0.16030385035324668</v>
      </c>
      <c r="L1" s="4">
        <f>IF(Лист2!$A$1&gt;=ROW(Лист2!O1)-ROW(Лист2!O$1)+1,($S1/Лист2!$B$1*Лист2!O$1),"-")</f>
        <v>5.7813378697589887E-2</v>
      </c>
      <c r="M1" s="4">
        <f>IF(Лист2!$A$1&gt;=ROW(Лист2!P1)-ROW(Лист2!P$1)+1,($S1/Лист2!$B$1*Лист2!P$1),"-")</f>
        <v>0.42373858478811799</v>
      </c>
      <c r="N1" s="4">
        <f>IF(Лист2!$A$1&gt;=ROW(Лист2!Q1)-ROW(Лист2!Q$1)+1,($S1/Лист2!$B$1*Лист2!Q$1),"-")</f>
        <v>0.36961787562534026</v>
      </c>
      <c r="O1" s="4">
        <f>IF(Лист2!$A$1&gt;=ROW(Лист2!R1)-ROW(Лист2!R$1)+1,($S1/Лист2!$B$1*Лист2!R$1),"-")</f>
        <v>926.99784723115692</v>
      </c>
      <c r="P1" s="4">
        <f>IF(Лист2!$A$1&gt;=ROW(Лист2!S1)-ROW(Лист2!S$1)+1,($S1/Лист2!$B$1*Лист2!S$1),"-")</f>
        <v>9.6199801404717126E-3</v>
      </c>
      <c r="Q1" s="4">
        <f>IF(Лист2!$A$1&gt;=ROW(Лист2!T1)-ROW(Лист2!T$1)+1,($S1/Лист2!$B$1*Лист2!T$1),"-")</f>
        <v>1.9268928786490419E-3</v>
      </c>
      <c r="R1" s="4"/>
      <c r="S1" s="1">
        <v>8000.000000002</v>
      </c>
    </row>
    <row r="2" spans="1:19" x14ac:dyDescent="0.25">
      <c r="A2" s="4">
        <f>IF(Лист2!$A$1&gt;=ROW(Лист2!D2)-ROW(Лист2!D$1)+1,($S2/Лист2!$B$1*Лист2!D$1),"-")</f>
        <v>3118.328969338138</v>
      </c>
      <c r="B2" s="4">
        <f>IF(Лист2!$A$1&gt;=ROW(Лист2!E2)-ROW(Лист2!E$1)+1,($S2/Лист2!$B$1*Лист2!E$1),"-")</f>
        <v>9587.428768244532</v>
      </c>
      <c r="C2" s="4">
        <f>IF(Лист2!$A$1&gt;=ROW(Лист2!F2)-ROW(Лист2!F$1)+1,($S2/Лист2!$B$1*Лист2!F$1),"-")</f>
        <v>0</v>
      </c>
      <c r="D2" s="4">
        <f>IF(Лист2!$A$1&gt;=ROW(Лист2!G2)-ROW(Лист2!G$1)+1,($S2/Лист2!$B$1*Лист2!G$1),"-")</f>
        <v>46.658867468368399</v>
      </c>
      <c r="E2" s="4">
        <f>IF(Лист2!$A$1&gt;=ROW(Лист2!H2)-ROW(Лист2!H$1)+1,($S2/Лист2!$B$1*Лист2!H$1),"-")</f>
        <v>112.45447158579613</v>
      </c>
      <c r="F2" s="4">
        <f>IF(Лист2!$A$1&gt;=ROW(Лист2!I2)-ROW(Лист2!I$1)+1,($S2/Лист2!$B$1*Лист2!I$1),"-")</f>
        <v>2.7020544337245638</v>
      </c>
      <c r="G2" s="4">
        <f>IF(Лист2!$A$1&gt;=ROW(Лист2!J2)-ROW(Лист2!J$1)+1,($S2/Лист2!$B$1*Лист2!J$1),"-")</f>
        <v>23.784049600126902</v>
      </c>
      <c r="H2" s="4">
        <f>IF(Лист2!$A$1&gt;=ROW(Лист2!K2)-ROW(Лист2!K$1)+1,($S2/Лист2!$B$1*Лист2!K$1),"-")</f>
        <v>5.6638654453833031</v>
      </c>
      <c r="I2" s="4">
        <f>IF(Лист2!$A$1&gt;=ROW(Лист2!L2)-ROW(Лист2!L$1)+1,($S2/Лист2!$B$1*Лист2!L$1),"-")</f>
        <v>1.8116428574532211</v>
      </c>
      <c r="J2" s="4">
        <f>IF(Лист2!$A$1&gt;=ROW(Лист2!M2)-ROW(Лист2!M$1)+1,($S2/Лист2!$B$1*Лист2!M$1),"-")</f>
        <v>16.562991513586542</v>
      </c>
      <c r="K2" s="4">
        <f>IF(Лист2!$A$1&gt;=ROW(Лист2!N2)-ROW(Лист2!N$1)+1,($S2/Лист2!$B$1*Лист2!N$1),"-")</f>
        <v>8.578106464675328E-2</v>
      </c>
      <c r="L2" s="4">
        <f>IF(Лист2!$A$1&gt;=ROW(Лист2!O2)-ROW(Лист2!O$1)+1,($S2/Лист2!$B$1*Лист2!O$1),"-")</f>
        <v>3.0936831302410105E-2</v>
      </c>
      <c r="M2" s="4">
        <f>IF(Лист2!$A$1&gt;=ROW(Лист2!P2)-ROW(Лист2!P$1)+1,($S2/Лист2!$B$1*Лист2!P$1),"-")</f>
        <v>0.22674905721188196</v>
      </c>
      <c r="N2" s="4">
        <f>IF(Лист2!$A$1&gt;=ROW(Лист2!Q2)-ROW(Лист2!Q$1)+1,($S2/Лист2!$B$1*Лист2!Q$1),"-")</f>
        <v>0.19778823037465967</v>
      </c>
      <c r="O2" s="4">
        <f>IF(Лист2!$A$1&gt;=ROW(Лист2!R2)-ROW(Лист2!R$1)+1,($S2/Лист2!$B$1*Лист2!R$1),"-")</f>
        <v>496.05085645484291</v>
      </c>
      <c r="P2" s="4">
        <f>IF(Лист2!$A$1&gt;=ROW(Лист2!S2)-ROW(Лист2!S$1)+1,($S2/Лист2!$B$1*Лист2!S$1),"-")</f>
        <v>5.147799859528286E-3</v>
      </c>
      <c r="Q2" s="4">
        <f>IF(Лист2!$A$1&gt;=ROW(Лист2!T2)-ROW(Лист2!T$1)+1,($S2/Лист2!$B$1*Лист2!T$1),"-")</f>
        <v>1.0311101213509579E-3</v>
      </c>
      <c r="S2" s="1">
        <v>4280.9234816380003</v>
      </c>
    </row>
    <row r="3" spans="1:19" x14ac:dyDescent="0.25">
      <c r="A3" s="5" t="str">
        <f>IF(Лист2!$A$1&gt;=ROW(Лист2!D3)-ROW(Лист2!D$1)+1,($S3/Лист2!$B$1*Лист2!D$1),"-")</f>
        <v>-</v>
      </c>
      <c r="B3" s="5" t="str">
        <f>IF(Лист2!$A$1&gt;=ROW(Лист2!E3)-ROW(Лист2!E$1)+1,($S3/Лист2!$B$1*Лист2!E$1),"-")</f>
        <v>-</v>
      </c>
      <c r="C3" s="5" t="str">
        <f>IF(Лист2!$A$1&gt;=ROW(Лист2!F3)-ROW(Лист2!F$1)+1,($S3/Лист2!$B$1*Лист2!F$1),"-")</f>
        <v>-</v>
      </c>
      <c r="D3" s="5" t="str">
        <f>IF(Лист2!$A$1&gt;=ROW(Лист2!G3)-ROW(Лист2!G$1)+1,($S3/Лист2!$B$1*Лист2!G$1),"-")</f>
        <v>-</v>
      </c>
      <c r="E3" s="5" t="str">
        <f>IF(Лист2!$A$1&gt;=ROW(Лист2!H3)-ROW(Лист2!H$1)+1,($S3/Лист2!$B$1*Лист2!H$1),"-")</f>
        <v>-</v>
      </c>
      <c r="F3" s="5" t="str">
        <f>IF(Лист2!$A$1&gt;=ROW(Лист2!I3)-ROW(Лист2!I$1)+1,($S3/Лист2!$B$1*Лист2!I$1),"-")</f>
        <v>-</v>
      </c>
      <c r="G3" s="5" t="str">
        <f>IF(Лист2!$A$1&gt;=ROW(Лист2!J3)-ROW(Лист2!J$1)+1,($S3/Лист2!$B$1*Лист2!J$1),"-")</f>
        <v>-</v>
      </c>
      <c r="H3" s="5" t="str">
        <f>IF(Лист2!$A$1&gt;=ROW(Лист2!K3)-ROW(Лист2!K$1)+1,($S3/Лист2!$B$1*Лист2!K$1),"-")</f>
        <v>-</v>
      </c>
      <c r="I3" s="5" t="str">
        <f>IF(Лист2!$A$1&gt;=ROW(Лист2!L3)-ROW(Лист2!L$1)+1,($S3/Лист2!$B$1*Лист2!L$1),"-")</f>
        <v>-</v>
      </c>
      <c r="J3" s="5" t="str">
        <f>IF(Лист2!$A$1&gt;=ROW(Лист2!M3)-ROW(Лист2!M$1)+1,($S3/Лист2!$B$1*Лист2!M$1),"-")</f>
        <v>-</v>
      </c>
      <c r="K3" s="5" t="str">
        <f>IF(Лист2!$A$1&gt;=ROW(Лист2!N3)-ROW(Лист2!N$1)+1,($S3/Лист2!$B$1*Лист2!N$1),"-")</f>
        <v>-</v>
      </c>
      <c r="L3" s="5" t="str">
        <f>IF(Лист2!$A$1&gt;=ROW(Лист2!O3)-ROW(Лист2!O$1)+1,($S3/Лист2!$B$1*Лист2!O$1),"-")</f>
        <v>-</v>
      </c>
      <c r="M3" s="5" t="str">
        <f>IF(Лист2!$A$1&gt;=ROW(Лист2!P3)-ROW(Лист2!P$1)+1,($S3/Лист2!$B$1*Лист2!P$1),"-")</f>
        <v>-</v>
      </c>
      <c r="N3" s="5" t="str">
        <f>IF(Лист2!$A$1&gt;=ROW(Лист2!Q3)-ROW(Лист2!Q$1)+1,($S3/Лист2!$B$1*Лист2!Q$1),"-")</f>
        <v>-</v>
      </c>
      <c r="O3" s="5" t="str">
        <f>IF(Лист2!$A$1&gt;=ROW(Лист2!R3)-ROW(Лист2!R$1)+1,($S3/Лист2!$B$1*Лист2!R$1),"-")</f>
        <v>-</v>
      </c>
      <c r="P3" s="5" t="str">
        <f>IF(Лист2!$A$1&gt;=ROW(Лист2!S3)-ROW(Лист2!S$1)+1,($S3/Лист2!$B$1*Лист2!S$1),"-")</f>
        <v>-</v>
      </c>
      <c r="Q3" s="5" t="str">
        <f>IF(Лист2!$A$1&gt;=ROW(Лист2!T3)-ROW(Лист2!T$1)+1,($S3/Лист2!$B$1*Лист2!T$1),"-")</f>
        <v>-</v>
      </c>
      <c r="R3" s="5"/>
      <c r="S3" s="6">
        <v>5999.9999999929996</v>
      </c>
    </row>
    <row r="4" spans="1:1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>
        <v>5730.2105330280001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D21" sqref="D21"/>
    </sheetView>
  </sheetViews>
  <sheetFormatPr defaultRowHeight="15" x14ac:dyDescent="0.25"/>
  <sheetData>
    <row r="1" spans="1:20" x14ac:dyDescent="0.25">
      <c r="A1">
        <v>2</v>
      </c>
      <c r="B1" s="2">
        <v>12280.92348164</v>
      </c>
      <c r="D1" s="3">
        <v>8945.7238904839996</v>
      </c>
      <c r="E1" s="3">
        <v>27503.990574349998</v>
      </c>
      <c r="F1" s="3">
        <v>0</v>
      </c>
      <c r="G1" s="3">
        <v>133.852890288</v>
      </c>
      <c r="H1" s="3">
        <v>322.60440221300001</v>
      </c>
      <c r="I1" s="3">
        <v>7.7515339589999996</v>
      </c>
      <c r="J1" s="3">
        <v>68.230626983999997</v>
      </c>
      <c r="K1" s="3">
        <v>16.248246072000001</v>
      </c>
      <c r="L1" s="3">
        <v>5.1971607070000001</v>
      </c>
      <c r="M1" s="3">
        <v>47.515175704000001</v>
      </c>
      <c r="N1" s="3">
        <v>0.24608491499999999</v>
      </c>
      <c r="O1" s="3">
        <v>8.8750209999999996E-2</v>
      </c>
      <c r="P1" s="3">
        <v>0.65048764199999998</v>
      </c>
      <c r="Q1" s="3">
        <v>0.56740610599999997</v>
      </c>
      <c r="R1" s="3">
        <v>1423.048703686</v>
      </c>
      <c r="S1" s="3">
        <v>1.4767779999999999E-2</v>
      </c>
      <c r="T1" s="3">
        <v>2.9580029999999998E-3</v>
      </c>
    </row>
    <row r="2" spans="1:20" x14ac:dyDescent="0.25">
      <c r="A2" s="5">
        <v>3</v>
      </c>
      <c r="B2" s="7">
        <v>10576.71</v>
      </c>
      <c r="D2" s="3">
        <v>10576.714495978</v>
      </c>
      <c r="E2" s="3">
        <v>32821.527910415003</v>
      </c>
      <c r="F2" s="3">
        <v>5.4062566419999998</v>
      </c>
      <c r="G2" s="3">
        <v>192.938356626</v>
      </c>
      <c r="H2" s="3">
        <v>301.75587497999999</v>
      </c>
      <c r="I2" s="3">
        <v>12.765104596</v>
      </c>
      <c r="J2" s="3">
        <v>69.136685983999996</v>
      </c>
      <c r="K2" s="3">
        <v>16.390757729000001</v>
      </c>
      <c r="L2" s="3">
        <v>3.8049205979999998</v>
      </c>
      <c r="M2" s="3">
        <v>32.032713434000001</v>
      </c>
      <c r="N2" s="3">
        <v>0.42675345799999997</v>
      </c>
      <c r="O2" s="3">
        <v>0.13812612599999999</v>
      </c>
      <c r="P2" s="3">
        <v>2.2043250890000001</v>
      </c>
      <c r="Q2" s="3">
        <v>0.95169128999999997</v>
      </c>
      <c r="R2" s="3">
        <v>1593.2799325890001</v>
      </c>
      <c r="S2" s="3">
        <v>2.0227769999999999E-2</v>
      </c>
      <c r="T2" s="3">
        <v>3.30102E-3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Голотвина</dc:creator>
  <cp:lastModifiedBy>Голотвина</cp:lastModifiedBy>
  <dcterms:created xsi:type="dcterms:W3CDTF">2021-06-29T17:37:17Z</dcterms:created>
  <dcterms:modified xsi:type="dcterms:W3CDTF">2021-06-29T17:57:04Z</dcterms:modified>
</cp:coreProperties>
</file>