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300" activeTab="1"/>
  </bookViews>
  <sheets>
    <sheet name="Исходная" sheetId="1" r:id="rId1"/>
    <sheet name="Сводная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2" l="1" a="1"/>
  <c r="L11" i="2" s="1"/>
  <c r="L2" i="2"/>
  <c r="L3" i="2"/>
  <c r="L4" i="2"/>
  <c r="L5" i="2"/>
  <c r="L6" i="2"/>
  <c r="K2" i="2" a="1"/>
  <c r="K2" i="2" s="1"/>
  <c r="K3" i="2" a="1"/>
  <c r="K3" i="2" s="1"/>
  <c r="K4" i="2" a="1"/>
  <c r="K4" i="2" s="1"/>
  <c r="K5" i="2" a="1"/>
  <c r="K5" i="2" s="1"/>
  <c r="K7" i="2" a="1"/>
  <c r="K7" i="2" s="1"/>
  <c r="K8" i="2" a="1"/>
  <c r="K8" i="2" s="1"/>
  <c r="K9" i="2" a="1"/>
  <c r="K9" i="2" s="1"/>
  <c r="K10" i="2" a="1"/>
  <c r="K10" i="2" s="1"/>
  <c r="K11" i="2" a="1"/>
  <c r="K11" i="2" s="1"/>
  <c r="K6" i="2" a="1"/>
  <c r="K6" i="2" s="1"/>
  <c r="J3" i="2" a="1"/>
  <c r="J3" i="2" s="1"/>
  <c r="J4" i="2" a="1"/>
  <c r="J4" i="2" s="1"/>
  <c r="J5" i="2" a="1"/>
  <c r="J5" i="2" s="1"/>
  <c r="J6" i="2" a="1"/>
  <c r="J6" i="2" s="1"/>
  <c r="J7" i="2" a="1"/>
  <c r="J7" i="2" s="1"/>
  <c r="J8" i="2" a="1"/>
  <c r="J8" i="2" s="1"/>
  <c r="J9" i="2" a="1"/>
  <c r="J9" i="2" s="1"/>
  <c r="J10" i="2" a="1"/>
  <c r="J10" i="2" s="1"/>
  <c r="J11" i="2" a="1"/>
  <c r="J11" i="2" s="1"/>
  <c r="J2" i="2" a="1"/>
  <c r="J2" i="2" s="1"/>
  <c r="C4" i="2"/>
  <c r="L10" i="2" s="1" a="1"/>
  <c r="L10" i="2" s="1"/>
  <c r="C3" i="2"/>
  <c r="C2" i="2"/>
  <c r="F6" i="2" s="1" a="1"/>
  <c r="F6" i="2" s="1"/>
  <c r="L9" i="2" l="1" a="1"/>
  <c r="L9" i="2" s="1"/>
  <c r="L7" i="2"/>
  <c r="F3" i="2" a="1"/>
  <c r="F3" i="2" s="1"/>
  <c r="M10" i="2" a="1"/>
  <c r="M10" i="2" s="1"/>
  <c r="E7" i="2"/>
  <c r="E3" i="2"/>
  <c r="M7" i="2" a="1"/>
  <c r="M7" i="2" s="1"/>
  <c r="F10" i="2" a="1"/>
  <c r="F10" i="2" s="1"/>
  <c r="E11" i="2"/>
  <c r="L8" i="2" a="1"/>
  <c r="L8" i="2" s="1"/>
  <c r="M2" i="2" a="1"/>
  <c r="M2" i="2" s="1"/>
  <c r="M9" i="2" a="1"/>
  <c r="M9" i="2" s="1"/>
  <c r="M4" i="2" a="1"/>
  <c r="M4" i="2" s="1"/>
  <c r="E10" i="2"/>
  <c r="E6" i="2"/>
  <c r="F2" i="2" a="1"/>
  <c r="F2" i="2" s="1"/>
  <c r="F9" i="2" a="1"/>
  <c r="F9" i="2" s="1"/>
  <c r="F5" i="2" a="1"/>
  <c r="F5" i="2" s="1"/>
  <c r="M11" i="2" a="1"/>
  <c r="M11" i="2" s="1"/>
  <c r="M6" i="2" a="1"/>
  <c r="M6" i="2" s="1"/>
  <c r="M3" i="2" a="1"/>
  <c r="M3" i="2" s="1"/>
  <c r="E9" i="2"/>
  <c r="E5" i="2"/>
  <c r="F11" i="2" a="1"/>
  <c r="F11" i="2" s="1"/>
  <c r="F8" i="2" a="1"/>
  <c r="F8" i="2" s="1"/>
  <c r="F4" i="2" a="1"/>
  <c r="F4" i="2" s="1"/>
  <c r="M8" i="2" a="1"/>
  <c r="M8" i="2" s="1"/>
  <c r="M5" i="2" a="1"/>
  <c r="M5" i="2" s="1"/>
  <c r="E2" i="2"/>
  <c r="E8" i="2"/>
  <c r="E4" i="2"/>
  <c r="F7" i="2" a="1"/>
  <c r="F7" i="2" s="1"/>
  <c r="E19" i="2"/>
  <c r="E17" i="2"/>
  <c r="E15" i="2"/>
  <c r="E13" i="2"/>
  <c r="E18" i="2"/>
  <c r="E14" i="2"/>
  <c r="E16" i="2"/>
  <c r="E12" i="2"/>
</calcChain>
</file>

<file path=xl/sharedStrings.xml><?xml version="1.0" encoding="utf-8"?>
<sst xmlns="http://schemas.openxmlformats.org/spreadsheetml/2006/main" count="11" uniqueCount="8">
  <si>
    <t>Звонок</t>
  </si>
  <si>
    <t>Клиент 1</t>
  </si>
  <si>
    <t>Клиент 2</t>
  </si>
  <si>
    <t>КП</t>
  </si>
  <si>
    <t>Встреча</t>
  </si>
  <si>
    <t>Клиент 3</t>
  </si>
  <si>
    <t>Клиент 4</t>
  </si>
  <si>
    <t>Клиент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</si>
</sst>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zoomScale="145" zoomScaleNormal="145" workbookViewId="0">
      <selection activeCell="E4" sqref="E4"/>
    </sheetView>
  </sheetViews>
  <sheetFormatPr defaultRowHeight="15" x14ac:dyDescent="0.25"/>
  <sheetData>
    <row r="1" spans="2:5" x14ac:dyDescent="0.25">
      <c r="C1" s="2" t="s">
        <v>0</v>
      </c>
      <c r="D1" s="2" t="s">
        <v>3</v>
      </c>
      <c r="E1" s="2" t="s">
        <v>4</v>
      </c>
    </row>
    <row r="2" spans="2:5" x14ac:dyDescent="0.25">
      <c r="B2" s="3" t="s">
        <v>1</v>
      </c>
      <c r="C2" s="1">
        <v>1</v>
      </c>
      <c r="D2" s="1"/>
      <c r="E2" s="1"/>
    </row>
    <row r="3" spans="2:5" x14ac:dyDescent="0.25">
      <c r="B3" s="3" t="s">
        <v>2</v>
      </c>
      <c r="C3" s="1"/>
      <c r="D3" s="1"/>
      <c r="E3" s="1">
        <v>1</v>
      </c>
    </row>
    <row r="4" spans="2:5" x14ac:dyDescent="0.25">
      <c r="B4" s="3" t="s">
        <v>5</v>
      </c>
      <c r="C4" s="1">
        <v>1</v>
      </c>
      <c r="D4" s="1"/>
      <c r="E4" s="1"/>
    </row>
    <row r="5" spans="2:5" x14ac:dyDescent="0.25">
      <c r="B5" s="3" t="s">
        <v>6</v>
      </c>
      <c r="C5" s="1"/>
      <c r="D5" s="1">
        <v>1</v>
      </c>
      <c r="E5" s="1"/>
    </row>
    <row r="6" spans="2:5" x14ac:dyDescent="0.25">
      <c r="B6" s="3" t="s">
        <v>7</v>
      </c>
      <c r="C6" s="1">
        <v>1</v>
      </c>
      <c r="D6" s="1"/>
      <c r="E6" s="1"/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tabSelected="1" zoomScale="145" zoomScaleNormal="145" workbookViewId="0">
      <selection activeCell="E2" sqref="E2"/>
    </sheetView>
  </sheetViews>
  <sheetFormatPr defaultRowHeight="15" x14ac:dyDescent="0.25"/>
  <sheetData>
    <row r="2" spans="2:13" x14ac:dyDescent="0.25">
      <c r="B2" t="s">
        <v>0</v>
      </c>
      <c r="C2" s="4">
        <f>SUM(Исходная!C:C)</f>
        <v>3</v>
      </c>
      <c r="E2" t="str">
        <f>IF(ROW()=C$2+C$3+4,B$4,IF(ROW()=C$2+3,B$3,IF(ROW()=2,B$2,"")))</f>
        <v>Звонок</v>
      </c>
      <c r="F2" s="5" t="str">
        <f t="array" ref="F2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G1))))),"")</f>
        <v>Клиент 1</v>
      </c>
      <c r="J2" t="str">
        <f t="array" ref="J2">INDEX(Исходная!B:B,SMALL(IF(Исходная!C$2:C$24,ROW(Исходная!C$2:C$24)),ROW(G1)))</f>
        <v>Клиент 1</v>
      </c>
      <c r="K2" t="e">
        <f t="array" ref="K2">INDEX(Исходная!B:B,SMALL(IF(Исходная!D$2:D$24,ROW(Исходная!D$2:D$24)),ROW(#REF!)))</f>
        <v>#REF!</v>
      </c>
      <c r="L2" t="e">
        <f>INDEX(Исходная!B:B,SMALL(IF(Исходная!E$2:E$24,ROW(Исходная!E$2:E$24)),ROW()-#REF!-#REF!-3))</f>
        <v>#REF!</v>
      </c>
      <c r="M2" t="str">
        <f t="array" ref="M2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G1))))),"")</f>
        <v>Клиент 1</v>
      </c>
    </row>
    <row r="3" spans="2:13" x14ac:dyDescent="0.25">
      <c r="B3" t="s">
        <v>3</v>
      </c>
      <c r="C3" s="4">
        <f>SUM(Исходная!D:D)</f>
        <v>1</v>
      </c>
      <c r="E3" t="str">
        <f t="shared" ref="E3:E11" si="0">IF(ROW()=C$2+C$3+4,B$4,IF(ROW()=C$2+3,B$3,IF(ROW()=2,B$2,"")))</f>
        <v/>
      </c>
      <c r="F3" s="5" t="str">
        <f t="array" ref="F3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2))))),"")</f>
        <v>Клиент 3</v>
      </c>
      <c r="J3" t="str">
        <f t="array" ref="J3">INDEX(Исходная!B:B,SMALL(IF(Исходная!C$2:C$24,ROW(Исходная!C$2:C$24)),ROW(J2)))</f>
        <v>Клиент 3</v>
      </c>
      <c r="K3" t="e">
        <f t="array" ref="K3">INDEX(Исходная!B:B,SMALL(IF(Исходная!D$2:D$24,ROW(Исходная!D$2:D$24)),ROW(#REF!)))</f>
        <v>#REF!</v>
      </c>
      <c r="L3" t="e">
        <f>INDEX(Исходная!B:B,SMALL(IF(Исходная!E$2:E$24,ROW(Исходная!E$2:E$24)),ROW()-#REF!-#REF!-3))</f>
        <v>#REF!</v>
      </c>
      <c r="M3" t="str">
        <f t="array" ref="M3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2))))),"")</f>
        <v>Клиент 3</v>
      </c>
    </row>
    <row r="4" spans="2:13" x14ac:dyDescent="0.25">
      <c r="B4" t="s">
        <v>4</v>
      </c>
      <c r="C4" s="4">
        <f>SUM(Исходная!E:E)</f>
        <v>1</v>
      </c>
      <c r="E4" t="str">
        <f t="shared" si="0"/>
        <v/>
      </c>
      <c r="F4" s="5" t="str">
        <f t="array" ref="F4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3))))),"")</f>
        <v>Клиент 5</v>
      </c>
      <c r="J4" t="str">
        <f t="array" ref="J4">INDEX(Исходная!B:B,SMALL(IF(Исходная!C$2:C$24,ROW(Исходная!C$2:C$24)),ROW(J3)))</f>
        <v>Клиент 5</v>
      </c>
      <c r="K4" t="e">
        <f t="array" ref="K4">INDEX(Исходная!B:B,SMALL(IF(Исходная!D$2:D$24,ROW(Исходная!D$2:D$24)),ROW(#REF!)))</f>
        <v>#REF!</v>
      </c>
      <c r="L4" t="e">
        <f>INDEX(Исходная!B:B,SMALL(IF(Исходная!E$2:E$24,ROW(Исходная!E$2:E$24)),ROW()-#REF!-#REF!-3))</f>
        <v>#REF!</v>
      </c>
      <c r="M4" t="str">
        <f t="array" ref="M4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3))))),"")</f>
        <v>Клиент 5</v>
      </c>
    </row>
    <row r="5" spans="2:13" x14ac:dyDescent="0.25">
      <c r="E5" t="str">
        <f t="shared" si="0"/>
        <v/>
      </c>
      <c r="F5" s="5" t="str">
        <f t="array" ref="F5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4))))),"")</f>
        <v/>
      </c>
      <c r="J5" t="e">
        <f t="array" ref="J5">INDEX(Исходная!B:B,SMALL(IF(Исходная!C$2:C$24,ROW(Исходная!C$2:C$24)),ROW(J4)))</f>
        <v>#NUM!</v>
      </c>
      <c r="K5" t="e">
        <f t="array" ref="K5">INDEX(Исходная!B:B,SMALL(IF(Исходная!D$2:D$24,ROW(Исходная!D$2:D$24)),ROW(#REF!)))</f>
        <v>#REF!</v>
      </c>
      <c r="L5" t="e">
        <f>INDEX(Исходная!B:B,SMALL(IF(Исходная!E$2:E$24,ROW(Исходная!E$2:E$24)),ROW()-#REF!-#REF!-3))</f>
        <v>#REF!</v>
      </c>
      <c r="M5" t="str">
        <f t="array" ref="M5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4))))),"")</f>
        <v/>
      </c>
    </row>
    <row r="6" spans="2:13" x14ac:dyDescent="0.25">
      <c r="E6" t="str">
        <f t="shared" si="0"/>
        <v>КП</v>
      </c>
      <c r="F6" s="5" t="str">
        <f t="array" ref="F6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5))))),"")</f>
        <v>Клиент 4</v>
      </c>
      <c r="J6" t="e">
        <f t="array" ref="J6">INDEX(Исходная!B:B,SMALL(IF(Исходная!C$2:C$24,ROW(Исходная!C$2:C$24)),ROW(J5)))</f>
        <v>#NUM!</v>
      </c>
      <c r="K6" t="str">
        <f t="array" ref="K6">INDEX(Исходная!B:B,SMALL(IF(Исходная!D$2:D$24,ROW(Исходная!D$2:D$24)),ROW(H1)))</f>
        <v>Клиент 4</v>
      </c>
      <c r="L6" t="e">
        <f>INDEX(Исходная!B:B,SMALL(IF(Исходная!E$2:E$24,ROW(Исходная!E$2:E$24)),ROW()-#REF!-C1-3))</f>
        <v>#REF!</v>
      </c>
      <c r="M6" t="str">
        <f t="array" ref="M6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5))))),"")</f>
        <v>Клиент 4</v>
      </c>
    </row>
    <row r="7" spans="2:13" x14ac:dyDescent="0.25">
      <c r="E7" t="str">
        <f t="shared" si="0"/>
        <v/>
      </c>
      <c r="F7" s="5" t="str">
        <f t="array" ref="F7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6))))),"")</f>
        <v/>
      </c>
      <c r="J7" t="e">
        <f t="array" ref="J7">INDEX(Исходная!B:B,SMALL(IF(Исходная!C$2:C$24,ROW(Исходная!C$2:C$24)),ROW(J6)))</f>
        <v>#NUM!</v>
      </c>
      <c r="K7" t="e">
        <f t="array" ref="K7">INDEX(Исходная!B:B,SMALL(IF(Исходная!D$2:D$24,ROW(Исходная!D$2:D$24)),ROW(K2)))</f>
        <v>#NUM!</v>
      </c>
      <c r="L7">
        <f>INDEX(Исходная!B:B,SMALL(IF(Исходная!E$2:E$24,ROW(Исходная!E$2:E$24)),ROW()-C1-C2-3))</f>
        <v>0</v>
      </c>
      <c r="M7" t="str">
        <f t="array" ref="M7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6))))),"")</f>
        <v/>
      </c>
    </row>
    <row r="8" spans="2:13" x14ac:dyDescent="0.25">
      <c r="E8" t="str">
        <f t="shared" si="0"/>
        <v>Встреча</v>
      </c>
      <c r="F8" s="5" t="str">
        <f t="array" ref="F8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7))))),"")</f>
        <v>Клиент 2</v>
      </c>
      <c r="J8" t="e">
        <f t="array" ref="J8">INDEX(Исходная!B:B,SMALL(IF(Исходная!C$2:C$24,ROW(Исходная!C$2:C$24)),ROW(J7)))</f>
        <v>#NUM!</v>
      </c>
      <c r="K8" t="e">
        <f t="array" ref="K8">INDEX(Исходная!B:B,SMALL(IF(Исходная!D$2:D$24,ROW(Исходная!D$2:D$24)),ROW(K3)))</f>
        <v>#NUM!</v>
      </c>
      <c r="L8" t="str">
        <f t="array" ref="L8">INDEX(Исходная!B:B,SMALL(IF(Исходная!E$2:E$24,ROW(Исходная!E$2:E$24)),ROW()-C2-C3-3))</f>
        <v>Клиент 2</v>
      </c>
      <c r="M8" t="str">
        <f t="array" ref="M8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7))))),"")</f>
        <v>Клиент 2</v>
      </c>
    </row>
    <row r="9" spans="2:13" x14ac:dyDescent="0.25">
      <c r="E9" t="str">
        <f t="shared" si="0"/>
        <v/>
      </c>
      <c r="F9" s="5" t="str">
        <f t="array" ref="F9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8))))),"")</f>
        <v/>
      </c>
      <c r="J9" t="e">
        <f t="array" ref="J9">INDEX(Исходная!B:B,SMALL(IF(Исходная!C$2:C$24,ROW(Исходная!C$2:C$24)),ROW(J8)))</f>
        <v>#NUM!</v>
      </c>
      <c r="K9" t="e">
        <f t="array" ref="K9">INDEX(Исходная!B:B,SMALL(IF(Исходная!D$2:D$24,ROW(Исходная!D$2:D$24)),ROW(K4)))</f>
        <v>#NUM!</v>
      </c>
      <c r="L9" t="e">
        <f t="array" ref="L9">INDEX(Исходная!B:B,SMALL(IF(Исходная!E$2:E$24,ROW(Исходная!E$2:E$24)),ROW()-C3-C4-3))</f>
        <v>#NUM!</v>
      </c>
      <c r="M9" t="str">
        <f t="array" ref="M9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8))))),"")</f>
        <v/>
      </c>
    </row>
    <row r="10" spans="2:13" x14ac:dyDescent="0.25">
      <c r="E10" t="str">
        <f t="shared" si="0"/>
        <v/>
      </c>
      <c r="F10" s="5" t="str">
        <f t="array" ref="F10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9))))),"")</f>
        <v/>
      </c>
      <c r="J10" t="e">
        <f t="array" ref="J10">INDEX(Исходная!B:B,SMALL(IF(Исходная!C$2:C$24,ROW(Исходная!C$2:C$24)),ROW(J9)))</f>
        <v>#NUM!</v>
      </c>
      <c r="K10" t="e">
        <f t="array" ref="K10">INDEX(Исходная!B:B,SMALL(IF(Исходная!D$2:D$24,ROW(Исходная!D$2:D$24)),ROW(K5)))</f>
        <v>#NUM!</v>
      </c>
      <c r="L10" t="e">
        <f t="array" ref="L10">INDEX(Исходная!B:B,SMALL(IF(Исходная!E$2:E$24,ROW(Исходная!E$2:E$24)),ROW()-C4-C5-3))</f>
        <v>#NUM!</v>
      </c>
      <c r="M10" t="str">
        <f t="array" ref="M10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9))))),"")</f>
        <v/>
      </c>
    </row>
    <row r="11" spans="2:13" x14ac:dyDescent="0.25">
      <c r="E11" t="str">
        <f t="shared" si="0"/>
        <v/>
      </c>
      <c r="F11" s="5" t="str">
        <f t="array" ref="F11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10))))),"")</f>
        <v/>
      </c>
      <c r="J11" t="e">
        <f t="array" ref="J11">INDEX(Исходная!B:B,SMALL(IF(Исходная!C$2:C$24,ROW(Исходная!C$2:C$24)),ROW(J10)))</f>
        <v>#NUM!</v>
      </c>
      <c r="K11" t="e">
        <f t="array" ref="K11">INDEX(Исходная!B:B,SMALL(IF(Исходная!D$2:D$24,ROW(Исходная!D$2:D$24)),ROW(K6)))</f>
        <v>#NUM!</v>
      </c>
      <c r="L11" t="e">
        <f t="array" ref="L11">INDEX(Исходная!B:B,SMALL(IF(Исходная!E$2:E$24,ROW(Исходная!E$2:E$24)),ROW()-C5-C6-3))</f>
        <v>#NUM!</v>
      </c>
      <c r="M11" t="str">
        <f t="array" ref="M11">IFERROR(INDEX(Исходная!B:B,IF(ROW()&gt;C$2+C$3+3,SMALL(IF(Исходная!E$2:E$24,ROW(Исходная!E$2:E$24)),ROW()-C$2-C$3-3),IF(ROW()&gt;C$2+2,SMALL(IF(Исходная!D$2:D$24,ROW(Исходная!D$2:D$24)),ROW()-C$2-2),SMALL(IF(Исходная!C$2:C$24,ROW(Исходная!C$2:C$24)),ROW(J10))))),"")</f>
        <v/>
      </c>
    </row>
    <row r="12" spans="2:13" x14ac:dyDescent="0.25">
      <c r="E12" t="str">
        <f t="shared" ref="E3:E19" si="1">IF(ROW()=C$2+C$3+4,B$4,IF(ROW()=C$2+3,B$3,""))</f>
        <v/>
      </c>
      <c r="J12" s="2"/>
      <c r="K12" s="2"/>
      <c r="L12" s="2"/>
    </row>
    <row r="13" spans="2:13" x14ac:dyDescent="0.25">
      <c r="E13" t="str">
        <f t="shared" si="1"/>
        <v/>
      </c>
      <c r="I13" s="3"/>
      <c r="J13" s="1"/>
      <c r="K13" s="1"/>
      <c r="L13" s="1"/>
    </row>
    <row r="14" spans="2:13" x14ac:dyDescent="0.25">
      <c r="E14" t="str">
        <f t="shared" si="1"/>
        <v/>
      </c>
      <c r="I14" s="3"/>
      <c r="J14" s="1"/>
      <c r="K14" s="1"/>
      <c r="L14" s="1"/>
    </row>
    <row r="15" spans="2:13" x14ac:dyDescent="0.25">
      <c r="E15" t="str">
        <f t="shared" si="1"/>
        <v/>
      </c>
      <c r="I15" s="3"/>
      <c r="J15" s="1"/>
      <c r="K15" s="1"/>
      <c r="L15" s="1"/>
    </row>
    <row r="16" spans="2:13" x14ac:dyDescent="0.25">
      <c r="E16" t="str">
        <f t="shared" si="1"/>
        <v/>
      </c>
      <c r="I16" s="3"/>
      <c r="J16" s="1"/>
      <c r="K16" s="1"/>
      <c r="L16" s="1"/>
    </row>
    <row r="17" spans="5:12" x14ac:dyDescent="0.25">
      <c r="E17" t="str">
        <f t="shared" si="1"/>
        <v/>
      </c>
      <c r="I17" s="3"/>
      <c r="J17" s="1"/>
      <c r="K17" s="1"/>
      <c r="L17" s="1"/>
    </row>
    <row r="18" spans="5:12" x14ac:dyDescent="0.25">
      <c r="E18" t="str">
        <f t="shared" si="1"/>
        <v/>
      </c>
    </row>
    <row r="19" spans="5:12" x14ac:dyDescent="0.25">
      <c r="E19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WW_1</dc:creator>
  <cp:lastModifiedBy>Белых Сергей Алексеевич</cp:lastModifiedBy>
  <dcterms:created xsi:type="dcterms:W3CDTF">2021-07-08T06:35:33Z</dcterms:created>
  <dcterms:modified xsi:type="dcterms:W3CDTF">2021-07-08T12:30:19Z</dcterms:modified>
</cp:coreProperties>
</file>