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70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 a="1"/>
  <c r="D19" i="2" s="1"/>
  <c r="I16" i="2" a="1"/>
  <c r="I16" i="2" s="1"/>
  <c r="H16" i="2" s="1" a="1"/>
  <c r="H16" i="2" s="1"/>
  <c r="I15" i="2" a="1"/>
  <c r="I15" i="2" s="1"/>
  <c r="H15" i="2" s="1" a="1"/>
  <c r="H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I6" i="2" a="1"/>
  <c r="I6" i="2" s="1"/>
  <c r="I5" i="2" a="1"/>
  <c r="I5" i="2" s="1"/>
  <c r="I4" i="2" a="1"/>
  <c r="I4" i="2" s="1"/>
  <c r="I3" i="2" a="1"/>
  <c r="I3" i="2" s="1"/>
  <c r="I2" i="2" a="1"/>
  <c r="I2" i="2" s="1"/>
  <c r="H2" i="2" s="1" a="1"/>
  <c r="H2" i="2" s="1"/>
  <c r="D2" i="2" a="1"/>
  <c r="D2" i="2" s="1"/>
  <c r="C4" i="1"/>
  <c r="B8" i="1" a="1"/>
  <c r="B8" i="1" s="1"/>
  <c r="C5" i="1"/>
  <c r="C6" i="1"/>
  <c r="H6" i="2" l="1" a="1"/>
  <c r="H6" i="2" s="1"/>
  <c r="H14" i="2" a="1"/>
  <c r="H14" i="2" s="1"/>
  <c r="H7" i="2" a="1"/>
  <c r="H7" i="2" s="1"/>
  <c r="H4" i="2" a="1"/>
  <c r="H4" i="2" s="1"/>
  <c r="H8" i="2" a="1"/>
  <c r="H8" i="2" s="1"/>
  <c r="H12" i="2" a="1"/>
  <c r="H12" i="2" s="1"/>
  <c r="H10" i="2" a="1"/>
  <c r="H10" i="2" s="1"/>
  <c r="H3" i="2" a="1"/>
  <c r="H3" i="2" s="1"/>
  <c r="H11" i="2" a="1"/>
  <c r="H11" i="2" s="1"/>
  <c r="E2" i="2" a="1"/>
  <c r="E2" i="2" s="1"/>
  <c r="D3" i="2" a="1"/>
  <c r="D3" i="2" s="1"/>
  <c r="E3" i="2" s="1" a="1"/>
  <c r="E3" i="2" s="1"/>
  <c r="H5" i="2" a="1"/>
  <c r="H5" i="2" s="1"/>
  <c r="H9" i="2" a="1"/>
  <c r="H9" i="2" s="1"/>
  <c r="H13" i="2" a="1"/>
  <c r="H13" i="2" s="1"/>
  <c r="E19" i="2" a="1"/>
  <c r="E19" i="2" s="1"/>
  <c r="D20" i="2" a="1"/>
  <c r="D20" i="2" s="1"/>
  <c r="E20" i="2" s="1" a="1"/>
  <c r="E20" i="2" s="1"/>
  <c r="D4" i="2" l="1" a="1"/>
  <c r="D4" i="2" s="1"/>
  <c r="D5" i="2" s="1" a="1"/>
  <c r="D5" i="2" s="1"/>
  <c r="E5" i="2" s="1" a="1"/>
  <c r="E5" i="2" s="1"/>
  <c r="D21" i="2" a="1"/>
  <c r="D21" i="2" s="1"/>
  <c r="E4" i="2" l="1" a="1"/>
  <c r="E4" i="2" s="1"/>
  <c r="D6" i="2" a="1"/>
  <c r="D6" i="2" s="1"/>
  <c r="E21" i="2" a="1"/>
  <c r="E21" i="2" s="1"/>
  <c r="D22" i="2" a="1"/>
  <c r="D22" i="2" s="1"/>
  <c r="E22" i="2" s="1" a="1"/>
  <c r="E22" i="2" s="1"/>
  <c r="D7" i="2" l="1" a="1"/>
  <c r="D7" i="2" s="1"/>
  <c r="E7" i="2" s="1" a="1"/>
  <c r="E7" i="2" s="1"/>
  <c r="D23" i="2" a="1"/>
  <c r="D23" i="2" s="1"/>
  <c r="E6" i="2" a="1"/>
  <c r="E6" i="2" s="1"/>
  <c r="D8" i="2" l="1" a="1"/>
  <c r="D8" i="2" s="1"/>
  <c r="E23" i="2" a="1"/>
  <c r="E23" i="2" s="1"/>
  <c r="D24" i="2" a="1"/>
  <c r="D24" i="2" s="1"/>
  <c r="E24" i="2" s="1" a="1"/>
  <c r="E24" i="2" s="1"/>
  <c r="E8" i="2" l="1" a="1"/>
  <c r="E8" i="2" s="1"/>
  <c r="D9" i="2" a="1"/>
  <c r="D9" i="2" s="1"/>
  <c r="D25" i="2" a="1"/>
  <c r="D25" i="2" s="1"/>
  <c r="E25" i="2" s="1" a="1"/>
  <c r="E25" i="2" s="1"/>
  <c r="E9" i="2" l="1" a="1"/>
  <c r="E9" i="2" s="1"/>
  <c r="D10" i="2" a="1"/>
  <c r="D10" i="2" s="1"/>
  <c r="E10" i="2" s="1" a="1"/>
  <c r="E10" i="2" s="1"/>
  <c r="D26" i="2" a="1"/>
  <c r="D26" i="2" s="1"/>
  <c r="D11" i="2" l="1" a="1"/>
  <c r="D11" i="2" s="1"/>
  <c r="E26" i="2" a="1"/>
  <c r="E26" i="2" s="1"/>
  <c r="D27" i="2" a="1"/>
  <c r="D27" i="2" s="1"/>
  <c r="E11" i="2" l="1" a="1"/>
  <c r="E11" i="2" s="1"/>
  <c r="D12" i="2" a="1"/>
  <c r="D12" i="2" s="1"/>
  <c r="E12" i="2" s="1" a="1"/>
  <c r="E12" i="2" s="1"/>
  <c r="E27" i="2" a="1"/>
  <c r="E27" i="2" s="1"/>
  <c r="D28" i="2" a="1"/>
  <c r="D28" i="2" s="1"/>
  <c r="D13" i="2" l="1" a="1"/>
  <c r="D13" i="2" s="1"/>
  <c r="E13" i="2" s="1" a="1"/>
  <c r="E13" i="2" s="1"/>
  <c r="E28" i="2" a="1"/>
  <c r="E28" i="2" s="1"/>
  <c r="D29" i="2" a="1"/>
  <c r="D29" i="2" s="1"/>
  <c r="D14" i="2" l="1" a="1"/>
  <c r="D14" i="2" s="1"/>
  <c r="E14" i="2" s="1" a="1"/>
  <c r="E14" i="2" s="1"/>
  <c r="E29" i="2" a="1"/>
  <c r="E29" i="2" s="1"/>
  <c r="D30" i="2" a="1"/>
  <c r="D30" i="2" s="1"/>
  <c r="E30" i="2" s="1" a="1"/>
  <c r="E30" i="2" s="1"/>
  <c r="D15" i="2" l="1" a="1"/>
  <c r="D15" i="2" s="1"/>
  <c r="E15" i="2" s="1" a="1"/>
  <c r="E15" i="2" s="1"/>
  <c r="D16" i="2" l="1" a="1"/>
  <c r="D16" i="2" s="1"/>
  <c r="E16" i="2" s="1" a="1"/>
  <c r="E16" i="2" s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Могут быть повторения, но одинаковые названия должны быть друг за другом.
Можно отсортировать.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Могут быть повторения, но одинаковые названия должны быть друг за другом.
Можно отсортировать.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04"/>
          </rPr>
          <t>Сначала телефоны по возрастанию (могут быть одинаковыми), потом из них названия.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Без повторений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Без повторений</t>
        </r>
      </text>
    </comment>
  </commentList>
</comments>
</file>

<file path=xl/sharedStrings.xml><?xml version="1.0" encoding="utf-8"?>
<sst xmlns="http://schemas.openxmlformats.org/spreadsheetml/2006/main" count="48" uniqueCount="29">
  <si>
    <t>Как выглядит</t>
  </si>
  <si>
    <t>ООО "Компания"</t>
  </si>
  <si>
    <t>Как надо</t>
  </si>
  <si>
    <t>+7393675666</t>
  </si>
  <si>
    <t>+79029991122</t>
  </si>
  <si>
    <t>+79089996677</t>
  </si>
  <si>
    <t>+73936756666, +79029991122, +79875556677</t>
  </si>
  <si>
    <t>Наименование</t>
  </si>
  <si>
    <t>Телефон</t>
  </si>
  <si>
    <t>Вторая компания</t>
  </si>
  <si>
    <t>+79992222222, +79992222223, +79992222221</t>
  </si>
  <si>
    <t>+79982222225</t>
  </si>
  <si>
    <t>+79982222221, +79982222223</t>
  </si>
  <si>
    <t>Первая компания</t>
  </si>
  <si>
    <t>+79991111111, +79981111112</t>
  </si>
  <si>
    <t>Пятая компания</t>
  </si>
  <si>
    <t>+79995555555</t>
  </si>
  <si>
    <t>Третья компания</t>
  </si>
  <si>
    <t>+79983333333</t>
  </si>
  <si>
    <t>Четвёртая компания</t>
  </si>
  <si>
    <t>+79974444445, +79994444444</t>
  </si>
  <si>
    <t>Шестая компания</t>
  </si>
  <si>
    <t>+79986666666</t>
  </si>
  <si>
    <t>+79991234567</t>
  </si>
  <si>
    <t>+79991234568, +79990123456, +79991123456</t>
  </si>
  <si>
    <t>+79991234569</t>
  </si>
  <si>
    <t>+79981234567</t>
  </si>
  <si>
    <t>+79971234567, +79990123459</t>
  </si>
  <si>
    <t>+79981234588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</si>
</sst>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quotePrefix="1"/>
    <xf numFmtId="0" fontId="0" fillId="0" borderId="1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205" zoomScaleNormal="205" workbookViewId="0">
      <selection activeCell="A4" sqref="A4"/>
    </sheetView>
  </sheetViews>
  <sheetFormatPr defaultRowHeight="15" x14ac:dyDescent="0.25"/>
  <cols>
    <col min="1" max="1" width="20.5703125" customWidth="1"/>
    <col min="2" max="2" width="39.7109375" style="1" customWidth="1"/>
    <col min="3" max="3" width="12" bestFit="1" customWidth="1"/>
  </cols>
  <sheetData>
    <row r="1" spans="1:3" x14ac:dyDescent="0.25">
      <c r="A1" s="2" t="s">
        <v>0</v>
      </c>
    </row>
    <row r="2" spans="1:3" x14ac:dyDescent="0.25">
      <c r="A2" t="s">
        <v>1</v>
      </c>
      <c r="B2" s="1" t="s">
        <v>6</v>
      </c>
    </row>
    <row r="3" spans="1:3" x14ac:dyDescent="0.25">
      <c r="A3" t="s">
        <v>2</v>
      </c>
    </row>
    <row r="4" spans="1:3" x14ac:dyDescent="0.25">
      <c r="A4" s="2" t="s">
        <v>1</v>
      </c>
      <c r="B4" s="1" t="s">
        <v>3</v>
      </c>
      <c r="C4" t="str">
        <f t="shared" ref="C4:C6" si="0">MID(B$2,ROW(B1)*14-13,12)</f>
        <v>+73936756666</v>
      </c>
    </row>
    <row r="5" spans="1:3" x14ac:dyDescent="0.25">
      <c r="A5" t="s">
        <v>1</v>
      </c>
      <c r="B5" s="1" t="s">
        <v>4</v>
      </c>
      <c r="C5" t="str">
        <f t="shared" si="0"/>
        <v>+79029991122</v>
      </c>
    </row>
    <row r="6" spans="1:3" x14ac:dyDescent="0.25">
      <c r="A6" t="s">
        <v>1</v>
      </c>
      <c r="B6" s="1" t="s">
        <v>5</v>
      </c>
      <c r="C6" t="str">
        <f t="shared" si="0"/>
        <v>+79875556677</v>
      </c>
    </row>
    <row r="8" spans="1:3" x14ac:dyDescent="0.25">
      <c r="B8" s="3">
        <f t="array" ref="B8">(MID(B2,ROW(1:99),1)="+")*ROW(1:99)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20" bestFit="1" customWidth="1"/>
    <col min="2" max="2" width="43" bestFit="1" customWidth="1"/>
    <col min="4" max="4" width="20" bestFit="1" customWidth="1"/>
    <col min="5" max="6" width="14.140625" bestFit="1" customWidth="1"/>
    <col min="8" max="8" width="20" bestFit="1" customWidth="1"/>
    <col min="9" max="9" width="14.140625" bestFit="1" customWidth="1"/>
  </cols>
  <sheetData>
    <row r="1" spans="1:9" x14ac:dyDescent="0.25">
      <c r="A1" s="4" t="s">
        <v>7</v>
      </c>
      <c r="B1" s="4" t="s">
        <v>8</v>
      </c>
      <c r="D1" s="4" t="s">
        <v>7</v>
      </c>
      <c r="E1" s="4" t="s">
        <v>8</v>
      </c>
      <c r="H1" s="4" t="s">
        <v>7</v>
      </c>
      <c r="I1" s="4" t="s">
        <v>8</v>
      </c>
    </row>
    <row r="2" spans="1:9" x14ac:dyDescent="0.25">
      <c r="A2" t="s">
        <v>9</v>
      </c>
      <c r="B2" s="5" t="s">
        <v>10</v>
      </c>
      <c r="D2" s="6" t="str">
        <f t="array" aca="1" ref="D2" ca="1">OFFSET(A$2,SUM(N(COUNTIF(D$1:D1,A$2:A$15)-(A$2:A$15="")&gt;=MMULT(N(A$2:A$15=TRANSPOSE(A$2:A$15)),LEN(B$2:B$15)-LEN(SUBSTITUTE(B$2:B$15,"+",))))),)&amp;""</f>
        <v>Вторая компания</v>
      </c>
      <c r="E2" s="6" t="str">
        <f t="array" aca="1" ref="E2" ca="1">IF(D2="","","+"&amp;_xlfn.AGGREGATE(15,6,IF(A$2:A$15=D2,--MID(SUBSTITUTE(B$2:B$15,",",REPT(" ",99)),COLUMN(A:H)*99-98,99)),COUNTIF(D$1:D2,D2)))</f>
        <v>+79982222221</v>
      </c>
      <c r="H2" s="6" t="str">
        <f t="array" ref="H2">IF(I2="","",INDEX(A:A,SMALL(IF(ISNUMBER(SEARCH(I2,B$2:B$15)),ROW(B$2:B$15)),COUNTIF(I$1:I2,I2)))&amp;"")</f>
        <v>Четвёртая компания</v>
      </c>
      <c r="I2" s="6" t="str">
        <f t="array" ref="I2">IFERROR("+"&amp;_xlfn.AGGREGATE(15,6,--MID(SUBSTITUTE(B$2:B$15,",",REPT(" ",99)),COLUMN(A:H)*99-98,99),ROW(I1)),"")</f>
        <v>+79974444445</v>
      </c>
    </row>
    <row r="3" spans="1:9" x14ac:dyDescent="0.25">
      <c r="A3" t="s">
        <v>9</v>
      </c>
      <c r="B3" s="5" t="s">
        <v>11</v>
      </c>
      <c r="D3" s="6" t="str">
        <f t="array" aca="1" ref="D3" ca="1">OFFSET(A$2,SUM(N(COUNTIF(D$1:D2,A$2:A$15)-(A$2:A$15="")&gt;=MMULT(N(A$2:A$15=TRANSPOSE(A$2:A$15)),LEN(B$2:B$15)-LEN(SUBSTITUTE(B$2:B$15,"+",))))),)&amp;""</f>
        <v>Вторая компания</v>
      </c>
      <c r="E3" s="6" t="str">
        <f t="array" aca="1" ref="E3" ca="1">IF(D3="","","+"&amp;_xlfn.AGGREGATE(15,6,IF(A$2:A$15=D3,--MID(SUBSTITUTE(B$2:B$15,",",REPT(" ",99)),COLUMN(A:H)*99-98,99)),COUNTIF(D$1:D3,D3)))</f>
        <v>+79982222223</v>
      </c>
      <c r="H3" s="6" t="str">
        <f t="array" ref="H3">IF(I3="","",INDEX(A:A,SMALL(IF(ISNUMBER(SEARCH(I3,B$2:B$15)),ROW(B$2:B$15)),COUNTIF(I$1:I3,I3)))&amp;"")</f>
        <v>Первая компания</v>
      </c>
      <c r="I3" s="6" t="str">
        <f t="array" ref="I3">IFERROR("+"&amp;_xlfn.AGGREGATE(15,6,--MID(SUBSTITUTE(B$2:B$15,",",REPT(" ",99)),COLUMN(A:H)*99-98,99),ROW(I2)),"")</f>
        <v>+79981111112</v>
      </c>
    </row>
    <row r="4" spans="1:9" x14ac:dyDescent="0.25">
      <c r="A4" t="s">
        <v>9</v>
      </c>
      <c r="B4" s="5" t="s">
        <v>12</v>
      </c>
      <c r="D4" s="6" t="str">
        <f t="array" aca="1" ref="D4" ca="1">OFFSET(A$2,SUM(N(COUNTIF(D$1:D3,A$2:A$15)-(A$2:A$15="")&gt;=MMULT(N(A$2:A$15=TRANSPOSE(A$2:A$15)),LEN(B$2:B$15)-LEN(SUBSTITUTE(B$2:B$15,"+",))))),)&amp;""</f>
        <v>Вторая компания</v>
      </c>
      <c r="E4" s="6" t="str">
        <f t="array" aca="1" ref="E4" ca="1">IF(D4="","","+"&amp;_xlfn.AGGREGATE(15,6,IF(A$2:A$15=D4,--MID(SUBSTITUTE(B$2:B$15,",",REPT(" ",99)),COLUMN(A:H)*99-98,99)),COUNTIF(D$1:D4,D4)))</f>
        <v>+79982222225</v>
      </c>
      <c r="H4" s="6" t="str">
        <f t="array" ref="H4">IF(I4="","",INDEX(A:A,SMALL(IF(ISNUMBER(SEARCH(I4,B$2:B$15)),ROW(B$2:B$15)),COUNTIF(I$1:I4,I4)))&amp;"")</f>
        <v>Вторая компания</v>
      </c>
      <c r="I4" s="6" t="str">
        <f t="array" ref="I4">IFERROR("+"&amp;_xlfn.AGGREGATE(15,6,--MID(SUBSTITUTE(B$2:B$15,",",REPT(" ",99)),COLUMN(A:H)*99-98,99),ROW(I3)),"")</f>
        <v>+79982222221</v>
      </c>
    </row>
    <row r="5" spans="1:9" x14ac:dyDescent="0.25">
      <c r="A5" t="s">
        <v>13</v>
      </c>
      <c r="B5" s="5" t="s">
        <v>14</v>
      </c>
      <c r="D5" s="6" t="str">
        <f t="array" aca="1" ref="D5" ca="1">OFFSET(A$2,SUM(N(COUNTIF(D$1:D4,A$2:A$15)-(A$2:A$15="")&gt;=MMULT(N(A$2:A$15=TRANSPOSE(A$2:A$15)),LEN(B$2:B$15)-LEN(SUBSTITUTE(B$2:B$15,"+",))))),)&amp;""</f>
        <v>Вторая компания</v>
      </c>
      <c r="E5" s="6" t="str">
        <f t="array" aca="1" ref="E5" ca="1">IF(D5="","","+"&amp;_xlfn.AGGREGATE(15,6,IF(A$2:A$15=D5,--MID(SUBSTITUTE(B$2:B$15,",",REPT(" ",99)),COLUMN(A:H)*99-98,99)),COUNTIF(D$1:D5,D5)))</f>
        <v>+79992222221</v>
      </c>
      <c r="H5" s="6" t="str">
        <f t="array" ref="H5">IF(I5="","",INDEX(A:A,SMALL(IF(ISNUMBER(SEARCH(I5,B$2:B$15)),ROW(B$2:B$15)),COUNTIF(I$1:I5,I5)))&amp;"")</f>
        <v>Вторая компания</v>
      </c>
      <c r="I5" s="6" t="str">
        <f t="array" ref="I5">IFERROR("+"&amp;_xlfn.AGGREGATE(15,6,--MID(SUBSTITUTE(B$2:B$15,",",REPT(" ",99)),COLUMN(A:H)*99-98,99),ROW(I4)),"")</f>
        <v>+79982222223</v>
      </c>
    </row>
    <row r="6" spans="1:9" x14ac:dyDescent="0.25">
      <c r="A6" t="s">
        <v>15</v>
      </c>
      <c r="B6" s="5" t="s">
        <v>16</v>
      </c>
      <c r="D6" s="6" t="str">
        <f t="array" aca="1" ref="D6" ca="1">OFFSET(A$2,SUM(N(COUNTIF(D$1:D5,A$2:A$15)-(A$2:A$15="")&gt;=MMULT(N(A$2:A$15=TRANSPOSE(A$2:A$15)),LEN(B$2:B$15)-LEN(SUBSTITUTE(B$2:B$15,"+",))))),)&amp;""</f>
        <v>Вторая компания</v>
      </c>
      <c r="E6" s="6" t="str">
        <f t="array" aca="1" ref="E6" ca="1">IF(D6="","","+"&amp;_xlfn.AGGREGATE(15,6,IF(A$2:A$15=D6,--MID(SUBSTITUTE(B$2:B$15,",",REPT(" ",99)),COLUMN(A:H)*99-98,99)),COUNTIF(D$1:D6,D6)))</f>
        <v>+79992222222</v>
      </c>
      <c r="H6" s="6" t="str">
        <f t="array" ref="H6">IF(I6="","",INDEX(A:A,SMALL(IF(ISNUMBER(SEARCH(I6,B$2:B$15)),ROW(B$2:B$15)),COUNTIF(I$1:I6,I6)))&amp;"")</f>
        <v>Вторая компания</v>
      </c>
      <c r="I6" s="6" t="str">
        <f t="array" ref="I6">IFERROR("+"&amp;_xlfn.AGGREGATE(15,6,--MID(SUBSTITUTE(B$2:B$15,",",REPT(" ",99)),COLUMN(A:H)*99-98,99),ROW(I5)),"")</f>
        <v>+79982222225</v>
      </c>
    </row>
    <row r="7" spans="1:9" x14ac:dyDescent="0.25">
      <c r="A7" t="s">
        <v>17</v>
      </c>
      <c r="B7" s="5" t="s">
        <v>18</v>
      </c>
      <c r="D7" s="6" t="str">
        <f t="array" aca="1" ref="D7" ca="1">OFFSET(A$2,SUM(N(COUNTIF(D$1:D6,A$2:A$15)-(A$2:A$15="")&gt;=MMULT(N(A$2:A$15=TRANSPOSE(A$2:A$15)),LEN(B$2:B$15)-LEN(SUBSTITUTE(B$2:B$15,"+",))))),)&amp;""</f>
        <v>Вторая компания</v>
      </c>
      <c r="E7" s="6" t="str">
        <f t="array" aca="1" ref="E7" ca="1">IF(D7="","","+"&amp;_xlfn.AGGREGATE(15,6,IF(A$2:A$15=D7,--MID(SUBSTITUTE(B$2:B$15,",",REPT(" ",99)),COLUMN(A:H)*99-98,99)),COUNTIF(D$1:D7,D7)))</f>
        <v>+79992222223</v>
      </c>
      <c r="H7" s="6" t="str">
        <f t="array" ref="H7">IF(I7="","",INDEX(A:A,SMALL(IF(ISNUMBER(SEARCH(I7,B$2:B$15)),ROW(B$2:B$15)),COUNTIF(I$1:I7,I7)))&amp;"")</f>
        <v>Третья компания</v>
      </c>
      <c r="I7" s="6" t="str">
        <f t="array" ref="I7">IFERROR("+"&amp;_xlfn.AGGREGATE(15,6,--MID(SUBSTITUTE(B$2:B$15,",",REPT(" ",99)),COLUMN(A:H)*99-98,99),ROW(I6)),"")</f>
        <v>+79983333333</v>
      </c>
    </row>
    <row r="8" spans="1:9" x14ac:dyDescent="0.25">
      <c r="A8" t="s">
        <v>19</v>
      </c>
      <c r="B8" s="5" t="s">
        <v>20</v>
      </c>
      <c r="D8" s="6" t="str">
        <f t="array" aca="1" ref="D8" ca="1">OFFSET(A$2,SUM(N(COUNTIF(D$1:D7,A$2:A$15)-(A$2:A$15="")&gt;=MMULT(N(A$2:A$15=TRANSPOSE(A$2:A$15)),LEN(B$2:B$15)-LEN(SUBSTITUTE(B$2:B$15,"+",))))),)&amp;""</f>
        <v>Первая компания</v>
      </c>
      <c r="E8" s="6" t="str">
        <f t="array" aca="1" ref="E8" ca="1">IF(D8="","","+"&amp;_xlfn.AGGREGATE(15,6,IF(A$2:A$15=D8,--MID(SUBSTITUTE(B$2:B$15,",",REPT(" ",99)),COLUMN(A:H)*99-98,99)),COUNTIF(D$1:D8,D8)))</f>
        <v>+79981111112</v>
      </c>
      <c r="H8" s="6" t="str">
        <f t="array" ref="H8">IF(I8="","",INDEX(A:A,SMALL(IF(ISNUMBER(SEARCH(I8,B$2:B$15)),ROW(B$2:B$15)),COUNTIF(I$1:I8,I8)))&amp;"")</f>
        <v>Шестая компания</v>
      </c>
      <c r="I8" s="6" t="str">
        <f t="array" ref="I8">IFERROR("+"&amp;_xlfn.AGGREGATE(15,6,--MID(SUBSTITUTE(B$2:B$15,",",REPT(" ",99)),COLUMN(A:H)*99-98,99),ROW(I7)),"")</f>
        <v>+79986666666</v>
      </c>
    </row>
    <row r="9" spans="1:9" x14ac:dyDescent="0.25">
      <c r="A9" t="s">
        <v>21</v>
      </c>
      <c r="B9" s="5" t="s">
        <v>22</v>
      </c>
      <c r="D9" s="6" t="str">
        <f t="array" aca="1" ref="D9" ca="1">OFFSET(A$2,SUM(N(COUNTIF(D$1:D8,A$2:A$15)-(A$2:A$15="")&gt;=MMULT(N(A$2:A$15=TRANSPOSE(A$2:A$15)),LEN(B$2:B$15)-LEN(SUBSTITUTE(B$2:B$15,"+",))))),)&amp;""</f>
        <v>Первая компания</v>
      </c>
      <c r="E9" s="6" t="str">
        <f t="array" aca="1" ref="E9" ca="1">IF(D9="","","+"&amp;_xlfn.AGGREGATE(15,6,IF(A$2:A$15=D9,--MID(SUBSTITUTE(B$2:B$15,",",REPT(" ",99)),COLUMN(A:H)*99-98,99)),COUNTIF(D$1:D9,D9)))</f>
        <v>+79991111111</v>
      </c>
      <c r="H9" s="6" t="str">
        <f t="array" ref="H9">IF(I9="","",INDEX(A:A,SMALL(IF(ISNUMBER(SEARCH(I9,B$2:B$15)),ROW(B$2:B$15)),COUNTIF(I$1:I9,I9)))&amp;"")</f>
        <v>Первая компания</v>
      </c>
      <c r="I9" s="6" t="str">
        <f t="array" ref="I9">IFERROR("+"&amp;_xlfn.AGGREGATE(15,6,--MID(SUBSTITUTE(B$2:B$15,",",REPT(" ",99)),COLUMN(A:H)*99-98,99),ROW(I8)),"")</f>
        <v>+79991111111</v>
      </c>
    </row>
    <row r="10" spans="1:9" x14ac:dyDescent="0.25">
      <c r="D10" s="6" t="str">
        <f t="array" aca="1" ref="D10" ca="1">OFFSET(A$2,SUM(N(COUNTIF(D$1:D9,A$2:A$15)-(A$2:A$15="")&gt;=MMULT(N(A$2:A$15=TRANSPOSE(A$2:A$15)),LEN(B$2:B$15)-LEN(SUBSTITUTE(B$2:B$15,"+",))))),)&amp;""</f>
        <v>Пятая компания</v>
      </c>
      <c r="E10" s="6" t="str">
        <f t="array" aca="1" ref="E10" ca="1">IF(D10="","","+"&amp;_xlfn.AGGREGATE(15,6,IF(A$2:A$15=D10,--MID(SUBSTITUTE(B$2:B$15,",",REPT(" ",99)),COLUMN(A:H)*99-98,99)),COUNTIF(D$1:D10,D10)))</f>
        <v>+79995555555</v>
      </c>
      <c r="H10" s="6" t="str">
        <f t="array" ref="H10">IF(I10="","",INDEX(A:A,SMALL(IF(ISNUMBER(SEARCH(I10,B$2:B$15)),ROW(B$2:B$15)),COUNTIF(I$1:I10,I10)))&amp;"")</f>
        <v>Вторая компания</v>
      </c>
      <c r="I10" s="6" t="str">
        <f t="array" ref="I10">IFERROR("+"&amp;_xlfn.AGGREGATE(15,6,--MID(SUBSTITUTE(B$2:B$15,",",REPT(" ",99)),COLUMN(A:H)*99-98,99),ROW(I9)),"")</f>
        <v>+79992222221</v>
      </c>
    </row>
    <row r="11" spans="1:9" x14ac:dyDescent="0.25">
      <c r="D11" s="6" t="str">
        <f t="array" aca="1" ref="D11" ca="1">OFFSET(A$2,SUM(N(COUNTIF(D$1:D10,A$2:A$15)-(A$2:A$15="")&gt;=MMULT(N(A$2:A$15=TRANSPOSE(A$2:A$15)),LEN(B$2:B$15)-LEN(SUBSTITUTE(B$2:B$15,"+",))))),)&amp;""</f>
        <v>Третья компания</v>
      </c>
      <c r="E11" s="6" t="str">
        <f t="array" aca="1" ref="E11" ca="1">IF(D11="","","+"&amp;_xlfn.AGGREGATE(15,6,IF(A$2:A$15=D11,--MID(SUBSTITUTE(B$2:B$15,",",REPT(" ",99)),COLUMN(A:H)*99-98,99)),COUNTIF(D$1:D11,D11)))</f>
        <v>+79983333333</v>
      </c>
      <c r="H11" s="6" t="str">
        <f t="array" ref="H11">IF(I11="","",INDEX(A:A,SMALL(IF(ISNUMBER(SEARCH(I11,B$2:B$15)),ROW(B$2:B$15)),COUNTIF(I$1:I11,I11)))&amp;"")</f>
        <v>Вторая компания</v>
      </c>
      <c r="I11" s="6" t="str">
        <f t="array" ref="I11">IFERROR("+"&amp;_xlfn.AGGREGATE(15,6,--MID(SUBSTITUTE(B$2:B$15,",",REPT(" ",99)),COLUMN(A:H)*99-98,99),ROW(I10)),"")</f>
        <v>+79992222222</v>
      </c>
    </row>
    <row r="12" spans="1:9" x14ac:dyDescent="0.25">
      <c r="D12" s="6" t="str">
        <f t="array" aca="1" ref="D12" ca="1">OFFSET(A$2,SUM(N(COUNTIF(D$1:D11,A$2:A$15)-(A$2:A$15="")&gt;=MMULT(N(A$2:A$15=TRANSPOSE(A$2:A$15)),LEN(B$2:B$15)-LEN(SUBSTITUTE(B$2:B$15,"+",))))),)&amp;""</f>
        <v>Четвёртая компания</v>
      </c>
      <c r="E12" s="6" t="str">
        <f t="array" aca="1" ref="E12" ca="1">IF(D12="","","+"&amp;_xlfn.AGGREGATE(15,6,IF(A$2:A$15=D12,--MID(SUBSTITUTE(B$2:B$15,",",REPT(" ",99)),COLUMN(A:H)*99-98,99)),COUNTIF(D$1:D12,D12)))</f>
        <v>+79974444445</v>
      </c>
      <c r="H12" s="6" t="str">
        <f t="array" ref="H12">IF(I12="","",INDEX(A:A,SMALL(IF(ISNUMBER(SEARCH(I12,B$2:B$15)),ROW(B$2:B$15)),COUNTIF(I$1:I12,I12)))&amp;"")</f>
        <v>Вторая компания</v>
      </c>
      <c r="I12" s="6" t="str">
        <f t="array" ref="I12">IFERROR("+"&amp;_xlfn.AGGREGATE(15,6,--MID(SUBSTITUTE(B$2:B$15,",",REPT(" ",99)),COLUMN(A:H)*99-98,99),ROW(I11)),"")</f>
        <v>+79992222223</v>
      </c>
    </row>
    <row r="13" spans="1:9" x14ac:dyDescent="0.25">
      <c r="D13" s="6" t="str">
        <f t="array" aca="1" ref="D13" ca="1">OFFSET(A$2,SUM(N(COUNTIF(D$1:D12,A$2:A$15)-(A$2:A$15="")&gt;=MMULT(N(A$2:A$15=TRANSPOSE(A$2:A$15)),LEN(B$2:B$15)-LEN(SUBSTITUTE(B$2:B$15,"+",))))),)&amp;""</f>
        <v>Четвёртая компания</v>
      </c>
      <c r="E13" s="6" t="str">
        <f t="array" aca="1" ref="E13" ca="1">IF(D13="","","+"&amp;_xlfn.AGGREGATE(15,6,IF(A$2:A$15=D13,--MID(SUBSTITUTE(B$2:B$15,",",REPT(" ",99)),COLUMN(A:H)*99-98,99)),COUNTIF(D$1:D13,D13)))</f>
        <v>+79994444444</v>
      </c>
      <c r="H13" s="6" t="str">
        <f t="array" ref="H13">IF(I13="","",INDEX(A:A,SMALL(IF(ISNUMBER(SEARCH(I13,B$2:B$15)),ROW(B$2:B$15)),COUNTIF(I$1:I13,I13)))&amp;"")</f>
        <v>Четвёртая компания</v>
      </c>
      <c r="I13" s="6" t="str">
        <f t="array" ref="I13">IFERROR("+"&amp;_xlfn.AGGREGATE(15,6,--MID(SUBSTITUTE(B$2:B$15,",",REPT(" ",99)),COLUMN(A:H)*99-98,99),ROW(I12)),"")</f>
        <v>+79994444444</v>
      </c>
    </row>
    <row r="14" spans="1:9" x14ac:dyDescent="0.25">
      <c r="D14" s="6" t="str">
        <f t="array" aca="1" ref="D14" ca="1">OFFSET(A$2,SUM(N(COUNTIF(D$1:D13,A$2:A$15)-(A$2:A$15="")&gt;=MMULT(N(A$2:A$15=TRANSPOSE(A$2:A$15)),LEN(B$2:B$15)-LEN(SUBSTITUTE(B$2:B$15,"+",))))),)&amp;""</f>
        <v>Шестая компания</v>
      </c>
      <c r="E14" s="6" t="str">
        <f t="array" aca="1" ref="E14" ca="1">IF(D14="","","+"&amp;_xlfn.AGGREGATE(15,6,IF(A$2:A$15=D14,--MID(SUBSTITUTE(B$2:B$15,",",REPT(" ",99)),COLUMN(A:H)*99-98,99)),COUNTIF(D$1:D14,D14)))</f>
        <v>+79986666666</v>
      </c>
      <c r="H14" s="6" t="str">
        <f t="array" ref="H14">IF(I14="","",INDEX(A:A,SMALL(IF(ISNUMBER(SEARCH(I14,B$2:B$15)),ROW(B$2:B$15)),COUNTIF(I$1:I14,I14)))&amp;"")</f>
        <v>Пятая компания</v>
      </c>
      <c r="I14" s="6" t="str">
        <f t="array" ref="I14">IFERROR("+"&amp;_xlfn.AGGREGATE(15,6,--MID(SUBSTITUTE(B$2:B$15,",",REPT(" ",99)),COLUMN(A:H)*99-98,99),ROW(I13)),"")</f>
        <v>+79995555555</v>
      </c>
    </row>
    <row r="15" spans="1:9" x14ac:dyDescent="0.25">
      <c r="D15" s="6" t="str">
        <f t="array" aca="1" ref="D15" ca="1">OFFSET(A$2,SUM(N(COUNTIF(D$1:D14,A$2:A$15)-(A$2:A$15="")&gt;=MMULT(N(A$2:A$15=TRANSPOSE(A$2:A$15)),LEN(B$2:B$15)-LEN(SUBSTITUTE(B$2:B$15,"+",))))),)&amp;""</f>
        <v/>
      </c>
      <c r="E15" s="6" t="str">
        <f t="array" aca="1" ref="E15" ca="1">IF(D15="","","+"&amp;_xlfn.AGGREGATE(15,6,IF(A$2:A$15=D15,--MID(SUBSTITUTE(B$2:B$15,",",REPT(" ",99)),COLUMN(A:H)*99-98,99)),COUNTIF(D$1:D15,D15)))</f>
        <v/>
      </c>
      <c r="H15" s="6" t="str">
        <f t="array" ref="H15">IF(I15="","",INDEX(A:A,SMALL(IF(ISNUMBER(SEARCH(I15,B$2:B$15)),ROW(B$2:B$15)),COUNTIF(I$1:I15,I15)))&amp;"")</f>
        <v/>
      </c>
      <c r="I15" s="6" t="str">
        <f t="array" ref="I15">IFERROR("+"&amp;_xlfn.AGGREGATE(15,6,--MID(SUBSTITUTE(B$2:B$15,",",REPT(" ",99)),COLUMN(A:H)*99-98,99),ROW(I14)),"")</f>
        <v/>
      </c>
    </row>
    <row r="16" spans="1:9" x14ac:dyDescent="0.25">
      <c r="D16" s="6" t="str">
        <f t="array" aca="1" ref="D16" ca="1">OFFSET(A$2,SUM(N(COUNTIF(D$1:D15,A$2:A$15)-(A$2:A$15="")&gt;=MMULT(N(A$2:A$15=TRANSPOSE(A$2:A$15)),LEN(B$2:B$15)-LEN(SUBSTITUTE(B$2:B$15,"+",))))),)&amp;""</f>
        <v/>
      </c>
      <c r="E16" s="6" t="str">
        <f t="array" aca="1" ref="E16" ca="1">IF(D16="","","+"&amp;_xlfn.AGGREGATE(15,6,IF(A$2:A$15=D16,--MID(SUBSTITUTE(B$2:B$15,",",REPT(" ",99)),COLUMN(A:H)*99-98,99)),COUNTIF(D$1:D16,D16)))</f>
        <v/>
      </c>
      <c r="H16" s="6" t="str">
        <f t="array" ref="H16">IF(I16="","",INDEX(A:A,SMALL(IF(ISNUMBER(SEARCH(I16,B$2:B$15)),ROW(B$2:B$15)),COUNTIF(I$1:I16,I16)))&amp;"")</f>
        <v/>
      </c>
      <c r="I16" s="6" t="str">
        <f t="array" ref="I16">IFERROR("+"&amp;_xlfn.AGGREGATE(15,6,--MID(SUBSTITUTE(B$2:B$15,",",REPT(" ",99)),COLUMN(A:H)*99-98,99),ROW(I15)),"")</f>
        <v/>
      </c>
    </row>
    <row r="18" spans="1:5" x14ac:dyDescent="0.25">
      <c r="A18" s="4" t="s">
        <v>7</v>
      </c>
      <c r="B18" s="4" t="s">
        <v>8</v>
      </c>
      <c r="D18" s="4" t="s">
        <v>7</v>
      </c>
      <c r="E18" s="4" t="s">
        <v>8</v>
      </c>
    </row>
    <row r="19" spans="1:5" x14ac:dyDescent="0.25">
      <c r="A19" t="s">
        <v>13</v>
      </c>
      <c r="B19" s="5" t="s">
        <v>23</v>
      </c>
      <c r="D19" t="str">
        <f t="array" aca="1" ref="D19" ca="1">OFFSET(A$19,SUM(N(COUNTIF(D$18:D18,A$19:A$99)-(A$19:A$99="")&gt;=MMULT(N(A$19:A$99=TRANSPOSE(A$19:A$99)),LEN(B$19:B$99)-LEN(SUBSTITUTE(B$19:B$99,"+",))))),)&amp;""</f>
        <v>Первая компания</v>
      </c>
      <c r="E19" t="str">
        <f t="array" aca="1" ref="E19" ca="1">IF(D19="","",TRIM(MID(SUBSTITUTE(VLOOKUP(D19,A$19:B$99,2,),",",REPT(" ",99)),COUNTIF(D$18:D19,D19)*99-98,99)))</f>
        <v>+79991234567</v>
      </c>
    </row>
    <row r="20" spans="1:5" x14ac:dyDescent="0.25">
      <c r="A20" t="s">
        <v>9</v>
      </c>
      <c r="B20" s="5" t="s">
        <v>24</v>
      </c>
      <c r="D20" t="str">
        <f t="array" aca="1" ref="D20" ca="1">OFFSET(A$19,SUM(N(COUNTIF(D$18:D19,A$19:A$99)-(A$19:A$99="")&gt;=MMULT(N(A$19:A$99=TRANSPOSE(A$19:A$99)),LEN(B$19:B$99)-LEN(SUBSTITUTE(B$19:B$99,"+",))))),)&amp;""</f>
        <v>Вторая компания</v>
      </c>
      <c r="E20" t="str">
        <f t="array" aca="1" ref="E20" ca="1">IF(D20="","",TRIM(MID(SUBSTITUTE(VLOOKUP(D20,A$19:B$99,2,),",",REPT(" ",99)),COUNTIF(D$18:D20,D20)*99-98,99)))</f>
        <v>+79991234568</v>
      </c>
    </row>
    <row r="21" spans="1:5" x14ac:dyDescent="0.25">
      <c r="A21" t="s">
        <v>15</v>
      </c>
      <c r="B21" s="5" t="s">
        <v>25</v>
      </c>
      <c r="D21" t="str">
        <f t="array" aca="1" ref="D21" ca="1">OFFSET(A$19,SUM(N(COUNTIF(D$18:D20,A$19:A$99)-(A$19:A$99="")&gt;=MMULT(N(A$19:A$99=TRANSPOSE(A$19:A$99)),LEN(B$19:B$99)-LEN(SUBSTITUTE(B$19:B$99,"+",))))),)&amp;""</f>
        <v>Вторая компания</v>
      </c>
      <c r="E21" t="str">
        <f t="array" aca="1" ref="E21" ca="1">IF(D21="","",TRIM(MID(SUBSTITUTE(VLOOKUP(D21,A$19:B$99,2,),",",REPT(" ",99)),COUNTIF(D$18:D21,D21)*99-98,99)))</f>
        <v>+79990123456</v>
      </c>
    </row>
    <row r="22" spans="1:5" x14ac:dyDescent="0.25">
      <c r="A22" t="s">
        <v>17</v>
      </c>
      <c r="B22" s="5" t="s">
        <v>26</v>
      </c>
      <c r="D22" t="str">
        <f t="array" aca="1" ref="D22" ca="1">OFFSET(A$19,SUM(N(COUNTIF(D$18:D21,A$19:A$99)-(A$19:A$99="")&gt;=MMULT(N(A$19:A$99=TRANSPOSE(A$19:A$99)),LEN(B$19:B$99)-LEN(SUBSTITUTE(B$19:B$99,"+",))))),)&amp;""</f>
        <v>Вторая компания</v>
      </c>
      <c r="E22" t="str">
        <f t="array" aca="1" ref="E22" ca="1">IF(D22="","",TRIM(MID(SUBSTITUTE(VLOOKUP(D22,A$19:B$99,2,),",",REPT(" ",99)),COUNTIF(D$18:D22,D22)*99-98,99)))</f>
        <v>+79991123456</v>
      </c>
    </row>
    <row r="23" spans="1:5" x14ac:dyDescent="0.25">
      <c r="A23" t="s">
        <v>19</v>
      </c>
      <c r="B23" s="5" t="s">
        <v>27</v>
      </c>
      <c r="D23" t="str">
        <f t="array" aca="1" ref="D23" ca="1">OFFSET(A$19,SUM(N(COUNTIF(D$18:D22,A$19:A$99)-(A$19:A$99="")&gt;=MMULT(N(A$19:A$99=TRANSPOSE(A$19:A$99)),LEN(B$19:B$99)-LEN(SUBSTITUTE(B$19:B$99,"+",))))),)&amp;""</f>
        <v>Пятая компания</v>
      </c>
      <c r="E23" t="str">
        <f t="array" aca="1" ref="E23" ca="1">IF(D23="","",TRIM(MID(SUBSTITUTE(VLOOKUP(D23,A$19:B$99,2,),",",REPT(" ",99)),COUNTIF(D$18:D23,D23)*99-98,99)))</f>
        <v>+79991234569</v>
      </c>
    </row>
    <row r="24" spans="1:5" x14ac:dyDescent="0.25">
      <c r="A24" t="s">
        <v>21</v>
      </c>
      <c r="B24" s="5" t="s">
        <v>28</v>
      </c>
      <c r="D24" t="str">
        <f t="array" aca="1" ref="D24" ca="1">OFFSET(A$19,SUM(N(COUNTIF(D$18:D23,A$19:A$99)-(A$19:A$99="")&gt;=MMULT(N(A$19:A$99=TRANSPOSE(A$19:A$99)),LEN(B$19:B$99)-LEN(SUBSTITUTE(B$19:B$99,"+",))))),)&amp;""</f>
        <v>Третья компания</v>
      </c>
      <c r="E24" t="str">
        <f t="array" aca="1" ref="E24" ca="1">IF(D24="","",TRIM(MID(SUBSTITUTE(VLOOKUP(D24,A$19:B$99,2,),",",REPT(" ",99)),COUNTIF(D$18:D24,D24)*99-98,99)))</f>
        <v>+79981234567</v>
      </c>
    </row>
    <row r="25" spans="1:5" x14ac:dyDescent="0.25">
      <c r="D25" t="str">
        <f t="array" aca="1" ref="D25" ca="1">OFFSET(A$19,SUM(N(COUNTIF(D$18:D24,A$19:A$99)-(A$19:A$99="")&gt;=MMULT(N(A$19:A$99=TRANSPOSE(A$19:A$99)),LEN(B$19:B$99)-LEN(SUBSTITUTE(B$19:B$99,"+",))))),)&amp;""</f>
        <v>Четвёртая компания</v>
      </c>
      <c r="E25" t="str">
        <f t="array" aca="1" ref="E25" ca="1">IF(D25="","",TRIM(MID(SUBSTITUTE(VLOOKUP(D25,A$19:B$99,2,),",",REPT(" ",99)),COUNTIF(D$18:D25,D25)*99-98,99)))</f>
        <v>+79971234567</v>
      </c>
    </row>
    <row r="26" spans="1:5" x14ac:dyDescent="0.25">
      <c r="D26" t="str">
        <f t="array" aca="1" ref="D26" ca="1">OFFSET(A$19,SUM(N(COUNTIF(D$18:D25,A$19:A$99)-(A$19:A$99="")&gt;=MMULT(N(A$19:A$99=TRANSPOSE(A$19:A$99)),LEN(B$19:B$99)-LEN(SUBSTITUTE(B$19:B$99,"+",))))),)&amp;""</f>
        <v>Четвёртая компания</v>
      </c>
      <c r="E26" t="str">
        <f t="array" aca="1" ref="E26" ca="1">IF(D26="","",TRIM(MID(SUBSTITUTE(VLOOKUP(D26,A$19:B$99,2,),",",REPT(" ",99)),COUNTIF(D$18:D26,D26)*99-98,99)))</f>
        <v>+79990123459</v>
      </c>
    </row>
    <row r="27" spans="1:5" x14ac:dyDescent="0.25">
      <c r="D27" t="str">
        <f t="array" aca="1" ref="D27" ca="1">OFFSET(A$19,SUM(N(COUNTIF(D$18:D26,A$19:A$99)-(A$19:A$99="")&gt;=MMULT(N(A$19:A$99=TRANSPOSE(A$19:A$99)),LEN(B$19:B$99)-LEN(SUBSTITUTE(B$19:B$99,"+",))))),)&amp;""</f>
        <v>Шестая компания</v>
      </c>
      <c r="E27" t="str">
        <f t="array" aca="1" ref="E27" ca="1">IF(D27="","",TRIM(MID(SUBSTITUTE(VLOOKUP(D27,A$19:B$99,2,),",",REPT(" ",99)),COUNTIF(D$18:D27,D27)*99-98,99)))</f>
        <v>+79981234588</v>
      </c>
    </row>
    <row r="28" spans="1:5" x14ac:dyDescent="0.25">
      <c r="D28" t="str">
        <f t="array" aca="1" ref="D28" ca="1">OFFSET(A$19,SUM(N(COUNTIF(D$18:D27,A$19:A$99)-(A$19:A$99="")&gt;=MMULT(N(A$19:A$99=TRANSPOSE(A$19:A$99)),LEN(B$19:B$99)-LEN(SUBSTITUTE(B$19:B$99,"+",))))),)&amp;""</f>
        <v/>
      </c>
      <c r="E28" t="str">
        <f t="array" aca="1" ref="E28" ca="1">IF(D28="","",TRIM(MID(SUBSTITUTE(VLOOKUP(D28,A$19:B$99,2,),",",REPT(" ",99)),COUNTIF(D$18:D28,D28)*99-98,99)))</f>
        <v/>
      </c>
    </row>
    <row r="29" spans="1:5" x14ac:dyDescent="0.25">
      <c r="D29" t="str">
        <f t="array" aca="1" ref="D29" ca="1">OFFSET(A$19,SUM(N(COUNTIF(D$18:D28,A$19:A$99)-(A$19:A$99="")&gt;=MMULT(N(A$19:A$99=TRANSPOSE(A$19:A$99)),LEN(B$19:B$99)-LEN(SUBSTITUTE(B$19:B$99,"+",))))),)&amp;""</f>
        <v/>
      </c>
      <c r="E29" t="str">
        <f t="array" aca="1" ref="E29" ca="1">IF(D29="","",TRIM(MID(SUBSTITUTE(VLOOKUP(D29,A$19:B$99,2,),",",REPT(" ",99)),COUNTIF(D$18:D29,D29)*99-98,99)))</f>
        <v/>
      </c>
    </row>
    <row r="30" spans="1:5" x14ac:dyDescent="0.25">
      <c r="D30" t="str">
        <f t="array" aca="1" ref="D30" ca="1">OFFSET(A$19,SUM(N(COUNTIF(D$18:D29,A$19:A$99)-(A$19:A$99="")&gt;=MMULT(N(A$19:A$99=TRANSPOSE(A$19:A$99)),LEN(B$19:B$99)-LEN(SUBSTITUTE(B$19:B$99,"+",))))),)&amp;""</f>
        <v/>
      </c>
      <c r="E30" t="str">
        <f t="array" aca="1" ref="E30" ca="1">IF(D30="","",TRIM(MID(SUBSTITUTE(VLOOKUP(D30,A$19:B$24,2,),",",REPT(" ",99)),COUNTIF(D$18:D30,D30)*99-98,99)))</f>
        <v/>
      </c>
    </row>
  </sheetData>
  <conditionalFormatting sqref="I2:I1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Белых Сергей Алексеевич</cp:lastModifiedBy>
  <dcterms:created xsi:type="dcterms:W3CDTF">2015-06-05T18:19:34Z</dcterms:created>
  <dcterms:modified xsi:type="dcterms:W3CDTF">2021-07-08T07:57:29Z</dcterms:modified>
</cp:coreProperties>
</file>