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34" i="1" l="1" a="1"/>
  <c r="A34" i="1" s="1"/>
  <c r="A35" i="1" s="1" a="1"/>
  <c r="A35" i="1" s="1"/>
  <c r="A1" i="1" a="1"/>
  <c r="B1" i="1"/>
  <c r="A1" i="1" l="1"/>
  <c r="A36" i="1" a="1"/>
  <c r="A36" i="1" s="1"/>
  <c r="A26" i="1" a="1"/>
  <c r="A26" i="1" s="1"/>
  <c r="D17" i="1"/>
  <c r="D18" i="1"/>
  <c r="D19" i="1"/>
  <c r="D16" i="1"/>
  <c r="A37" i="1" l="1" a="1"/>
  <c r="A37" i="1" s="1"/>
  <c r="A27" i="1" a="1"/>
  <c r="A27" i="1" s="1"/>
  <c r="A28" i="1" s="1" a="1"/>
  <c r="A28" i="1" s="1"/>
  <c r="A38" i="1" l="1" a="1"/>
  <c r="A38" i="1" s="1"/>
  <c r="A29" i="1" a="1"/>
  <c r="A29" i="1" s="1"/>
  <c r="A30" i="1" s="1" a="1"/>
  <c r="A30" i="1" s="1"/>
  <c r="A19" i="1"/>
  <c r="A20" i="1"/>
  <c r="A21" i="1"/>
  <c r="A22" i="1"/>
  <c r="A23" i="1"/>
  <c r="A24" i="1"/>
  <c r="A18" i="1"/>
  <c r="A17" i="1"/>
  <c r="C30" i="1"/>
  <c r="C13" i="1"/>
  <c r="A16" i="1"/>
  <c r="A39" i="1" l="1" a="1"/>
  <c r="A39" i="1" s="1"/>
  <c r="A40" i="1" s="1" a="1"/>
  <c r="A40" i="1" s="1"/>
  <c r="A41" i="1" s="1" a="1"/>
  <c r="A41" i="1" s="1"/>
  <c r="A31" i="1" a="1"/>
  <c r="A31" i="1" s="1"/>
  <c r="A32" i="1" s="1" a="1"/>
  <c r="A32" i="1" s="1"/>
  <c r="A42" i="1" l="1" a="1"/>
  <c r="A42" i="1" s="1"/>
  <c r="A43" i="1" s="1" a="1"/>
  <c r="A43" i="1" s="1"/>
  <c r="A44" i="1" s="1" a="1"/>
  <c r="A44" i="1" s="1"/>
  <c r="D1" i="1" l="1"/>
  <c r="B2" i="1"/>
  <c r="A2" i="1" a="1"/>
  <c r="A2" i="1"/>
  <c r="A3" i="1" a="1"/>
  <c r="A3" i="1"/>
  <c r="A4" i="1" a="1"/>
  <c r="A4" i="1"/>
  <c r="A5" i="1" a="1"/>
  <c r="A5" i="1"/>
  <c r="A6" i="1" a="1"/>
  <c r="A6" i="1"/>
  <c r="A7" i="1" a="1"/>
  <c r="A7" i="1"/>
  <c r="D5" i="1"/>
  <c r="D3" i="1"/>
  <c r="D2" i="1"/>
  <c r="D6" i="1"/>
  <c r="D7" i="1"/>
  <c r="D4" i="1"/>
  <c r="B4" i="1"/>
  <c r="B8" i="1"/>
  <c r="B6" i="1"/>
  <c r="B3" i="1"/>
  <c r="B5" i="1"/>
  <c r="B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B13" i="1"/>
  <c r="B10" i="1"/>
  <c r="B9" i="1"/>
  <c r="B11" i="1"/>
  <c r="B12" i="1"/>
  <c r="D8" i="1"/>
  <c r="A13" i="1"/>
</calcChain>
</file>

<file path=xl/sharedStrings.xml><?xml version="1.0" encoding="utf-8"?>
<sst xmlns="http://schemas.openxmlformats.org/spreadsheetml/2006/main" count="2" uniqueCount="2">
  <si>
    <t>арматура Ø8 АI (А-240)-360,96 кг., сертификат качества № 37179  от 28.10.2017 г., АоРПИ №ДК-13-КЖ2-1-Фм12.1ар от 23.03.2018 г., арматура Ø8 АIII (А-400)-126,72 кг., сертификат качества № 2235-0331  от 08.08.2017 г., АоРПИ №ДК-13-КЖ2-1-Фм12.2ар от 23.03.2018 г., арматура Ø10 АIII (А-400)-386 кг., сертификат качества № 1703113  от 22.04.2017 г., АоРПИ №ДК-13-КЖ2-1-Фм12.3ар от 23.03.2018 г., арматура Ø20 АIII (А-400)-894,2 кг., сертификат качества № 8683-8614  от 24.06.2017 г., АоРПИ №ДК-13-КЖ2-1-Фм12.4ар от 23.03.2018 г., арматура Ø22 АIII (А-400)-1491,84 кг., сертификат качества № 8683-10042  от 28.07.2017 г., АоРПИ №ДК-13-КЖ2-1-Фм12.5ар от 23.03.2018 г., арматура Ø32 АIII (А-400)-38229,22 кг., сертификат качества №2000041696 от 20.12.2017 , сертификат качества №2000041690 от 20.12.2017 , сертификат качества №86-514  от 19.01.2018 г., АоРПИ №ДК-13-КЖ2-1-Фм12.6ар от 23.03.2018 г., проволока Ø1,2 мм-405,1 кг., сертификат качества № 738710  от 20.01.2017 г., АоРПИ №ДК-13-КЖ2-1-Фм12.7ар от 23.03.2018 г., электроды УОНИИ-13-55, 3х350-379,9 кг., сертификат качества № 4138417  от 03.10.2017 г., АоРПИ №ДК-13-КЖ2-1-Фм12.8ар от 23.03.2018 г.</t>
  </si>
  <si>
    <t>арматура Ø8 АI (А-240)-360,96 кг., сертификат качества № 37179  от 28.10.2017 г., АоРПИ №ДК-13-КЖ2-1-Фм12.1ар от 23.03.2018 г., арматура Ø8 АIII (А-400)-126,72 кг., сертификат качества № 2235-0331  от 08.08.2017 г., АоРПИ №ДК-13-КЖ2-1-Фм12.2ар от 23.03.2018 г., арматура Ø10 АIII (А-400)-386 кг., сертификат качества № 1703113  от 22.04.2017 г., АоРПИ №ДК-13-КЖ2-1-Фм12.3ар от 23.03.2018 г., арматура Ø20 АIII (А-400)-894,2 кг., сертификат качества № 8683-8614  от 24.06.2017 г., 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</si>
</sst>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3" borderId="0" xfId="0" applyFill="1"/>
    <xf numFmtId="0" fontId="0" fillId="0" borderId="1" xfId="0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6" borderId="1" xfId="0" applyFill="1" applyBorder="1" applyAlignment="1"/>
    <xf numFmtId="0" fontId="0" fillId="6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A14" sqref="A14"/>
    </sheetView>
  </sheetViews>
  <sheetFormatPr defaultRowHeight="15" x14ac:dyDescent="0.25"/>
  <cols>
    <col min="1" max="1" width="184.28515625" customWidth="1"/>
    <col min="2" max="2" width="8" customWidth="1"/>
    <col min="5" max="5" width="61.7109375" customWidth="1"/>
  </cols>
  <sheetData>
    <row r="1" spans="1:11" x14ac:dyDescent="0.25">
      <c r="A1" s="15" t="str">
        <f t="array" aca="1" ref="A1" ca="1">MID(E$4,IFERROR(SUM(LEN(INDEX(A:A,N(INDEX(ROW(INDIRECT("1:"&amp;ROW()-1)),))))),)+1,MAX((MID(MID(E$4&amp;" ",IFERROR(SUM(LEN(INDEX(A:A,N(INDEX(ROW(INDIRECT("1:"&amp;ROW()-1)),))))),1)+1,C$1),ROW($1:$200),1)=" ")*ROW($1:$200)))</f>
        <v>арматура Ø8 АI (А-240)-360,96 кг., сертификат качества № 37179  от 28.10.2017 г., АоРПИ №ДК-13-КЖ2-1-Фм12.1ар от 23.03.2018 г., арматура Ø8 АIII (А-400)-126,72</v>
      </c>
      <c r="B1">
        <f ca="1">IFERROR(SUM(LEN(INDEX(A:A,N(INDEX(ROW(INDIRECT("A1:A"&amp;ROW()-1)),))))),1)</f>
        <v>1</v>
      </c>
      <c r="C1" s="16">
        <v>160</v>
      </c>
      <c r="D1">
        <f ca="1">LEN(A1)</f>
        <v>159</v>
      </c>
    </row>
    <row r="2" spans="1:11" ht="18" customHeight="1" x14ac:dyDescent="0.25">
      <c r="A2" s="15" t="str">
        <f t="array" aca="1" ref="A2" ca="1">MID(E$4,IFERROR(SUM(LEN(INDEX(A:A,N(INDEX(ROW(INDIRECT("1:"&amp;ROW()-1)),))))),)+1,MAX((MID(MID(E$4&amp;" ",IFERROR(SUM(LEN(INDEX(A:A,N(INDEX(ROW(INDIRECT("1:"&amp;ROW()-1)),))))),1)+1,C$1),ROW($1:$200),1)=" ")*ROW($1:$200)))</f>
        <v xml:space="preserve"> кг., сертификат качества № 2235-0331  от 08.08.2017 г., АоРПИ №ДК-13-КЖ2-1-Фм12.2ар от 23.03.2018 г., арматура Ø10 АIII (А-400)-386 кг., сертификат качества № </v>
      </c>
      <c r="B2">
        <f t="shared" ref="B2:B12" ca="1" si="0">IFERROR(SUM(LEN(INDEX(A:A,N(INDEX(ROW(INDIRECT("A1:A"&amp;ROW()-1)),))))),1)</f>
        <v>159</v>
      </c>
      <c r="C2" s="1">
        <v>22</v>
      </c>
      <c r="D2">
        <f t="shared" ref="D2:D8" ca="1" si="1">LEN(A2)</f>
        <v>160</v>
      </c>
    </row>
    <row r="3" spans="1:11" ht="16.5" customHeight="1" thickBot="1" x14ac:dyDescent="0.3">
      <c r="A3" s="15" t="str">
        <f t="array" aca="1" ref="A3" ca="1">MID(E$4,IFERROR(SUM(LEN(INDEX(A:A,N(INDEX(ROW(INDIRECT("1:"&amp;ROW()-1)),))))),)+1,MAX((MID(MID(E$4&amp;" ",IFERROR(SUM(LEN(INDEX(A:A,N(INDEX(ROW(INDIRECT("1:"&amp;ROW()-1)),))))),1)+1,C$1),ROW($1:$200),1)=" ")*ROW($1:$200)))</f>
        <v xml:space="preserve">1703113  от 22.04.2017 г., АоРПИ №ДК-13-КЖ2-1-Фм12.3ар от 23.03.2018 г., арматура Ø20 АIII (А-400)-894,2 кг., сертификат качества № 8683-8614  от 24.06.2017 </v>
      </c>
      <c r="B3">
        <f t="shared" ca="1" si="0"/>
        <v>319</v>
      </c>
      <c r="C3" s="3">
        <v>23</v>
      </c>
      <c r="D3">
        <f t="shared" ca="1" si="1"/>
        <v>157</v>
      </c>
    </row>
    <row r="4" spans="1:11" ht="15" customHeight="1" x14ac:dyDescent="0.25">
      <c r="A4" s="15" t="str">
        <f t="array" aca="1" ref="A4" ca="1">MID(E$4,IFERROR(SUM(LEN(INDEX(A:A,N(INDEX(ROW(INDIRECT("1:"&amp;ROW()-1)),))))),)+1,MAX((MID(MID(E$4&amp;" ",IFERROR(SUM(LEN(INDEX(A:A,N(INDEX(ROW(INDIRECT("1:"&amp;ROW()-1)),))))),1)+1,C$1),ROW($1:$200),1)=" ")*ROW($1:$200)))</f>
        <v xml:space="preserve">г., АоРПИ №ДК-13-КЖ2-1-Фм12.4ар от 23.03.2018 г., арматура Ø22 АIII (А-400)-1491,84 кг., сертификат качества № 8683-10042  от 28.07.2017 г., АоРПИ </v>
      </c>
      <c r="B4">
        <f t="shared" ca="1" si="0"/>
        <v>476</v>
      </c>
      <c r="C4" s="1">
        <v>21</v>
      </c>
      <c r="D4">
        <f t="shared" ca="1" si="1"/>
        <v>147</v>
      </c>
      <c r="E4" s="6" t="s">
        <v>0</v>
      </c>
      <c r="F4" s="7"/>
      <c r="G4" s="7"/>
      <c r="H4" s="7"/>
      <c r="I4" s="7"/>
      <c r="J4" s="7"/>
      <c r="K4" s="8"/>
    </row>
    <row r="5" spans="1:11" x14ac:dyDescent="0.25">
      <c r="A5" s="15" t="str">
        <f t="array" aca="1" ref="A5" ca="1">MID(E$4,IFERROR(SUM(LEN(INDEX(A:A,N(INDEX(ROW(INDIRECT("1:"&amp;ROW()-1)),))))),)+1,MAX((MID(MID(E$4&amp;" ",IFERROR(SUM(LEN(INDEX(A:A,N(INDEX(ROW(INDIRECT("1:"&amp;ROW()-1)),))))),1)+1,C$1),ROW($1:$200),1)=" ")*ROW($1:$200)))</f>
        <v xml:space="preserve">№ДК-13-КЖ2-1-Фм12.5ар от 23.03.2018 г., арматура Ø32 АIII (А-400)-38229,22 кг., сертификат качества №2000041696 от 20.12.2017 , сертификат качества №2000041690 </v>
      </c>
      <c r="B5">
        <f t="shared" ca="1" si="0"/>
        <v>623</v>
      </c>
      <c r="C5" s="1">
        <v>19</v>
      </c>
      <c r="D5">
        <f t="shared" ca="1" si="1"/>
        <v>160</v>
      </c>
      <c r="E5" s="9"/>
      <c r="F5" s="10"/>
      <c r="G5" s="10"/>
      <c r="H5" s="10"/>
      <c r="I5" s="10"/>
      <c r="J5" s="10"/>
      <c r="K5" s="11"/>
    </row>
    <row r="6" spans="1:11" x14ac:dyDescent="0.25">
      <c r="A6" s="15" t="str">
        <f t="array" aca="1" ref="A6" ca="1">MID(E$4,IFERROR(SUM(LEN(INDEX(A:A,N(INDEX(ROW(INDIRECT("1:"&amp;ROW()-1)),))))),)+1,MAX((MID(MID(E$4&amp;" ",IFERROR(SUM(LEN(INDEX(A:A,N(INDEX(ROW(INDIRECT("1:"&amp;ROW()-1)),))))),1)+1,C$1),ROW($1:$200),1)=" ")*ROW($1:$200)))</f>
        <v xml:space="preserve">от 20.12.2017 , сертификат качества №86-514  от 19.01.2018 г., АоРПИ №ДК-13-КЖ2-1-Фм12.6ар от 23.03.2018 г., проволока Ø1,2 мм-405,1 кг., сертификат качества № </v>
      </c>
      <c r="B6">
        <f t="shared" ca="1" si="0"/>
        <v>783</v>
      </c>
      <c r="C6" s="1">
        <v>20</v>
      </c>
      <c r="D6">
        <f t="shared" ca="1" si="1"/>
        <v>160</v>
      </c>
      <c r="E6" s="9"/>
      <c r="F6" s="10"/>
      <c r="G6" s="10"/>
      <c r="H6" s="10"/>
      <c r="I6" s="10"/>
      <c r="J6" s="10"/>
      <c r="K6" s="11"/>
    </row>
    <row r="7" spans="1:11" x14ac:dyDescent="0.25">
      <c r="A7" s="15" t="str">
        <f t="array" aca="1" ref="A7" ca="1">MID(E$4,IFERROR(SUM(LEN(INDEX(A:A,N(INDEX(ROW(INDIRECT("1:"&amp;ROW()-1)),))))),)+1,MAX((MID(MID(E$4&amp;" ",IFERROR(SUM(LEN(INDEX(A:A,N(INDEX(ROW(INDIRECT("1:"&amp;ROW()-1)),))))),1)+1,C$1),ROW($1:$200),1)=" ")*ROW($1:$200)))</f>
        <v xml:space="preserve">738710  от 20.01.2017 г., АоРПИ №ДК-13-КЖ2-1-Фм12.7ар от 23.03.2018 г., электроды УОНИИ-13-55, 3х350-379,9 кг., сертификат качества № 4138417  от 03.10.2017 </v>
      </c>
      <c r="B7">
        <f t="shared" ca="1" si="0"/>
        <v>943</v>
      </c>
      <c r="C7" s="1">
        <v>21</v>
      </c>
      <c r="D7">
        <f t="shared" ca="1" si="1"/>
        <v>157</v>
      </c>
      <c r="E7" s="9"/>
      <c r="F7" s="10"/>
      <c r="G7" s="10"/>
      <c r="H7" s="10"/>
      <c r="I7" s="10"/>
      <c r="J7" s="10"/>
      <c r="K7" s="11"/>
    </row>
    <row r="8" spans="1:11" x14ac:dyDescent="0.25">
      <c r="A8" s="15" t="str">
        <f t="array" aca="1" ref="A8" ca="1">MID(E$4,IFERROR(SUM(LEN(INDEX(A:A,N(INDEX(ROW(INDIRECT("1:"&amp;ROW()-1)),))))),)+1,MAX((MID(MID(E$4&amp;" ",IFERROR(SUM(LEN(INDEX(A:A,N(INDEX(ROW(INDIRECT("1:"&amp;ROW()-1)),))))),1)+1,C$1),ROW($1:$200),1)=" ")*ROW($1:$200)))</f>
        <v>г., АоРПИ №ДК-13-КЖ2-1-Фм12.8ар от 23.03.2018 г.</v>
      </c>
      <c r="B8">
        <f t="shared" ca="1" si="0"/>
        <v>1100</v>
      </c>
      <c r="C8" s="1">
        <v>4</v>
      </c>
      <c r="D8">
        <f t="shared" ca="1" si="1"/>
        <v>48</v>
      </c>
      <c r="E8" s="9"/>
      <c r="F8" s="10"/>
      <c r="G8" s="10"/>
      <c r="H8" s="10"/>
      <c r="I8" s="10"/>
      <c r="J8" s="10"/>
      <c r="K8" s="11"/>
    </row>
    <row r="9" spans="1:11" x14ac:dyDescent="0.25">
      <c r="A9" s="15" t="str">
        <f t="array" aca="1" ref="A9" ca="1">MID(E$4,IFERROR(SUM(LEN(INDEX(A:A,N(INDEX(ROW(INDIRECT("1:"&amp;ROW()-1)),))))),)+1,MAX((MID(MID(E$4&amp;" ",IFERROR(SUM(LEN(INDEX(A:A,N(INDEX(ROW(INDIRECT("1:"&amp;ROW()-1)),))))),1)+1,C$1),ROW($1:$200),1)=" ")*ROW($1:$200)))</f>
        <v/>
      </c>
      <c r="B9">
        <f t="shared" ca="1" si="0"/>
        <v>1148</v>
      </c>
      <c r="C9" s="1"/>
      <c r="E9" s="9"/>
      <c r="F9" s="10"/>
      <c r="G9" s="10"/>
      <c r="H9" s="10"/>
      <c r="I9" s="10"/>
      <c r="J9" s="10"/>
      <c r="K9" s="11"/>
    </row>
    <row r="10" spans="1:11" x14ac:dyDescent="0.25">
      <c r="A10" s="15" t="str">
        <f t="array" aca="1" ref="A10" ca="1">MID(E$4,IFERROR(SUM(LEN(INDEX(A:A,N(INDEX(ROW(INDIRECT("1:"&amp;ROW()-1)),))))),)+1,MAX((MID(MID(E$4&amp;" ",IFERROR(SUM(LEN(INDEX(A:A,N(INDEX(ROW(INDIRECT("1:"&amp;ROW()-1)),))))),1)+1,C$1),ROW($1:$200),1)=" ")*ROW($1:$200)))</f>
        <v/>
      </c>
      <c r="B10">
        <f t="shared" ca="1" si="0"/>
        <v>1148</v>
      </c>
      <c r="E10" s="9"/>
      <c r="F10" s="10"/>
      <c r="G10" s="10"/>
      <c r="H10" s="10"/>
      <c r="I10" s="10"/>
      <c r="J10" s="10"/>
      <c r="K10" s="11"/>
    </row>
    <row r="11" spans="1:11" x14ac:dyDescent="0.25">
      <c r="A11" s="15" t="str">
        <f t="array" aca="1" ref="A11" ca="1">MID(E$4,IFERROR(SUM(LEN(INDEX(A:A,N(INDEX(ROW(INDIRECT("1:"&amp;ROW()-1)),))))),)+1,MAX((MID(MID(E$4&amp;" ",IFERROR(SUM(LEN(INDEX(A:A,N(INDEX(ROW(INDIRECT("1:"&amp;ROW()-1)),))))),1)+1,C$1),ROW($1:$200),1)=" ")*ROW($1:$200)))</f>
        <v/>
      </c>
      <c r="B11">
        <f t="shared" ca="1" si="0"/>
        <v>1148</v>
      </c>
      <c r="E11" s="9"/>
      <c r="F11" s="10"/>
      <c r="G11" s="10"/>
      <c r="H11" s="10"/>
      <c r="I11" s="10"/>
      <c r="J11" s="10"/>
      <c r="K11" s="11"/>
    </row>
    <row r="12" spans="1:11" ht="15.75" thickBot="1" x14ac:dyDescent="0.3">
      <c r="A12" s="15" t="str">
        <f t="array" aca="1" ref="A12" ca="1">MID(E$4,IFERROR(SUM(LEN(INDEX(A:A,N(INDEX(ROW(INDIRECT("1:"&amp;ROW()-1)),))))),)+1,MAX((MID(MID(E$4&amp;" ",IFERROR(SUM(LEN(INDEX(A:A,N(INDEX(ROW(INDIRECT("1:"&amp;ROW()-1)),))))),1)+1,C$1),ROW($1:$200),1)=" ")*ROW($1:$200)))</f>
        <v/>
      </c>
      <c r="B12">
        <f t="shared" ca="1" si="0"/>
        <v>1148</v>
      </c>
      <c r="E12" s="12"/>
      <c r="F12" s="13"/>
      <c r="G12" s="13"/>
      <c r="H12" s="13"/>
      <c r="I12" s="13"/>
      <c r="J12" s="13"/>
      <c r="K12" s="14"/>
    </row>
    <row r="13" spans="1:11" x14ac:dyDescent="0.25">
      <c r="A13" s="15" t="str">
        <f t="array" aca="1" ref="A13" ca="1">MID(E$4,IFERROR(SUM(LEN(INDEX(A:A,N(INDEX(ROW(INDIRECT("1:"&amp;ROW()-1)),))))),)+1,MAX((MID(MID(E$4&amp;" ",IFERROR(SUM(LEN(INDEX(A:A,N(INDEX(ROW(INDIRECT("1:"&amp;ROW()-1)),))))),1)+1,C$1),ROW($1:$200),1)=" ")*ROW($1:$200)))</f>
        <v/>
      </c>
      <c r="B13">
        <f ca="1">IFERROR(SUM(LEN(INDEX(A:A,N(INDEX(ROW(INDIRECT("A1:A"&amp;ROW()-1)),))))),1)</f>
        <v>1148</v>
      </c>
      <c r="C13" s="2">
        <f>LEN(E4)</f>
        <v>1148</v>
      </c>
    </row>
    <row r="16" spans="1:11" x14ac:dyDescent="0.25">
      <c r="A16" s="1" t="str">
        <f>TRIM(MID(SUBSTITUTE($E$19," ",REPT(" ",LEN($E$19))),1,LEN($E$19)*C16))</f>
        <v>арматура Ø8 АI (А-240)-360,96 кг., сертификат качества № 37179 от 28.10.2017 г., АоРПИ №ДК-13-КЖ2-1-Фм12.1ар от 23.03.2018 г., арматура Ø8 АIII (А-400)-126,72</v>
      </c>
      <c r="C16" s="1">
        <v>22</v>
      </c>
      <c r="D16">
        <f>LEN(A16)</f>
        <v>158</v>
      </c>
    </row>
    <row r="17" spans="1:11" x14ac:dyDescent="0.25">
      <c r="A17" s="1" t="str">
        <f>TRIM(MID(SUBSTITUTE($E$19," ",REPT(" ",LEN($E$19))),LEN($E$19)*($C$16),LEN($E$19)*C17))</f>
        <v>кг., сертификат качества № 2235-0331 от 08.08.2017 г., АоРПИ №ДК-13-КЖ2-1-Фм12.2ар от 23.03.2018 г., арматура Ø10 АIII (А-400)-386 кг., сертификат качества №</v>
      </c>
      <c r="C17" s="1">
        <v>22</v>
      </c>
      <c r="D17">
        <f t="shared" ref="D17:D19" si="2">LEN(A17)</f>
        <v>157</v>
      </c>
    </row>
    <row r="18" spans="1:11" ht="15.75" thickBot="1" x14ac:dyDescent="0.3">
      <c r="A18" s="1" t="str">
        <f>TRIM(MID(SUBSTITUTE($E$19," ",REPT(" ",LEN($E$19))),LEN($E$19)*(SUM($C$16:C17)),LEN($E$19)*C18))</f>
        <v>1703113 от 22.04.2017 г., АоРПИ №ДК-13-КЖ2-1-Фм12.3ар от 23.03.2018 г., арматура Ø20 АIII (А-400)-894,2 кг., сертификат качества № 8683-8614 от 24.06.2017 г.,</v>
      </c>
      <c r="C18" s="1">
        <v>23</v>
      </c>
      <c r="D18">
        <f t="shared" si="2"/>
        <v>158</v>
      </c>
    </row>
    <row r="19" spans="1:11" x14ac:dyDescent="0.25">
      <c r="A19" s="1" t="str">
        <f>TRIM(MID(SUBSTITUTE($E$19," ",REPT(" ",LEN($E$19))),LEN($E$19)*(SUM($C$16:C18)),LEN($E$19)*C19))</f>
        <v>Ао</v>
      </c>
      <c r="C19" s="1">
        <v>21</v>
      </c>
      <c r="D19">
        <f t="shared" si="2"/>
        <v>2</v>
      </c>
      <c r="E19" s="6" t="s">
        <v>1</v>
      </c>
      <c r="F19" s="7"/>
      <c r="G19" s="7"/>
      <c r="H19" s="7"/>
      <c r="I19" s="7"/>
      <c r="J19" s="7"/>
      <c r="K19" s="8"/>
    </row>
    <row r="20" spans="1:11" x14ac:dyDescent="0.25">
      <c r="A20" s="1" t="str">
        <f>TRIM(MID(SUBSTITUTE($E$19," ",REPT(" ",LEN($E$19))),LEN($E$19)*(SUM($C$16:C19)),LEN($E$19)*C20))</f>
        <v/>
      </c>
      <c r="C20" s="1">
        <v>20</v>
      </c>
      <c r="E20" s="9"/>
      <c r="F20" s="10"/>
      <c r="G20" s="10"/>
      <c r="H20" s="10"/>
      <c r="I20" s="10"/>
      <c r="J20" s="10"/>
      <c r="K20" s="11"/>
    </row>
    <row r="21" spans="1:11" x14ac:dyDescent="0.25">
      <c r="A21" s="1" t="str">
        <f>TRIM(MID(SUBSTITUTE($E$19," ",REPT(" ",LEN($E$19))),LEN($E$19)*(SUM($C$16:C20)),LEN($E$19)*C21))</f>
        <v/>
      </c>
      <c r="C21" s="1"/>
      <c r="E21" s="9"/>
      <c r="F21" s="10"/>
      <c r="G21" s="10"/>
      <c r="H21" s="10"/>
      <c r="I21" s="10"/>
      <c r="J21" s="10"/>
      <c r="K21" s="11"/>
    </row>
    <row r="22" spans="1:11" x14ac:dyDescent="0.25">
      <c r="A22" s="1" t="str">
        <f>TRIM(MID(SUBSTITUTE($E$19," ",REPT(" ",LEN($E$19))),LEN($E$19)*(SUM($C$16:C21)),LEN($E$19)*C22))</f>
        <v/>
      </c>
      <c r="C22" s="1"/>
      <c r="E22" s="9"/>
      <c r="F22" s="10"/>
      <c r="G22" s="10"/>
      <c r="H22" s="10"/>
      <c r="I22" s="10"/>
      <c r="J22" s="10"/>
      <c r="K22" s="11"/>
    </row>
    <row r="23" spans="1:11" x14ac:dyDescent="0.25">
      <c r="A23" s="1" t="str">
        <f>TRIM(MID(SUBSTITUTE($E$19," ",REPT(" ",LEN($E$19))),LEN($E$19)*(SUM($C$16:C22)),LEN($E$19)*C23))</f>
        <v/>
      </c>
      <c r="C23" s="1"/>
      <c r="E23" s="9"/>
      <c r="F23" s="10"/>
      <c r="G23" s="10"/>
      <c r="H23" s="10"/>
      <c r="I23" s="10"/>
      <c r="J23" s="10"/>
      <c r="K23" s="11"/>
    </row>
    <row r="24" spans="1:11" x14ac:dyDescent="0.25">
      <c r="A24" s="1" t="str">
        <f>TRIM(MID(SUBSTITUTE($E$19," ",REPT(" ",LEN($E$19))),LEN($E$19)*(SUM($C$16:C23)),LEN($E$19)*C24))</f>
        <v/>
      </c>
      <c r="C24" s="1"/>
      <c r="E24" s="9"/>
      <c r="F24" s="10"/>
      <c r="G24" s="10"/>
      <c r="H24" s="10"/>
      <c r="I24" s="10"/>
      <c r="J24" s="10"/>
      <c r="K24" s="11"/>
    </row>
    <row r="25" spans="1:11" x14ac:dyDescent="0.25">
      <c r="E25" s="9"/>
      <c r="F25" s="10"/>
      <c r="G25" s="10"/>
      <c r="H25" s="10"/>
      <c r="I25" s="10"/>
      <c r="J25" s="10"/>
      <c r="K25" s="11"/>
    </row>
    <row r="26" spans="1:11" x14ac:dyDescent="0.25">
      <c r="A26" s="4" t="str">
        <f t="array" ref="A26">MID(E$19,SUM(LEN(A$25:A25))+1,MAX((MID(MID(E$19,SUM(LEN(A$25:A25))+1,C$26),ROW($1:$200),1)=" ")*ROW($1:$200)))</f>
        <v xml:space="preserve">арматура Ø8 АI (А-240)-360,96 кг., сертификат качества № 37179  от 28.10.2017 г., АоРПИ №ДК-13-КЖ2-1-Фм12.1ар от 23.03.2018 г., арматура Ø8 АIII (А-400)-126,72 </v>
      </c>
      <c r="C26" s="4">
        <v>160</v>
      </c>
      <c r="E26" s="9"/>
      <c r="F26" s="10"/>
      <c r="G26" s="10"/>
      <c r="H26" s="10"/>
      <c r="I26" s="10"/>
      <c r="J26" s="10"/>
      <c r="K26" s="11"/>
    </row>
    <row r="27" spans="1:11" ht="15.75" thickBot="1" x14ac:dyDescent="0.3">
      <c r="A27" s="4" t="str">
        <f t="array" ref="A27">MID(E$19,SUM(LEN(A$25:A26))+1,MAX((MID(MID(E$19,SUM(LEN(A$25:A26))+1,C$26),ROW($1:$200),1)=" ")*ROW($1:$200)))</f>
        <v xml:space="preserve">кг., сертификат качества № 2235-0331  от 08.08.2017 г., АоРПИ №ДК-13-КЖ2-1-Фм12.2ар от 23.03.2018 г., арматура Ø10 АIII (А-400)-386 кг., сертификат качества № </v>
      </c>
      <c r="E27" s="12"/>
      <c r="F27" s="13"/>
      <c r="G27" s="13"/>
      <c r="H27" s="13"/>
      <c r="I27" s="13"/>
      <c r="J27" s="13"/>
      <c r="K27" s="14"/>
    </row>
    <row r="28" spans="1:11" x14ac:dyDescent="0.25">
      <c r="A28" s="4" t="str">
        <f t="array" ref="A28">MID(E$19,SUM(LEN(A$25:A27))+1,MAX((MID(MID(E$19,SUM(LEN(A$25:A27))+1,C$26),ROW($1:$200),1)=" ")*ROW($1:$200)))</f>
        <v xml:space="preserve">1703113  от 22.04.2017 г., АоРПИ №ДК-13-КЖ2-1-Фм12.3ар от 23.03.2018 г., арматура Ø20 АIII (А-400)-894,2 кг., сертификат качества № 8683-8614  от 24.06.2017 </v>
      </c>
    </row>
    <row r="29" spans="1:11" x14ac:dyDescent="0.25">
      <c r="A29" s="4" t="str">
        <f t="array" ref="A29">MID(E$19,SUM(LEN(A$25:A28))+1,MAX((MID(MID(E$19,SUM(LEN(A$25:A28))+1,C$26),ROW($1:$200),1)=" ")*ROW($1:$200)))</f>
        <v xml:space="preserve">г., </v>
      </c>
    </row>
    <row r="30" spans="1:11" x14ac:dyDescent="0.25">
      <c r="A30" s="4" t="str">
        <f t="array" ref="A30">MID(E$19,SUM(LEN(A$25:A29))+1,MAX((MID(MID(E$19,SUM(LEN(A$25:A29))+1,C$26),ROW($1:$200),1)=" ")*ROW($1:$200)))</f>
        <v/>
      </c>
      <c r="C30" s="2">
        <f>LEN(E19)</f>
        <v>482</v>
      </c>
    </row>
    <row r="31" spans="1:11" x14ac:dyDescent="0.25">
      <c r="A31" s="4" t="str">
        <f t="array" ref="A31">MID(E$19,SUM(LEN(A$25:A30))+1,MAX((MID(MID(E$19,SUM(LEN(A$25:A30))+1,C$26),ROW($1:$200),1)=" ")*ROW($1:$200)))</f>
        <v/>
      </c>
    </row>
    <row r="32" spans="1:11" x14ac:dyDescent="0.25">
      <c r="A32" s="4" t="str">
        <f t="array" ref="A32">MID(E$19,SUM(LEN(A$25:A31))+1,MAX((MID(MID(E$19,SUM(LEN(A$25:A31))+1,C$26),ROW($1:$200),1)=" ")*ROW($1:$200)))</f>
        <v/>
      </c>
    </row>
    <row r="34" spans="1:3" x14ac:dyDescent="0.25">
      <c r="A34" s="5" t="str">
        <f t="array" ref="A34">MID(E$4,SUM(LEN(A$33:A33))+1,MAX((MID(MID(E$4&amp;" ",SUM(LEN(A$33:A33))+1,C$34),ROW($1:$200),1)=" ")*ROW($1:$200)))</f>
        <v xml:space="preserve">арматура Ø8 АI (А-240)-360,96 кг., сертификат качества № 37179  от 28.10.2017 г., АоРПИ №ДК-13-КЖ2-1-Фм12.1ар от 23.03.2018 г., арматура Ø8 АIII (А-400)-126,72 </v>
      </c>
      <c r="C34" s="5">
        <v>160</v>
      </c>
    </row>
    <row r="35" spans="1:3" x14ac:dyDescent="0.25">
      <c r="A35" s="5" t="str">
        <f t="array" ref="A35">MID(E$4,SUM(LEN(A$33:A34))+1,MAX((MID(MID(E$4&amp;" ",SUM(LEN(A$33:A34))+1,C$34),ROW($1:$200),1)=" ")*ROW($1:$200)))</f>
        <v xml:space="preserve">кг., сертификат качества № 2235-0331  от 08.08.2017 г., АоРПИ №ДК-13-КЖ2-1-Фм12.2ар от 23.03.2018 г., арматура Ø10 АIII (А-400)-386 кг., сертификат качества № </v>
      </c>
    </row>
    <row r="36" spans="1:3" x14ac:dyDescent="0.25">
      <c r="A36" s="5" t="str">
        <f t="array" ref="A36">MID(E$4,SUM(LEN(A$33:A35))+1,MAX((MID(MID(E$4&amp;" ",SUM(LEN(A$33:A35))+1,C$34),ROW($1:$200),1)=" ")*ROW($1:$200)))</f>
        <v xml:space="preserve">1703113  от 22.04.2017 г., АоРПИ №ДК-13-КЖ2-1-Фм12.3ар от 23.03.2018 г., арматура Ø20 АIII (А-400)-894,2 кг., сертификат качества № 8683-8614  от 24.06.2017 </v>
      </c>
    </row>
    <row r="37" spans="1:3" x14ac:dyDescent="0.25">
      <c r="A37" s="5" t="str">
        <f t="array" ref="A37">MID(E$4,SUM(LEN(A$33:A36))+1,MAX((MID(MID(E$4&amp;" ",SUM(LEN(A$33:A36))+1,C$34),ROW($1:$200),1)=" ")*ROW($1:$200)))</f>
        <v xml:space="preserve">г., АоРПИ №ДК-13-КЖ2-1-Фм12.4ар от 23.03.2018 г., арматура Ø22 АIII (А-400)-1491,84 кг., сертификат качества № 8683-10042  от 28.07.2017 г., АоРПИ </v>
      </c>
    </row>
    <row r="38" spans="1:3" x14ac:dyDescent="0.25">
      <c r="A38" s="5" t="str">
        <f t="array" ref="A38">MID(E$4,SUM(LEN(A$33:A37))+1,MAX((MID(MID(E$4&amp;" ",SUM(LEN(A$33:A37))+1,C$34),ROW($1:$200),1)=" ")*ROW($1:$200)))</f>
        <v xml:space="preserve">№ДК-13-КЖ2-1-Фм12.5ар от 23.03.2018 г., арматура Ø32 АIII (А-400)-38229,22 кг., сертификат качества №2000041696 от 20.12.2017 , сертификат качества №2000041690 </v>
      </c>
    </row>
    <row r="39" spans="1:3" x14ac:dyDescent="0.25">
      <c r="A39" s="5" t="str">
        <f t="array" ref="A39">MID(E$4,SUM(LEN(A$33:A38))+1,MAX((MID(MID(E$4&amp;" ",SUM(LEN(A$33:A38))+1,C$34),ROW($1:$200),1)=" ")*ROW($1:$200)))</f>
        <v xml:space="preserve">от 20.12.2017 , сертификат качества №86-514  от 19.01.2018 г., АоРПИ №ДК-13-КЖ2-1-Фм12.6ар от 23.03.2018 г., проволока Ø1,2 мм-405,1 кг., сертификат качества № </v>
      </c>
    </row>
    <row r="40" spans="1:3" x14ac:dyDescent="0.25">
      <c r="A40" s="5" t="str">
        <f t="array" ref="A40">MID(E$4,SUM(LEN(A$33:A39))+1,MAX((MID(MID(E$4&amp;" ",SUM(LEN(A$33:A39))+1,C$34),ROW($1:$200),1)=" ")*ROW($1:$200)))</f>
        <v xml:space="preserve">738710  от 20.01.2017 г., АоРПИ №ДК-13-КЖ2-1-Фм12.7ар от 23.03.2018 г., электроды УОНИИ-13-55, 3х350-379,9 кг., сертификат качества № 4138417  от 03.10.2017 </v>
      </c>
    </row>
    <row r="41" spans="1:3" x14ac:dyDescent="0.25">
      <c r="A41" s="5" t="str">
        <f t="array" ref="A41">MID(E$4,SUM(LEN(A$33:A40))+1,MAX((MID(MID(E$4&amp;" ",SUM(LEN(A$33:A40))+1,C$34),ROW($1:$200),1)=" ")*ROW($1:$200)))</f>
        <v>г., АоРПИ №ДК-13-КЖ2-1-Фм12.8ар от 23.03.2018 г.</v>
      </c>
    </row>
    <row r="42" spans="1:3" x14ac:dyDescent="0.25">
      <c r="A42" s="5" t="str">
        <f t="array" ref="A42">MID(E$4,SUM(LEN(A$33:A41))+1,MAX((MID(MID(E$4&amp;" ",SUM(LEN(A$33:A41))+1,C$34),ROW($1:$200),1)=" ")*ROW($1:$200)))</f>
        <v/>
      </c>
    </row>
    <row r="43" spans="1:3" x14ac:dyDescent="0.25">
      <c r="A43" s="5" t="str">
        <f t="array" ref="A43">MID(E$4,SUM(LEN(A$33:A42))+1,MAX((MID(MID(E$4&amp;" ",SUM(LEN(A$33:A42))+1,C$34),ROW($1:$200),1)=" ")*ROW($1:$200)))</f>
        <v/>
      </c>
    </row>
    <row r="44" spans="1:3" x14ac:dyDescent="0.25">
      <c r="A44" s="5" t="str">
        <f t="array" ref="A44">MID(E$4,SUM(LEN(A$33:A43))+1,MAX((MID(MID(E$4&amp;" ",SUM(LEN(A$33:A43))+1,C$34),ROW($1:$200),1)=" ")*ROW($1:$200)))</f>
        <v/>
      </c>
    </row>
  </sheetData>
  <mergeCells count="2">
    <mergeCell ref="E4:K12"/>
    <mergeCell ref="E19:K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2021-07-27T09:27:58Z</dcterms:modified>
</cp:coreProperties>
</file>