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8240" windowHeight="7500"/>
  </bookViews>
  <sheets>
    <sheet name="Данные" sheetId="1" r:id="rId1"/>
  </sheets>
  <externalReferences>
    <externalReference r:id="rId2"/>
  </externalReferences>
  <definedNames>
    <definedName name="_xlnm._FilterDatabase" localSheetId="0" hidden="1">Данные!$A$5:$A$763</definedName>
    <definedName name="МВЗ">[1]мвз!$A$1:$A$253</definedName>
  </definedNames>
  <calcPr calcId="125725"/>
</workbook>
</file>

<file path=xl/calcChain.xml><?xml version="1.0" encoding="utf-8"?>
<calcChain xmlns="http://schemas.openxmlformats.org/spreadsheetml/2006/main">
  <c r="AC763" i="1"/>
  <c r="AD763" s="1"/>
  <c r="G763"/>
  <c r="E763"/>
  <c r="D763"/>
  <c r="AC762"/>
  <c r="AD762" s="1"/>
  <c r="G762"/>
  <c r="E762"/>
  <c r="D762"/>
  <c r="AC761"/>
  <c r="AD761" s="1"/>
  <c r="G761"/>
  <c r="E761"/>
  <c r="D761"/>
  <c r="AC760"/>
  <c r="AD760" s="1"/>
  <c r="G760"/>
  <c r="E760"/>
  <c r="D760"/>
  <c r="AC759"/>
  <c r="AD759" s="1"/>
  <c r="G759"/>
  <c r="E759"/>
  <c r="D759"/>
  <c r="AC758"/>
  <c r="AD758" s="1"/>
  <c r="G758"/>
  <c r="E758"/>
  <c r="D758"/>
  <c r="AC757"/>
  <c r="AD757" s="1"/>
  <c r="G757"/>
  <c r="E757"/>
  <c r="D757"/>
  <c r="AC756"/>
  <c r="AD756" s="1"/>
  <c r="G756"/>
  <c r="E756"/>
  <c r="D756"/>
  <c r="AC755"/>
  <c r="AD755" s="1"/>
  <c r="G755"/>
  <c r="E755"/>
  <c r="D755"/>
  <c r="AC754"/>
  <c r="AD754" s="1"/>
  <c r="G754"/>
  <c r="E754"/>
  <c r="D754"/>
  <c r="AC753"/>
  <c r="AD753" s="1"/>
  <c r="G753"/>
  <c r="E753"/>
  <c r="D753"/>
  <c r="AC752"/>
  <c r="AD752" s="1"/>
  <c r="G752"/>
  <c r="E752"/>
  <c r="D752"/>
  <c r="AC751"/>
  <c r="AD751" s="1"/>
  <c r="G751"/>
  <c r="E751"/>
  <c r="D751"/>
  <c r="AC750"/>
  <c r="AD750" s="1"/>
  <c r="G750"/>
  <c r="E750"/>
  <c r="D750"/>
  <c r="AC749"/>
  <c r="AD749" s="1"/>
  <c r="G749"/>
  <c r="E749"/>
  <c r="D749"/>
  <c r="AC748"/>
  <c r="AD748" s="1"/>
  <c r="G748"/>
  <c r="E748"/>
  <c r="D748"/>
  <c r="AC747"/>
  <c r="AD747" s="1"/>
  <c r="G747"/>
  <c r="E747"/>
  <c r="D747"/>
  <c r="AC746"/>
  <c r="AD746" s="1"/>
  <c r="G746"/>
  <c r="E746"/>
  <c r="D746"/>
  <c r="AC745"/>
  <c r="AD745" s="1"/>
  <c r="G745"/>
  <c r="E745"/>
  <c r="D745"/>
  <c r="AC744"/>
  <c r="AD744" s="1"/>
  <c r="G744"/>
  <c r="E744"/>
  <c r="D744"/>
  <c r="AC743"/>
  <c r="AD743" s="1"/>
  <c r="G743"/>
  <c r="E743"/>
  <c r="D743"/>
  <c r="AC742"/>
  <c r="AD742" s="1"/>
  <c r="G742"/>
  <c r="E742"/>
  <c r="D742"/>
  <c r="AC741"/>
  <c r="AD741" s="1"/>
  <c r="G741"/>
  <c r="E741"/>
  <c r="D741"/>
  <c r="AC740"/>
  <c r="AD740" s="1"/>
  <c r="G740"/>
  <c r="E740"/>
  <c r="D740"/>
  <c r="AC739"/>
  <c r="AD739" s="1"/>
  <c r="G739"/>
  <c r="E739"/>
  <c r="D739"/>
  <c r="AC738"/>
  <c r="AD738" s="1"/>
  <c r="G738"/>
  <c r="E738"/>
  <c r="D738"/>
  <c r="AC737"/>
  <c r="AD737" s="1"/>
  <c r="G737"/>
  <c r="E737"/>
  <c r="D737"/>
  <c r="AC736"/>
  <c r="AD736" s="1"/>
  <c r="G736"/>
  <c r="E736"/>
  <c r="D736"/>
  <c r="AC735"/>
  <c r="AD735" s="1"/>
  <c r="G735"/>
  <c r="E735"/>
  <c r="D735"/>
  <c r="AC734"/>
  <c r="AD734" s="1"/>
  <c r="G734"/>
  <c r="E734"/>
  <c r="D734"/>
  <c r="AC733"/>
  <c r="AD733" s="1"/>
  <c r="G733"/>
  <c r="E733"/>
  <c r="D733"/>
  <c r="AC732"/>
  <c r="AD732" s="1"/>
  <c r="G732"/>
  <c r="E732"/>
  <c r="D732"/>
  <c r="AC731"/>
  <c r="AD731" s="1"/>
  <c r="G731"/>
  <c r="E731"/>
  <c r="D731"/>
  <c r="AC730"/>
  <c r="AD730" s="1"/>
  <c r="G730"/>
  <c r="E730"/>
  <c r="D730"/>
  <c r="AC729"/>
  <c r="AD729" s="1"/>
  <c r="G729"/>
  <c r="E729"/>
  <c r="D729"/>
  <c r="AC728"/>
  <c r="AD728" s="1"/>
  <c r="G728"/>
  <c r="E728"/>
  <c r="D728"/>
  <c r="AC727"/>
  <c r="AD727" s="1"/>
  <c r="G727"/>
  <c r="E727"/>
  <c r="D727"/>
  <c r="AC726"/>
  <c r="AD726" s="1"/>
  <c r="G726"/>
  <c r="E726"/>
  <c r="D726"/>
  <c r="AC725"/>
  <c r="AD725" s="1"/>
  <c r="G725"/>
  <c r="E725"/>
  <c r="D725"/>
  <c r="AC724"/>
  <c r="AD724" s="1"/>
  <c r="G724"/>
  <c r="E724"/>
  <c r="D724"/>
  <c r="AC723"/>
  <c r="AD723" s="1"/>
  <c r="G723"/>
  <c r="E723"/>
  <c r="D723"/>
  <c r="AC722"/>
  <c r="AD722" s="1"/>
  <c r="G722"/>
  <c r="E722"/>
  <c r="D722"/>
  <c r="AC721"/>
  <c r="AD721" s="1"/>
  <c r="G721"/>
  <c r="E721"/>
  <c r="D721"/>
  <c r="AC720"/>
  <c r="AD720" s="1"/>
  <c r="G720"/>
  <c r="E720"/>
  <c r="D720"/>
  <c r="AC719"/>
  <c r="AD719" s="1"/>
  <c r="G719"/>
  <c r="E719"/>
  <c r="D719"/>
  <c r="AC718"/>
  <c r="AD718" s="1"/>
  <c r="G718"/>
  <c r="E718"/>
  <c r="D718"/>
  <c r="AC717"/>
  <c r="AD717" s="1"/>
  <c r="G717"/>
  <c r="E717"/>
  <c r="D717"/>
  <c r="AC716"/>
  <c r="AD716" s="1"/>
  <c r="G716"/>
  <c r="E716"/>
  <c r="D716"/>
  <c r="AC715"/>
  <c r="AD715" s="1"/>
  <c r="G715"/>
  <c r="E715"/>
  <c r="D715"/>
  <c r="AC714"/>
  <c r="AD714" s="1"/>
  <c r="G714"/>
  <c r="E714"/>
  <c r="D714"/>
  <c r="AC713"/>
  <c r="AD713" s="1"/>
  <c r="G713"/>
  <c r="E713"/>
  <c r="D713"/>
  <c r="AC712"/>
  <c r="AD712" s="1"/>
  <c r="G712"/>
  <c r="E712"/>
  <c r="D712"/>
  <c r="AC711"/>
  <c r="AD711" s="1"/>
  <c r="G711"/>
  <c r="E711"/>
  <c r="D711"/>
  <c r="AC710"/>
  <c r="AD710" s="1"/>
  <c r="G710"/>
  <c r="E710"/>
  <c r="D710"/>
  <c r="AC709"/>
  <c r="AD709" s="1"/>
  <c r="G709"/>
  <c r="E709"/>
  <c r="D709"/>
  <c r="AC708"/>
  <c r="AD708" s="1"/>
  <c r="G708"/>
  <c r="E708"/>
  <c r="D708"/>
  <c r="AC707"/>
  <c r="AD707" s="1"/>
  <c r="G707"/>
  <c r="E707"/>
  <c r="D707"/>
  <c r="AC706"/>
  <c r="AD706" s="1"/>
  <c r="G706"/>
  <c r="E706"/>
  <c r="D706"/>
  <c r="AC705"/>
  <c r="AD705" s="1"/>
  <c r="G705"/>
  <c r="E705"/>
  <c r="D705"/>
  <c r="AC704"/>
  <c r="AD704" s="1"/>
  <c r="G704"/>
  <c r="E704"/>
  <c r="D704"/>
  <c r="AC703"/>
  <c r="AD703" s="1"/>
  <c r="G703"/>
  <c r="E703"/>
  <c r="D703"/>
  <c r="AC702"/>
  <c r="AD702" s="1"/>
  <c r="G702"/>
  <c r="E702"/>
  <c r="D702"/>
  <c r="AC701"/>
  <c r="AD701" s="1"/>
  <c r="G701"/>
  <c r="E701"/>
  <c r="D701"/>
  <c r="AC700"/>
  <c r="AD700" s="1"/>
  <c r="G700"/>
  <c r="E700"/>
  <c r="D700"/>
  <c r="AC699"/>
  <c r="AD699" s="1"/>
  <c r="G699"/>
  <c r="E699"/>
  <c r="D699"/>
  <c r="AC698"/>
  <c r="AD698" s="1"/>
  <c r="G698"/>
  <c r="E698"/>
  <c r="D698"/>
  <c r="AC697"/>
  <c r="AD697" s="1"/>
  <c r="G697"/>
  <c r="E697"/>
  <c r="D697"/>
  <c r="AC696"/>
  <c r="AD696" s="1"/>
  <c r="G696"/>
  <c r="E696"/>
  <c r="D696"/>
  <c r="AC695"/>
  <c r="AD695" s="1"/>
  <c r="G695"/>
  <c r="E695"/>
  <c r="D695"/>
  <c r="AC694"/>
  <c r="AD694" s="1"/>
  <c r="G694"/>
  <c r="E694"/>
  <c r="D694"/>
  <c r="AC693"/>
  <c r="AD693" s="1"/>
  <c r="G693"/>
  <c r="E693"/>
  <c r="D693"/>
  <c r="AC692"/>
  <c r="AD692" s="1"/>
  <c r="G692"/>
  <c r="E692"/>
  <c r="D692"/>
  <c r="AC691"/>
  <c r="AD691" s="1"/>
  <c r="G691"/>
  <c r="E691"/>
  <c r="D691"/>
  <c r="AC690"/>
  <c r="AD690" s="1"/>
  <c r="G690"/>
  <c r="E690"/>
  <c r="D690"/>
  <c r="AC689"/>
  <c r="AD689" s="1"/>
  <c r="G689"/>
  <c r="E689"/>
  <c r="D689"/>
  <c r="AC688"/>
  <c r="AD688" s="1"/>
  <c r="G688"/>
  <c r="E688"/>
  <c r="D688"/>
  <c r="AC687"/>
  <c r="AD687" s="1"/>
  <c r="G687"/>
  <c r="E687"/>
  <c r="D687"/>
  <c r="AC686"/>
  <c r="AD686" s="1"/>
  <c r="G686"/>
  <c r="E686"/>
  <c r="D686"/>
  <c r="AC685"/>
  <c r="AD685" s="1"/>
  <c r="G685"/>
  <c r="E685"/>
  <c r="D685"/>
  <c r="AC684"/>
  <c r="AD684" s="1"/>
  <c r="G684"/>
  <c r="E684"/>
  <c r="D684"/>
  <c r="AD683"/>
  <c r="AC683"/>
  <c r="G683"/>
  <c r="E683"/>
  <c r="D683"/>
  <c r="AC682"/>
  <c r="AD682" s="1"/>
  <c r="G682"/>
  <c r="E682"/>
  <c r="D682"/>
  <c r="AC681"/>
  <c r="AD681" s="1"/>
  <c r="G681"/>
  <c r="E681"/>
  <c r="D681"/>
  <c r="AC680"/>
  <c r="AD680" s="1"/>
  <c r="G680"/>
  <c r="E680"/>
  <c r="D680"/>
  <c r="AC679"/>
  <c r="AD679" s="1"/>
  <c r="G679"/>
  <c r="E679"/>
  <c r="D679"/>
  <c r="AC678"/>
  <c r="AD678" s="1"/>
  <c r="G678"/>
  <c r="E678"/>
  <c r="D678"/>
  <c r="AC677"/>
  <c r="AD677" s="1"/>
  <c r="G677"/>
  <c r="E677"/>
  <c r="D677"/>
  <c r="AC676"/>
  <c r="AD676" s="1"/>
  <c r="G676"/>
  <c r="E676"/>
  <c r="D676"/>
  <c r="AC675"/>
  <c r="AD675" s="1"/>
  <c r="G675"/>
  <c r="E675"/>
  <c r="D675"/>
  <c r="AC674"/>
  <c r="AD674" s="1"/>
  <c r="G674"/>
  <c r="E674"/>
  <c r="D674"/>
  <c r="AC673"/>
  <c r="AD673" s="1"/>
  <c r="G673"/>
  <c r="E673"/>
  <c r="D673"/>
  <c r="AC672"/>
  <c r="AD672" s="1"/>
  <c r="G672"/>
  <c r="E672"/>
  <c r="D672"/>
  <c r="AC671"/>
  <c r="AD671" s="1"/>
  <c r="G671"/>
  <c r="E671"/>
  <c r="D671"/>
  <c r="AC670"/>
  <c r="AD670" s="1"/>
  <c r="G670"/>
  <c r="E670"/>
  <c r="D670"/>
  <c r="AC669"/>
  <c r="AD669" s="1"/>
  <c r="G669"/>
  <c r="E669"/>
  <c r="D669"/>
  <c r="AC668"/>
  <c r="AD668" s="1"/>
  <c r="G668"/>
  <c r="E668"/>
  <c r="D668"/>
  <c r="AC667"/>
  <c r="AD667" s="1"/>
  <c r="G667"/>
  <c r="E667"/>
  <c r="D667"/>
  <c r="AC666"/>
  <c r="AD666" s="1"/>
  <c r="G666"/>
  <c r="E666"/>
  <c r="D666"/>
  <c r="AC665"/>
  <c r="AD665" s="1"/>
  <c r="G665"/>
  <c r="E665"/>
  <c r="D665"/>
  <c r="AC664"/>
  <c r="AD664" s="1"/>
  <c r="G664"/>
  <c r="E664"/>
  <c r="D664"/>
  <c r="AC663"/>
  <c r="AD663" s="1"/>
  <c r="G663"/>
  <c r="E663"/>
  <c r="D663"/>
  <c r="AC662"/>
  <c r="AD662" s="1"/>
  <c r="G662"/>
  <c r="E662"/>
  <c r="D662"/>
  <c r="AC661"/>
  <c r="AD661" s="1"/>
  <c r="G661"/>
  <c r="E661"/>
  <c r="D661"/>
  <c r="AC660"/>
  <c r="AD660" s="1"/>
  <c r="G660"/>
  <c r="E660"/>
  <c r="D660"/>
  <c r="AC659"/>
  <c r="AD659" s="1"/>
  <c r="G659"/>
  <c r="E659"/>
  <c r="D659"/>
  <c r="AC658"/>
  <c r="AD658" s="1"/>
  <c r="G658"/>
  <c r="E658"/>
  <c r="D658"/>
  <c r="AC657"/>
  <c r="AD657" s="1"/>
  <c r="G657"/>
  <c r="E657"/>
  <c r="D657"/>
  <c r="AC656"/>
  <c r="AD656" s="1"/>
  <c r="G656"/>
  <c r="E656"/>
  <c r="D656"/>
  <c r="AC655"/>
  <c r="AD655" s="1"/>
  <c r="G655"/>
  <c r="E655"/>
  <c r="D655"/>
  <c r="AC654"/>
  <c r="AD654" s="1"/>
  <c r="G654"/>
  <c r="E654"/>
  <c r="D654"/>
  <c r="AC653"/>
  <c r="AD653" s="1"/>
  <c r="G653"/>
  <c r="E653"/>
  <c r="D653"/>
  <c r="AC652"/>
  <c r="AD652" s="1"/>
  <c r="G652"/>
  <c r="E652"/>
  <c r="D652"/>
  <c r="AC651"/>
  <c r="AD651" s="1"/>
  <c r="G651"/>
  <c r="E651"/>
  <c r="D651"/>
  <c r="AC650"/>
  <c r="AD650" s="1"/>
  <c r="G650"/>
  <c r="E650"/>
  <c r="D650"/>
  <c r="AC649"/>
  <c r="AD649" s="1"/>
  <c r="G649"/>
  <c r="E649"/>
  <c r="D649"/>
  <c r="AC648"/>
  <c r="AD648" s="1"/>
  <c r="G648"/>
  <c r="E648"/>
  <c r="D648"/>
  <c r="AC647"/>
  <c r="AD647" s="1"/>
  <c r="G647"/>
  <c r="E647"/>
  <c r="D647"/>
  <c r="AC646"/>
  <c r="AD646" s="1"/>
  <c r="G646"/>
  <c r="E646"/>
  <c r="D646"/>
  <c r="AC645"/>
  <c r="AD645" s="1"/>
  <c r="G645"/>
  <c r="E645"/>
  <c r="D645"/>
  <c r="AC644"/>
  <c r="AD644" s="1"/>
  <c r="G644"/>
  <c r="E644"/>
  <c r="D644"/>
  <c r="AC643"/>
  <c r="AD643" s="1"/>
  <c r="G643"/>
  <c r="E643"/>
  <c r="D643"/>
  <c r="AC642"/>
  <c r="AD642" s="1"/>
  <c r="G642"/>
  <c r="E642"/>
  <c r="D642"/>
  <c r="AC641"/>
  <c r="AD641" s="1"/>
  <c r="G641"/>
  <c r="E641"/>
  <c r="D641"/>
  <c r="AC640"/>
  <c r="AD640" s="1"/>
  <c r="G640"/>
  <c r="E640"/>
  <c r="D640"/>
  <c r="AC639"/>
  <c r="AD639" s="1"/>
  <c r="G639"/>
  <c r="E639"/>
  <c r="D639"/>
  <c r="AC638"/>
  <c r="AD638" s="1"/>
  <c r="G638"/>
  <c r="E638"/>
  <c r="D638"/>
  <c r="AC637"/>
  <c r="AD637" s="1"/>
  <c r="G637"/>
  <c r="E637"/>
  <c r="D637"/>
  <c r="AC636"/>
  <c r="AD636" s="1"/>
  <c r="G636"/>
  <c r="E636"/>
  <c r="D636"/>
  <c r="AC635"/>
  <c r="AD635" s="1"/>
  <c r="G635"/>
  <c r="E635"/>
  <c r="D635"/>
  <c r="AC634"/>
  <c r="AD634" s="1"/>
  <c r="G634"/>
  <c r="E634"/>
  <c r="D634"/>
  <c r="AC633"/>
  <c r="AD633" s="1"/>
  <c r="G633"/>
  <c r="E633"/>
  <c r="D633"/>
  <c r="AC632"/>
  <c r="AD632" s="1"/>
  <c r="G632"/>
  <c r="E632"/>
  <c r="D632"/>
  <c r="AC631"/>
  <c r="AD631" s="1"/>
  <c r="G631"/>
  <c r="E631"/>
  <c r="D631"/>
  <c r="AC630"/>
  <c r="AD630" s="1"/>
  <c r="G630"/>
  <c r="E630"/>
  <c r="D630"/>
  <c r="AC629"/>
  <c r="AD629" s="1"/>
  <c r="G629"/>
  <c r="E629"/>
  <c r="D629"/>
  <c r="AC628"/>
  <c r="AD628" s="1"/>
  <c r="G628"/>
  <c r="E628"/>
  <c r="D628"/>
  <c r="AC627"/>
  <c r="AD627" s="1"/>
  <c r="G627"/>
  <c r="E627"/>
  <c r="D627"/>
  <c r="AC626"/>
  <c r="AD626" s="1"/>
  <c r="G626"/>
  <c r="E626"/>
  <c r="D626"/>
  <c r="AC625"/>
  <c r="AD625" s="1"/>
  <c r="G625"/>
  <c r="E625"/>
  <c r="D625"/>
  <c r="AC624"/>
  <c r="AD624" s="1"/>
  <c r="G624"/>
  <c r="E624"/>
  <c r="D624"/>
  <c r="AC623"/>
  <c r="AD623" s="1"/>
  <c r="G623"/>
  <c r="E623"/>
  <c r="D623"/>
  <c r="AC622"/>
  <c r="AD622" s="1"/>
  <c r="G622"/>
  <c r="E622"/>
  <c r="D622"/>
  <c r="AC621"/>
  <c r="AD621" s="1"/>
  <c r="G621"/>
  <c r="E621"/>
  <c r="D621"/>
  <c r="AC620"/>
  <c r="AD620" s="1"/>
  <c r="G620"/>
  <c r="E620"/>
  <c r="D620"/>
  <c r="AC619"/>
  <c r="AD619" s="1"/>
  <c r="G619"/>
  <c r="E619"/>
  <c r="D619"/>
  <c r="AC618"/>
  <c r="AD618" s="1"/>
  <c r="G618"/>
  <c r="E618"/>
  <c r="D618"/>
  <c r="AC617"/>
  <c r="AD617" s="1"/>
  <c r="G617"/>
  <c r="E617"/>
  <c r="D617"/>
  <c r="AC616"/>
  <c r="AD616" s="1"/>
  <c r="G616"/>
  <c r="E616"/>
  <c r="D616"/>
  <c r="AC615"/>
  <c r="AD615" s="1"/>
  <c r="G615"/>
  <c r="E615"/>
  <c r="D615"/>
  <c r="AC614"/>
  <c r="AD614" s="1"/>
  <c r="G614"/>
  <c r="E614"/>
  <c r="D614"/>
  <c r="AC613"/>
  <c r="AD613" s="1"/>
  <c r="G613"/>
  <c r="E613"/>
  <c r="D613"/>
  <c r="AC612"/>
  <c r="AD612" s="1"/>
  <c r="G612"/>
  <c r="E612"/>
  <c r="D612"/>
  <c r="AC611"/>
  <c r="AD611" s="1"/>
  <c r="G611"/>
  <c r="E611"/>
  <c r="D611"/>
  <c r="AC610"/>
  <c r="AD610" s="1"/>
  <c r="G610"/>
  <c r="E610"/>
  <c r="D610"/>
  <c r="AC609"/>
  <c r="AD609" s="1"/>
  <c r="G609"/>
  <c r="E609"/>
  <c r="D609"/>
  <c r="AC608"/>
  <c r="AD608" s="1"/>
  <c r="G608"/>
  <c r="E608"/>
  <c r="D608"/>
  <c r="AC607"/>
  <c r="AD607" s="1"/>
  <c r="G607"/>
  <c r="E607"/>
  <c r="D607"/>
  <c r="AC606"/>
  <c r="AD606" s="1"/>
  <c r="G606"/>
  <c r="E606"/>
  <c r="D606"/>
  <c r="AC605"/>
  <c r="AD605" s="1"/>
  <c r="G605"/>
  <c r="E605"/>
  <c r="D605"/>
  <c r="AC604"/>
  <c r="AD604" s="1"/>
  <c r="G604"/>
  <c r="E604"/>
  <c r="D604"/>
  <c r="AC603"/>
  <c r="AD603" s="1"/>
  <c r="G603"/>
  <c r="E603"/>
  <c r="D603"/>
  <c r="AC602"/>
  <c r="AD602" s="1"/>
  <c r="G602"/>
  <c r="E602"/>
  <c r="D602"/>
  <c r="AC601"/>
  <c r="AD601" s="1"/>
  <c r="G601"/>
  <c r="E601"/>
  <c r="D601"/>
  <c r="AC600"/>
  <c r="AD600" s="1"/>
  <c r="G600"/>
  <c r="E600"/>
  <c r="D600"/>
  <c r="AC599"/>
  <c r="AD599" s="1"/>
  <c r="G599"/>
  <c r="E599"/>
  <c r="D599"/>
  <c r="AC598"/>
  <c r="AD598" s="1"/>
  <c r="G598"/>
  <c r="E598"/>
  <c r="D598"/>
  <c r="AC597"/>
  <c r="AD597" s="1"/>
  <c r="G597"/>
  <c r="E597"/>
  <c r="D597"/>
  <c r="AC596"/>
  <c r="AD596" s="1"/>
  <c r="G596"/>
  <c r="E596"/>
  <c r="D596"/>
  <c r="AC595"/>
  <c r="AD595" s="1"/>
  <c r="G595"/>
  <c r="E595"/>
  <c r="D595"/>
  <c r="AC594"/>
  <c r="AD594" s="1"/>
  <c r="G594"/>
  <c r="E594"/>
  <c r="D594"/>
  <c r="AC593"/>
  <c r="AD593" s="1"/>
  <c r="G593"/>
  <c r="E593"/>
  <c r="D593"/>
  <c r="AC592"/>
  <c r="AD592" s="1"/>
  <c r="G592"/>
  <c r="E592"/>
  <c r="D592"/>
  <c r="AC591"/>
  <c r="AD591" s="1"/>
  <c r="G591"/>
  <c r="E591"/>
  <c r="D591"/>
  <c r="AC590"/>
  <c r="AD590" s="1"/>
  <c r="G590"/>
  <c r="E590"/>
  <c r="D590"/>
  <c r="AC589"/>
  <c r="AD589" s="1"/>
  <c r="G589"/>
  <c r="E589"/>
  <c r="D589"/>
  <c r="AC588"/>
  <c r="AD588" s="1"/>
  <c r="G588"/>
  <c r="E588"/>
  <c r="D588"/>
  <c r="AC587"/>
  <c r="AD587" s="1"/>
  <c r="G587"/>
  <c r="E587"/>
  <c r="D587"/>
  <c r="AC586"/>
  <c r="AD586" s="1"/>
  <c r="G586"/>
  <c r="E586"/>
  <c r="D586"/>
  <c r="AC585"/>
  <c r="AD585" s="1"/>
  <c r="G585"/>
  <c r="E585"/>
  <c r="D585"/>
  <c r="AC584"/>
  <c r="AD584" s="1"/>
  <c r="G584"/>
  <c r="E584"/>
  <c r="D584"/>
  <c r="AC583"/>
  <c r="AD583" s="1"/>
  <c r="G583"/>
  <c r="E583"/>
  <c r="D583"/>
  <c r="AC582"/>
  <c r="AD582" s="1"/>
  <c r="G582"/>
  <c r="E582"/>
  <c r="D582"/>
  <c r="AC581"/>
  <c r="AD581" s="1"/>
  <c r="G581"/>
  <c r="E581"/>
  <c r="D581"/>
  <c r="AC580"/>
  <c r="AD580" s="1"/>
  <c r="G580"/>
  <c r="E580"/>
  <c r="D580"/>
  <c r="AC579"/>
  <c r="AD579" s="1"/>
  <c r="G579"/>
  <c r="E579"/>
  <c r="D579"/>
  <c r="AC578"/>
  <c r="AD578" s="1"/>
  <c r="G578"/>
  <c r="E578"/>
  <c r="D578"/>
  <c r="AC577"/>
  <c r="AD577" s="1"/>
  <c r="G577"/>
  <c r="E577"/>
  <c r="D577"/>
  <c r="AC576"/>
  <c r="AD576" s="1"/>
  <c r="G576"/>
  <c r="E576"/>
  <c r="D576"/>
  <c r="AC575"/>
  <c r="AD575" s="1"/>
  <c r="G575"/>
  <c r="E575"/>
  <c r="D575"/>
  <c r="AC574"/>
  <c r="AD574" s="1"/>
  <c r="G574"/>
  <c r="E574"/>
  <c r="D574"/>
  <c r="AC573"/>
  <c r="AD573" s="1"/>
  <c r="G573"/>
  <c r="E573"/>
  <c r="D573"/>
  <c r="AC572"/>
  <c r="AD572" s="1"/>
  <c r="G572"/>
  <c r="E572"/>
  <c r="D572"/>
  <c r="AC571"/>
  <c r="AD571" s="1"/>
  <c r="G571"/>
  <c r="E571"/>
  <c r="D571"/>
  <c r="AC570"/>
  <c r="AD570" s="1"/>
  <c r="G570"/>
  <c r="E570"/>
  <c r="D570"/>
  <c r="AC569"/>
  <c r="AD569" s="1"/>
  <c r="G569"/>
  <c r="E569"/>
  <c r="D569"/>
  <c r="AC568"/>
  <c r="AD568" s="1"/>
  <c r="G568"/>
  <c r="E568"/>
  <c r="D568"/>
  <c r="AC567"/>
  <c r="AD567" s="1"/>
  <c r="G567"/>
  <c r="E567"/>
  <c r="D567"/>
  <c r="AC566"/>
  <c r="AD566" s="1"/>
  <c r="G566"/>
  <c r="E566"/>
  <c r="D566"/>
  <c r="AC565"/>
  <c r="AD565" s="1"/>
  <c r="G565"/>
  <c r="E565"/>
  <c r="D565"/>
  <c r="AC564"/>
  <c r="AD564" s="1"/>
  <c r="G564"/>
  <c r="E564"/>
  <c r="D564"/>
  <c r="AC563"/>
  <c r="AD563" s="1"/>
  <c r="G563"/>
  <c r="E563"/>
  <c r="D563"/>
  <c r="AC562"/>
  <c r="AD562" s="1"/>
  <c r="G562"/>
  <c r="E562"/>
  <c r="D562"/>
  <c r="AC561"/>
  <c r="AD561" s="1"/>
  <c r="G561"/>
  <c r="E561"/>
  <c r="D561"/>
  <c r="AC560"/>
  <c r="AD560" s="1"/>
  <c r="G560"/>
  <c r="E560"/>
  <c r="D560"/>
  <c r="AC559"/>
  <c r="AD559" s="1"/>
  <c r="G559"/>
  <c r="E559"/>
  <c r="D559"/>
  <c r="AC558"/>
  <c r="AD558" s="1"/>
  <c r="G558"/>
  <c r="E558"/>
  <c r="D558"/>
  <c r="AC557"/>
  <c r="AD557" s="1"/>
  <c r="G557"/>
  <c r="E557"/>
  <c r="D557"/>
  <c r="AC556"/>
  <c r="AD556" s="1"/>
  <c r="G556"/>
  <c r="E556"/>
  <c r="D556"/>
  <c r="AC555"/>
  <c r="AD555" s="1"/>
  <c r="G555"/>
  <c r="E555"/>
  <c r="D555"/>
  <c r="AC554"/>
  <c r="AD554" s="1"/>
  <c r="G554"/>
  <c r="E554"/>
  <c r="D554"/>
  <c r="AC553"/>
  <c r="AD553" s="1"/>
  <c r="G553"/>
  <c r="E553"/>
  <c r="D553"/>
  <c r="AC552"/>
  <c r="AD552" s="1"/>
  <c r="G552"/>
  <c r="E552"/>
  <c r="D552"/>
  <c r="AC551"/>
  <c r="AD551" s="1"/>
  <c r="G551"/>
  <c r="E551"/>
  <c r="D551"/>
  <c r="AC550"/>
  <c r="AD550" s="1"/>
  <c r="G550"/>
  <c r="E550"/>
  <c r="D550"/>
  <c r="AC549"/>
  <c r="AD549" s="1"/>
  <c r="G549"/>
  <c r="E549"/>
  <c r="D549"/>
  <c r="AC548"/>
  <c r="AD548" s="1"/>
  <c r="G548"/>
  <c r="E548"/>
  <c r="D548"/>
  <c r="AC547"/>
  <c r="AD547" s="1"/>
  <c r="G547"/>
  <c r="E547"/>
  <c r="D547"/>
  <c r="AC546"/>
  <c r="AD546" s="1"/>
  <c r="G546"/>
  <c r="E546"/>
  <c r="D546"/>
  <c r="AC545"/>
  <c r="AD545" s="1"/>
  <c r="G545"/>
  <c r="E545"/>
  <c r="D545"/>
  <c r="AC544"/>
  <c r="AD544" s="1"/>
  <c r="G544"/>
  <c r="E544"/>
  <c r="D544"/>
  <c r="AC543"/>
  <c r="AD543" s="1"/>
  <c r="G543"/>
  <c r="E543"/>
  <c r="D543"/>
  <c r="AC542"/>
  <c r="AD542" s="1"/>
  <c r="G542"/>
  <c r="E542"/>
  <c r="D542"/>
  <c r="AC541"/>
  <c r="AD541" s="1"/>
  <c r="G541"/>
  <c r="E541"/>
  <c r="D541"/>
  <c r="AC540"/>
  <c r="AD540" s="1"/>
  <c r="G540"/>
  <c r="E540"/>
  <c r="D540"/>
  <c r="AC539"/>
  <c r="AD539" s="1"/>
  <c r="G539"/>
  <c r="E539"/>
  <c r="D539"/>
  <c r="AC538"/>
  <c r="AD538" s="1"/>
  <c r="G538"/>
  <c r="E538"/>
  <c r="D538"/>
  <c r="AC537"/>
  <c r="AD537" s="1"/>
  <c r="G537"/>
  <c r="E537"/>
  <c r="D537"/>
  <c r="AC536"/>
  <c r="AD536" s="1"/>
  <c r="G536"/>
  <c r="E536"/>
  <c r="D536"/>
  <c r="AC535"/>
  <c r="AD535" s="1"/>
  <c r="G535"/>
  <c r="E535"/>
  <c r="D535"/>
  <c r="AC534"/>
  <c r="AD534" s="1"/>
  <c r="G534"/>
  <c r="E534"/>
  <c r="D534"/>
  <c r="AC533"/>
  <c r="AD533" s="1"/>
  <c r="G533"/>
  <c r="E533"/>
  <c r="D533"/>
  <c r="AC532"/>
  <c r="AD532" s="1"/>
  <c r="G532"/>
  <c r="E532"/>
  <c r="D532"/>
  <c r="AC531"/>
  <c r="AD531" s="1"/>
  <c r="G531"/>
  <c r="E531"/>
  <c r="D531"/>
  <c r="AC530"/>
  <c r="AD530" s="1"/>
  <c r="G530"/>
  <c r="E530"/>
  <c r="D530"/>
  <c r="AC529"/>
  <c r="AD529" s="1"/>
  <c r="G529"/>
  <c r="E529"/>
  <c r="D529"/>
  <c r="AC528"/>
  <c r="AD528" s="1"/>
  <c r="G528"/>
  <c r="E528"/>
  <c r="D528"/>
  <c r="AC527"/>
  <c r="AD527" s="1"/>
  <c r="G527"/>
  <c r="E527"/>
  <c r="D527"/>
  <c r="AC526"/>
  <c r="AD526" s="1"/>
  <c r="G526"/>
  <c r="E526"/>
  <c r="D526"/>
  <c r="AC525"/>
  <c r="AD525" s="1"/>
  <c r="G525"/>
  <c r="E525"/>
  <c r="D525"/>
  <c r="AC524"/>
  <c r="AD524" s="1"/>
  <c r="G524"/>
  <c r="E524"/>
  <c r="D524"/>
  <c r="AC523"/>
  <c r="AD523" s="1"/>
  <c r="G523"/>
  <c r="E523"/>
  <c r="D523"/>
  <c r="AC522"/>
  <c r="AD522" s="1"/>
  <c r="G522"/>
  <c r="E522"/>
  <c r="D522"/>
  <c r="AC521"/>
  <c r="AD521" s="1"/>
  <c r="G521"/>
  <c r="E521"/>
  <c r="D521"/>
  <c r="AC520"/>
  <c r="AD520" s="1"/>
  <c r="G520"/>
  <c r="E520"/>
  <c r="D520"/>
  <c r="AC519"/>
  <c r="AD519" s="1"/>
  <c r="G519"/>
  <c r="E519"/>
  <c r="D519"/>
  <c r="AC518"/>
  <c r="AD518" s="1"/>
  <c r="G518"/>
  <c r="E518"/>
  <c r="D518"/>
  <c r="AC517"/>
  <c r="AD517" s="1"/>
  <c r="G517"/>
  <c r="E517"/>
  <c r="D517"/>
  <c r="AC516"/>
  <c r="AD516" s="1"/>
  <c r="G516"/>
  <c r="E516"/>
  <c r="D516"/>
  <c r="AC515"/>
  <c r="AD515" s="1"/>
  <c r="G515"/>
  <c r="E515"/>
  <c r="D515"/>
  <c r="AC514"/>
  <c r="AD514" s="1"/>
  <c r="G514"/>
  <c r="E514"/>
  <c r="D514"/>
  <c r="AC513"/>
  <c r="AD513" s="1"/>
  <c r="G513"/>
  <c r="E513"/>
  <c r="D513"/>
  <c r="AC512"/>
  <c r="AD512" s="1"/>
  <c r="G512"/>
  <c r="E512"/>
  <c r="D512"/>
  <c r="AC511"/>
  <c r="AD511" s="1"/>
  <c r="G511"/>
  <c r="E511"/>
  <c r="D511"/>
  <c r="AC510"/>
  <c r="AD510" s="1"/>
  <c r="G510"/>
  <c r="E510"/>
  <c r="D510"/>
  <c r="AC509"/>
  <c r="AD509" s="1"/>
  <c r="G509"/>
  <c r="E509"/>
  <c r="D509"/>
  <c r="AC508"/>
  <c r="AD508" s="1"/>
  <c r="G508"/>
  <c r="E508"/>
  <c r="D508"/>
  <c r="AC507"/>
  <c r="AD507" s="1"/>
  <c r="G507"/>
  <c r="E507"/>
  <c r="D507"/>
  <c r="AC506"/>
  <c r="AD506" s="1"/>
  <c r="G506"/>
  <c r="E506"/>
  <c r="D506"/>
  <c r="AC505"/>
  <c r="AD505" s="1"/>
  <c r="G505"/>
  <c r="E505"/>
  <c r="D505"/>
  <c r="AC504"/>
  <c r="AD504" s="1"/>
  <c r="G504"/>
  <c r="E504"/>
  <c r="D504"/>
  <c r="AC503"/>
  <c r="AD503" s="1"/>
  <c r="G503"/>
  <c r="E503"/>
  <c r="D503"/>
  <c r="AC502"/>
  <c r="AD502" s="1"/>
  <c r="G502"/>
  <c r="E502"/>
  <c r="D502"/>
  <c r="AC501"/>
  <c r="AD501" s="1"/>
  <c r="G501"/>
  <c r="E501"/>
  <c r="D501"/>
  <c r="AC500"/>
  <c r="AD500" s="1"/>
  <c r="G500"/>
  <c r="E500"/>
  <c r="D500"/>
  <c r="AC499"/>
  <c r="AD499" s="1"/>
  <c r="G499"/>
  <c r="E499"/>
  <c r="D499"/>
  <c r="AC498"/>
  <c r="AD498" s="1"/>
  <c r="G498"/>
  <c r="E498"/>
  <c r="D498"/>
  <c r="AC497"/>
  <c r="AD497" s="1"/>
  <c r="G497"/>
  <c r="E497"/>
  <c r="D497"/>
  <c r="AC496"/>
  <c r="AD496" s="1"/>
  <c r="G496"/>
  <c r="E496"/>
  <c r="D496"/>
  <c r="AC495"/>
  <c r="AD495" s="1"/>
  <c r="G495"/>
  <c r="E495"/>
  <c r="D495"/>
  <c r="AC494"/>
  <c r="AD494" s="1"/>
  <c r="G494"/>
  <c r="E494"/>
  <c r="D494"/>
  <c r="AC493"/>
  <c r="AD493" s="1"/>
  <c r="G493"/>
  <c r="E493"/>
  <c r="D493"/>
  <c r="AC492"/>
  <c r="AD492" s="1"/>
  <c r="G492"/>
  <c r="E492"/>
  <c r="D492"/>
  <c r="AC491"/>
  <c r="AD491" s="1"/>
  <c r="G491"/>
  <c r="E491"/>
  <c r="D491"/>
  <c r="AC490"/>
  <c r="AD490" s="1"/>
  <c r="G490"/>
  <c r="E490"/>
  <c r="D490"/>
  <c r="AC489"/>
  <c r="AD489" s="1"/>
  <c r="G489"/>
  <c r="E489"/>
  <c r="D489"/>
  <c r="AC488"/>
  <c r="AD488" s="1"/>
  <c r="G488"/>
  <c r="E488"/>
  <c r="D488"/>
  <c r="AC487"/>
  <c r="AD487" s="1"/>
  <c r="G487"/>
  <c r="E487"/>
  <c r="D487"/>
  <c r="AC486"/>
  <c r="AD486" s="1"/>
  <c r="G486"/>
  <c r="E486"/>
  <c r="D486"/>
  <c r="AC485"/>
  <c r="AD485" s="1"/>
  <c r="G485"/>
  <c r="E485"/>
  <c r="D485"/>
  <c r="AC484"/>
  <c r="AD484" s="1"/>
  <c r="G484"/>
  <c r="E484"/>
  <c r="D484"/>
  <c r="AC483"/>
  <c r="AD483" s="1"/>
  <c r="G483"/>
  <c r="E483"/>
  <c r="D483"/>
  <c r="AC482"/>
  <c r="AD482" s="1"/>
  <c r="G482"/>
  <c r="E482"/>
  <c r="D482"/>
  <c r="AC481"/>
  <c r="AD481" s="1"/>
  <c r="G481"/>
  <c r="E481"/>
  <c r="D481"/>
  <c r="AC480"/>
  <c r="AD480" s="1"/>
  <c r="G480"/>
  <c r="E480"/>
  <c r="D480"/>
  <c r="AC479"/>
  <c r="AD479" s="1"/>
  <c r="G479"/>
  <c r="E479"/>
  <c r="D479"/>
  <c r="AC478"/>
  <c r="AD478" s="1"/>
  <c r="G478"/>
  <c r="E478"/>
  <c r="D478"/>
  <c r="AC477"/>
  <c r="AD477" s="1"/>
  <c r="G477"/>
  <c r="E477"/>
  <c r="D477"/>
  <c r="AC476"/>
  <c r="AD476" s="1"/>
  <c r="G476"/>
  <c r="E476"/>
  <c r="D476"/>
  <c r="AC475"/>
  <c r="AD475" s="1"/>
  <c r="G475"/>
  <c r="E475"/>
  <c r="D475"/>
  <c r="AC474"/>
  <c r="AD474" s="1"/>
  <c r="G474"/>
  <c r="E474"/>
  <c r="D474"/>
  <c r="AC473"/>
  <c r="AD473" s="1"/>
  <c r="G473"/>
  <c r="E473"/>
  <c r="D473"/>
  <c r="AC472"/>
  <c r="AD472" s="1"/>
  <c r="G472"/>
  <c r="E472"/>
  <c r="D472"/>
  <c r="AC471"/>
  <c r="AD471" s="1"/>
  <c r="G471"/>
  <c r="E471"/>
  <c r="D471"/>
  <c r="AC470"/>
  <c r="AD470" s="1"/>
  <c r="G470"/>
  <c r="E470"/>
  <c r="D470"/>
  <c r="AC469"/>
  <c r="AD469" s="1"/>
  <c r="G469"/>
  <c r="E469"/>
  <c r="D469"/>
  <c r="AC468"/>
  <c r="AD468" s="1"/>
  <c r="G468"/>
  <c r="E468"/>
  <c r="D468"/>
  <c r="AC467"/>
  <c r="AD467" s="1"/>
  <c r="G467"/>
  <c r="E467"/>
  <c r="D467"/>
  <c r="AC466"/>
  <c r="AD466" s="1"/>
  <c r="G466"/>
  <c r="E466"/>
  <c r="D466"/>
  <c r="AC465"/>
  <c r="AD465" s="1"/>
  <c r="G465"/>
  <c r="E465"/>
  <c r="D465"/>
  <c r="AC464"/>
  <c r="AD464" s="1"/>
  <c r="G464"/>
  <c r="E464"/>
  <c r="D464"/>
  <c r="AC463"/>
  <c r="AD463" s="1"/>
  <c r="G463"/>
  <c r="E463"/>
  <c r="D463"/>
  <c r="AC462"/>
  <c r="AD462" s="1"/>
  <c r="G462"/>
  <c r="E462"/>
  <c r="D462"/>
  <c r="AC461"/>
  <c r="AD461" s="1"/>
  <c r="G461"/>
  <c r="E461"/>
  <c r="D461"/>
  <c r="AC460"/>
  <c r="AD460" s="1"/>
  <c r="G460"/>
  <c r="E460"/>
  <c r="D460"/>
  <c r="AC459"/>
  <c r="AD459" s="1"/>
  <c r="G459"/>
  <c r="E459"/>
  <c r="D459"/>
  <c r="AC458"/>
  <c r="AD458" s="1"/>
  <c r="G458"/>
  <c r="E458"/>
  <c r="D458"/>
  <c r="AC457"/>
  <c r="AD457" s="1"/>
  <c r="G457"/>
  <c r="E457"/>
  <c r="D457"/>
  <c r="AC456"/>
  <c r="AD456" s="1"/>
  <c r="G456"/>
  <c r="E456"/>
  <c r="D456"/>
  <c r="AC455"/>
  <c r="AD455" s="1"/>
  <c r="G455"/>
  <c r="E455"/>
  <c r="D455"/>
  <c r="AC454"/>
  <c r="AD454" s="1"/>
  <c r="G454"/>
  <c r="E454"/>
  <c r="D454"/>
  <c r="AC453"/>
  <c r="AD453" s="1"/>
  <c r="G453"/>
  <c r="E453"/>
  <c r="D453"/>
  <c r="AC452"/>
  <c r="AD452" s="1"/>
  <c r="G452"/>
  <c r="E452"/>
  <c r="D452"/>
  <c r="AC451"/>
  <c r="AD451" s="1"/>
  <c r="G451"/>
  <c r="E451"/>
  <c r="D451"/>
  <c r="AC450"/>
  <c r="AD450" s="1"/>
  <c r="G450"/>
  <c r="E450"/>
  <c r="D450"/>
  <c r="AC449"/>
  <c r="AD449" s="1"/>
  <c r="G449"/>
  <c r="E449"/>
  <c r="D449"/>
  <c r="AC448"/>
  <c r="AD448" s="1"/>
  <c r="G448"/>
  <c r="E448"/>
  <c r="D448"/>
  <c r="AC447"/>
  <c r="AD447" s="1"/>
  <c r="G447"/>
  <c r="E447"/>
  <c r="D447"/>
  <c r="AC446"/>
  <c r="AD446" s="1"/>
  <c r="G446"/>
  <c r="E446"/>
  <c r="D446"/>
  <c r="AC445"/>
  <c r="AD445" s="1"/>
  <c r="G445"/>
  <c r="E445"/>
  <c r="D445"/>
  <c r="AC444"/>
  <c r="AD444" s="1"/>
  <c r="G444"/>
  <c r="E444"/>
  <c r="D444"/>
  <c r="AC443"/>
  <c r="AD443" s="1"/>
  <c r="G443"/>
  <c r="E443"/>
  <c r="D443"/>
  <c r="AD442"/>
  <c r="AC442"/>
  <c r="G442"/>
  <c r="E442"/>
  <c r="D442"/>
  <c r="AC441"/>
  <c r="AD441" s="1"/>
  <c r="G441"/>
  <c r="E441"/>
  <c r="D441"/>
  <c r="AC440"/>
  <c r="AD440" s="1"/>
  <c r="G440"/>
  <c r="E440"/>
  <c r="D440"/>
  <c r="AC439"/>
  <c r="AD439" s="1"/>
  <c r="G439"/>
  <c r="E439"/>
  <c r="D439"/>
  <c r="AC438"/>
  <c r="AD438" s="1"/>
  <c r="G438"/>
  <c r="E438"/>
  <c r="D438"/>
  <c r="AC437"/>
  <c r="AD437" s="1"/>
  <c r="G437"/>
  <c r="E437"/>
  <c r="D437"/>
  <c r="AC436"/>
  <c r="AD436" s="1"/>
  <c r="G436"/>
  <c r="E436"/>
  <c r="D436"/>
  <c r="AC435"/>
  <c r="AD435" s="1"/>
  <c r="G435"/>
  <c r="E435"/>
  <c r="D435"/>
  <c r="AC434"/>
  <c r="AD434" s="1"/>
  <c r="G434"/>
  <c r="E434"/>
  <c r="D434"/>
  <c r="AC433"/>
  <c r="AD433" s="1"/>
  <c r="G433"/>
  <c r="E433"/>
  <c r="D433"/>
  <c r="AC432"/>
  <c r="AD432" s="1"/>
  <c r="G432"/>
  <c r="E432"/>
  <c r="D432"/>
  <c r="AC431"/>
  <c r="AD431" s="1"/>
  <c r="G431"/>
  <c r="E431"/>
  <c r="D431"/>
  <c r="AC430"/>
  <c r="AD430" s="1"/>
  <c r="G430"/>
  <c r="E430"/>
  <c r="D430"/>
  <c r="AC429"/>
  <c r="AD429" s="1"/>
  <c r="G429"/>
  <c r="E429"/>
  <c r="D429"/>
  <c r="AC428"/>
  <c r="AD428" s="1"/>
  <c r="G428"/>
  <c r="E428"/>
  <c r="D428"/>
  <c r="AC427"/>
  <c r="AD427" s="1"/>
  <c r="G427"/>
  <c r="E427"/>
  <c r="D427"/>
  <c r="AC426"/>
  <c r="AD426" s="1"/>
  <c r="G426"/>
  <c r="E426"/>
  <c r="D426"/>
  <c r="AC425"/>
  <c r="AD425" s="1"/>
  <c r="G425"/>
  <c r="E425"/>
  <c r="D425"/>
  <c r="AC424"/>
  <c r="AD424" s="1"/>
  <c r="G424"/>
  <c r="E424"/>
  <c r="D424"/>
  <c r="AC423"/>
  <c r="AD423" s="1"/>
  <c r="G423"/>
  <c r="E423"/>
  <c r="D423"/>
  <c r="AC422"/>
  <c r="AD422" s="1"/>
  <c r="G422"/>
  <c r="E422"/>
  <c r="D422"/>
  <c r="AC421"/>
  <c r="AD421" s="1"/>
  <c r="G421"/>
  <c r="E421"/>
  <c r="D421"/>
  <c r="AC420"/>
  <c r="AD420" s="1"/>
  <c r="G420"/>
  <c r="E420"/>
  <c r="D420"/>
  <c r="AC419"/>
  <c r="AD419" s="1"/>
  <c r="G419"/>
  <c r="E419"/>
  <c r="D419"/>
  <c r="AC418"/>
  <c r="AD418" s="1"/>
  <c r="G418"/>
  <c r="E418"/>
  <c r="D418"/>
  <c r="AC417"/>
  <c r="AD417" s="1"/>
  <c r="G417"/>
  <c r="E417"/>
  <c r="D417"/>
  <c r="AC416"/>
  <c r="AD416" s="1"/>
  <c r="G416"/>
  <c r="E416"/>
  <c r="D416"/>
  <c r="AC415"/>
  <c r="AD415" s="1"/>
  <c r="G415"/>
  <c r="E415"/>
  <c r="D415"/>
  <c r="AC414"/>
  <c r="AD414" s="1"/>
  <c r="G414"/>
  <c r="E414"/>
  <c r="D414"/>
  <c r="AC413"/>
  <c r="AD413" s="1"/>
  <c r="G413"/>
  <c r="E413"/>
  <c r="D413"/>
  <c r="AC412"/>
  <c r="AD412" s="1"/>
  <c r="G412"/>
  <c r="E412"/>
  <c r="D412"/>
  <c r="AC411"/>
  <c r="AD411" s="1"/>
  <c r="G411"/>
  <c r="E411"/>
  <c r="D411"/>
  <c r="AC410"/>
  <c r="AD410" s="1"/>
  <c r="G410"/>
  <c r="E410"/>
  <c r="D410"/>
  <c r="AC409"/>
  <c r="AD409" s="1"/>
  <c r="G409"/>
  <c r="E409"/>
  <c r="D409"/>
  <c r="AC408"/>
  <c r="AD408" s="1"/>
  <c r="G408"/>
  <c r="E408"/>
  <c r="D408"/>
  <c r="AC407"/>
  <c r="AD407" s="1"/>
  <c r="G407"/>
  <c r="E407"/>
  <c r="D407"/>
  <c r="AC406"/>
  <c r="AD406" s="1"/>
  <c r="G406"/>
  <c r="E406"/>
  <c r="D406"/>
  <c r="AC405"/>
  <c r="AD405" s="1"/>
  <c r="G405"/>
  <c r="E405"/>
  <c r="D405"/>
  <c r="AC404"/>
  <c r="AD404" s="1"/>
  <c r="G404"/>
  <c r="E404"/>
  <c r="D404"/>
  <c r="AC403"/>
  <c r="AD403" s="1"/>
  <c r="G403"/>
  <c r="E403"/>
  <c r="D403"/>
  <c r="AC402"/>
  <c r="AD402" s="1"/>
  <c r="G402"/>
  <c r="E402"/>
  <c r="D402"/>
  <c r="AC401"/>
  <c r="AD401" s="1"/>
  <c r="G401"/>
  <c r="E401"/>
  <c r="D401"/>
  <c r="AC400"/>
  <c r="AD400" s="1"/>
  <c r="G400"/>
  <c r="E400"/>
  <c r="D400"/>
  <c r="AC399"/>
  <c r="AD399" s="1"/>
  <c r="G399"/>
  <c r="E399"/>
  <c r="D399"/>
  <c r="AC398"/>
  <c r="AD398" s="1"/>
  <c r="G398"/>
  <c r="E398"/>
  <c r="D398"/>
  <c r="AC397"/>
  <c r="AD397" s="1"/>
  <c r="G397"/>
  <c r="E397"/>
  <c r="D397"/>
  <c r="AC396"/>
  <c r="AD396" s="1"/>
  <c r="G396"/>
  <c r="E396"/>
  <c r="D396"/>
  <c r="AC395"/>
  <c r="AD395" s="1"/>
  <c r="G395"/>
  <c r="E395"/>
  <c r="D395"/>
  <c r="AC394"/>
  <c r="AD394" s="1"/>
  <c r="G394"/>
  <c r="E394"/>
  <c r="D394"/>
  <c r="AC393"/>
  <c r="AD393" s="1"/>
  <c r="G393"/>
  <c r="E393"/>
  <c r="D393"/>
  <c r="AC392"/>
  <c r="AD392" s="1"/>
  <c r="G392"/>
  <c r="E392"/>
  <c r="D392"/>
  <c r="AC391"/>
  <c r="AD391" s="1"/>
  <c r="G391"/>
  <c r="E391"/>
  <c r="D391"/>
  <c r="AC390"/>
  <c r="AD390" s="1"/>
  <c r="G390"/>
  <c r="E390"/>
  <c r="D390"/>
  <c r="AC389"/>
  <c r="AD389" s="1"/>
  <c r="G389"/>
  <c r="E389"/>
  <c r="D389"/>
  <c r="AC388"/>
  <c r="AD388" s="1"/>
  <c r="G388"/>
  <c r="E388"/>
  <c r="D388"/>
  <c r="AC387"/>
  <c r="AD387" s="1"/>
  <c r="G387"/>
  <c r="E387"/>
  <c r="D387"/>
  <c r="AC386"/>
  <c r="AD386" s="1"/>
  <c r="G386"/>
  <c r="E386"/>
  <c r="D386"/>
  <c r="AC385"/>
  <c r="AD385" s="1"/>
  <c r="G385"/>
  <c r="E385"/>
  <c r="D385"/>
  <c r="AC384"/>
  <c r="AD384" s="1"/>
  <c r="G384"/>
  <c r="E384"/>
  <c r="D384"/>
  <c r="AC383"/>
  <c r="AD383" s="1"/>
  <c r="G383"/>
  <c r="E383"/>
  <c r="D383"/>
  <c r="AC382"/>
  <c r="AD382" s="1"/>
  <c r="G382"/>
  <c r="E382"/>
  <c r="D382"/>
  <c r="AC381"/>
  <c r="AD381" s="1"/>
  <c r="G381"/>
  <c r="E381"/>
  <c r="D381"/>
  <c r="AC380"/>
  <c r="AD380" s="1"/>
  <c r="G380"/>
  <c r="E380"/>
  <c r="D380"/>
  <c r="AC379"/>
  <c r="AD379" s="1"/>
  <c r="G379"/>
  <c r="E379"/>
  <c r="D379"/>
  <c r="AC378"/>
  <c r="AD378" s="1"/>
  <c r="G378"/>
  <c r="E378"/>
  <c r="D378"/>
  <c r="AC377"/>
  <c r="AD377" s="1"/>
  <c r="G377"/>
  <c r="E377"/>
  <c r="D377"/>
  <c r="AC376"/>
  <c r="AD376" s="1"/>
  <c r="G376"/>
  <c r="E376"/>
  <c r="D376"/>
  <c r="AC375"/>
  <c r="AD375" s="1"/>
  <c r="G375"/>
  <c r="E375"/>
  <c r="D375"/>
  <c r="AC374"/>
  <c r="AD374" s="1"/>
  <c r="G374"/>
  <c r="E374"/>
  <c r="D374"/>
  <c r="AC373"/>
  <c r="AD373" s="1"/>
  <c r="G373"/>
  <c r="E373"/>
  <c r="D373"/>
  <c r="AC372"/>
  <c r="AD372" s="1"/>
  <c r="G372"/>
  <c r="E372"/>
  <c r="D372"/>
  <c r="AC371"/>
  <c r="AD371" s="1"/>
  <c r="G371"/>
  <c r="E371"/>
  <c r="D371"/>
  <c r="AC370"/>
  <c r="AD370" s="1"/>
  <c r="G370"/>
  <c r="E370"/>
  <c r="D370"/>
  <c r="AC369"/>
  <c r="AD369" s="1"/>
  <c r="G369"/>
  <c r="E369"/>
  <c r="D369"/>
  <c r="AC368"/>
  <c r="AD368" s="1"/>
  <c r="G368"/>
  <c r="E368"/>
  <c r="D368"/>
  <c r="AC367"/>
  <c r="AD367" s="1"/>
  <c r="G367"/>
  <c r="E367"/>
  <c r="D367"/>
  <c r="AC366"/>
  <c r="AD366" s="1"/>
  <c r="G366"/>
  <c r="E366"/>
  <c r="D366"/>
  <c r="AC365"/>
  <c r="AD365" s="1"/>
  <c r="G365"/>
  <c r="E365"/>
  <c r="D365"/>
  <c r="AC364"/>
  <c r="AD364" s="1"/>
  <c r="G364"/>
  <c r="E364"/>
  <c r="D364"/>
  <c r="AC363"/>
  <c r="AD363" s="1"/>
  <c r="G363"/>
  <c r="E363"/>
  <c r="D363"/>
  <c r="AC362"/>
  <c r="AD362" s="1"/>
  <c r="G362"/>
  <c r="E362"/>
  <c r="D362"/>
  <c r="AC361"/>
  <c r="AD361" s="1"/>
  <c r="G361"/>
  <c r="E361"/>
  <c r="D361"/>
  <c r="AC360"/>
  <c r="AD360" s="1"/>
  <c r="G360"/>
  <c r="E360"/>
  <c r="D360"/>
  <c r="AC359"/>
  <c r="AD359" s="1"/>
  <c r="G359"/>
  <c r="E359"/>
  <c r="D359"/>
  <c r="AC358"/>
  <c r="AD358" s="1"/>
  <c r="G358"/>
  <c r="E358"/>
  <c r="D358"/>
  <c r="AC357"/>
  <c r="AD357" s="1"/>
  <c r="G357"/>
  <c r="E357"/>
  <c r="D357"/>
  <c r="AC356"/>
  <c r="AD356" s="1"/>
  <c r="G356"/>
  <c r="E356"/>
  <c r="D356"/>
  <c r="AC355"/>
  <c r="AD355" s="1"/>
  <c r="G355"/>
  <c r="E355"/>
  <c r="D355"/>
  <c r="AC354"/>
  <c r="AD354" s="1"/>
  <c r="G354"/>
  <c r="E354"/>
  <c r="D354"/>
  <c r="AC353"/>
  <c r="AD353" s="1"/>
  <c r="G353"/>
  <c r="E353"/>
  <c r="D353"/>
  <c r="AC352"/>
  <c r="AD352" s="1"/>
  <c r="G352"/>
  <c r="E352"/>
  <c r="D352"/>
  <c r="AC351"/>
  <c r="AD351" s="1"/>
  <c r="G351"/>
  <c r="E351"/>
  <c r="D351"/>
  <c r="AC350"/>
  <c r="AD350" s="1"/>
  <c r="G350"/>
  <c r="E350"/>
  <c r="D350"/>
  <c r="AC349"/>
  <c r="AD349" s="1"/>
  <c r="G349"/>
  <c r="E349"/>
  <c r="D349"/>
  <c r="AC348"/>
  <c r="AD348" s="1"/>
  <c r="G348"/>
  <c r="E348"/>
  <c r="D348"/>
  <c r="AC347"/>
  <c r="AD347" s="1"/>
  <c r="G347"/>
  <c r="E347"/>
  <c r="D347"/>
  <c r="AC346"/>
  <c r="AD346" s="1"/>
  <c r="G346"/>
  <c r="E346"/>
  <c r="D346"/>
  <c r="AC345"/>
  <c r="AD345" s="1"/>
  <c r="G345"/>
  <c r="E345"/>
  <c r="D345"/>
  <c r="AC344"/>
  <c r="AD344" s="1"/>
  <c r="G344"/>
  <c r="E344"/>
  <c r="D344"/>
  <c r="AC343"/>
  <c r="AD343" s="1"/>
  <c r="G343"/>
  <c r="E343"/>
  <c r="D343"/>
  <c r="AC342"/>
  <c r="AD342" s="1"/>
  <c r="G342"/>
  <c r="E342"/>
  <c r="D342"/>
  <c r="AC341"/>
  <c r="AD341" s="1"/>
  <c r="G341"/>
  <c r="E341"/>
  <c r="D341"/>
  <c r="AC340"/>
  <c r="AD340" s="1"/>
  <c r="G340"/>
  <c r="E340"/>
  <c r="D340"/>
  <c r="AC339"/>
  <c r="AD339" s="1"/>
  <c r="G339"/>
  <c r="E339"/>
  <c r="D339"/>
  <c r="AC338"/>
  <c r="AD338" s="1"/>
  <c r="G338"/>
  <c r="E338"/>
  <c r="D338"/>
  <c r="AC337"/>
  <c r="AD337" s="1"/>
  <c r="G337"/>
  <c r="E337"/>
  <c r="D337"/>
  <c r="AC336"/>
  <c r="AD336" s="1"/>
  <c r="G336"/>
  <c r="E336"/>
  <c r="D336"/>
  <c r="AC335"/>
  <c r="AD335" s="1"/>
  <c r="G335"/>
  <c r="E335"/>
  <c r="D335"/>
  <c r="AC334"/>
  <c r="AD334" s="1"/>
  <c r="G334"/>
  <c r="E334"/>
  <c r="D334"/>
  <c r="AC333"/>
  <c r="AD333" s="1"/>
  <c r="G333"/>
  <c r="E333"/>
  <c r="D333"/>
  <c r="AC332"/>
  <c r="AD332" s="1"/>
  <c r="G332"/>
  <c r="E332"/>
  <c r="D332"/>
  <c r="AC331"/>
  <c r="AD331" s="1"/>
  <c r="G331"/>
  <c r="E331"/>
  <c r="D331"/>
  <c r="AC330"/>
  <c r="AD330" s="1"/>
  <c r="G330"/>
  <c r="E330"/>
  <c r="D330"/>
  <c r="AC329"/>
  <c r="AD329" s="1"/>
  <c r="G329"/>
  <c r="E329"/>
  <c r="D329"/>
  <c r="AC328"/>
  <c r="AD328" s="1"/>
  <c r="G328"/>
  <c r="E328"/>
  <c r="D328"/>
  <c r="AC327"/>
  <c r="AD327" s="1"/>
  <c r="G327"/>
  <c r="E327"/>
  <c r="D327"/>
  <c r="AC326"/>
  <c r="AD326" s="1"/>
  <c r="G326"/>
  <c r="E326"/>
  <c r="D326"/>
  <c r="AC325"/>
  <c r="AD325" s="1"/>
  <c r="G325"/>
  <c r="E325"/>
  <c r="D325"/>
  <c r="AC324"/>
  <c r="AD324" s="1"/>
  <c r="G324"/>
  <c r="E324"/>
  <c r="D324"/>
  <c r="AC323"/>
  <c r="AD323" s="1"/>
  <c r="G323"/>
  <c r="E323"/>
  <c r="D323"/>
  <c r="AC322"/>
  <c r="AD322" s="1"/>
  <c r="G322"/>
  <c r="E322"/>
  <c r="D322"/>
  <c r="AC321"/>
  <c r="AD321" s="1"/>
  <c r="G321"/>
  <c r="E321"/>
  <c r="D321"/>
  <c r="AC320"/>
  <c r="AD320" s="1"/>
  <c r="G320"/>
  <c r="E320"/>
  <c r="D320"/>
  <c r="AC319"/>
  <c r="AD319" s="1"/>
  <c r="G319"/>
  <c r="E319"/>
  <c r="D319"/>
  <c r="AC318"/>
  <c r="AD318" s="1"/>
  <c r="G318"/>
  <c r="E318"/>
  <c r="D318"/>
  <c r="AC317"/>
  <c r="AD317" s="1"/>
  <c r="G317"/>
  <c r="E317"/>
  <c r="D317"/>
  <c r="AC316"/>
  <c r="AD316" s="1"/>
  <c r="G316"/>
  <c r="E316"/>
  <c r="D316"/>
  <c r="AC315"/>
  <c r="AD315" s="1"/>
  <c r="G315"/>
  <c r="E315"/>
  <c r="D315"/>
  <c r="AC314"/>
  <c r="AD314" s="1"/>
  <c r="G314"/>
  <c r="E314"/>
  <c r="D314"/>
  <c r="AC313"/>
  <c r="AD313" s="1"/>
  <c r="G313"/>
  <c r="E313"/>
  <c r="D313"/>
  <c r="AC312"/>
  <c r="AD312" s="1"/>
  <c r="G312"/>
  <c r="E312"/>
  <c r="D312"/>
  <c r="AC311"/>
  <c r="AD311" s="1"/>
  <c r="G311"/>
  <c r="E311"/>
  <c r="D311"/>
  <c r="AC310"/>
  <c r="AD310" s="1"/>
  <c r="G310"/>
  <c r="E310"/>
  <c r="D310"/>
  <c r="AC309"/>
  <c r="AD309" s="1"/>
  <c r="G309"/>
  <c r="E309"/>
  <c r="D309"/>
  <c r="AC308"/>
  <c r="AD308" s="1"/>
  <c r="G308"/>
  <c r="E308"/>
  <c r="D308"/>
  <c r="AC307"/>
  <c r="AD307" s="1"/>
  <c r="G307"/>
  <c r="E307"/>
  <c r="D307"/>
  <c r="AC306"/>
  <c r="AD306" s="1"/>
  <c r="G306"/>
  <c r="E306"/>
  <c r="D306"/>
  <c r="AC305"/>
  <c r="AD305" s="1"/>
  <c r="G305"/>
  <c r="E305"/>
  <c r="D305"/>
  <c r="AC304"/>
  <c r="AD304" s="1"/>
  <c r="G304"/>
  <c r="E304"/>
  <c r="D304"/>
  <c r="AC303"/>
  <c r="AD303" s="1"/>
  <c r="G303"/>
  <c r="E303"/>
  <c r="D303"/>
  <c r="AC302"/>
  <c r="AD302" s="1"/>
  <c r="G302"/>
  <c r="E302"/>
  <c r="D302"/>
  <c r="AC301"/>
  <c r="AD301" s="1"/>
  <c r="G301"/>
  <c r="E301"/>
  <c r="D301"/>
  <c r="AC300"/>
  <c r="AD300" s="1"/>
  <c r="G300"/>
  <c r="E300"/>
  <c r="D300"/>
  <c r="AC299"/>
  <c r="AD299" s="1"/>
  <c r="G299"/>
  <c r="E299"/>
  <c r="D299"/>
  <c r="AC298"/>
  <c r="AD298" s="1"/>
  <c r="G298"/>
  <c r="E298"/>
  <c r="D298"/>
  <c r="AC297"/>
  <c r="AD297" s="1"/>
  <c r="G297"/>
  <c r="E297"/>
  <c r="D297"/>
  <c r="AC296"/>
  <c r="AD296" s="1"/>
  <c r="G296"/>
  <c r="E296"/>
  <c r="D296"/>
  <c r="AC295"/>
  <c r="AD295" s="1"/>
  <c r="G295"/>
  <c r="E295"/>
  <c r="D295"/>
  <c r="AC294"/>
  <c r="AD294" s="1"/>
  <c r="G294"/>
  <c r="E294"/>
  <c r="D294"/>
  <c r="AC293"/>
  <c r="AD293" s="1"/>
  <c r="G293"/>
  <c r="E293"/>
  <c r="D293"/>
  <c r="AC292"/>
  <c r="AD292" s="1"/>
  <c r="G292"/>
  <c r="E292"/>
  <c r="D292"/>
  <c r="AC291"/>
  <c r="AD291" s="1"/>
  <c r="G291"/>
  <c r="E291"/>
  <c r="D291"/>
  <c r="AC290"/>
  <c r="AD290" s="1"/>
  <c r="G290"/>
  <c r="E290"/>
  <c r="D290"/>
  <c r="AC289"/>
  <c r="AD289" s="1"/>
  <c r="G289"/>
  <c r="E289"/>
  <c r="D289"/>
  <c r="AC288"/>
  <c r="AD288" s="1"/>
  <c r="G288"/>
  <c r="E288"/>
  <c r="D288"/>
  <c r="AC287"/>
  <c r="AD287" s="1"/>
  <c r="G287"/>
  <c r="E287"/>
  <c r="D287"/>
  <c r="AC286"/>
  <c r="AD286" s="1"/>
  <c r="G286"/>
  <c r="E286"/>
  <c r="D286"/>
  <c r="AC285"/>
  <c r="AD285" s="1"/>
  <c r="G285"/>
  <c r="E285"/>
  <c r="D285"/>
  <c r="AC284"/>
  <c r="AD284" s="1"/>
  <c r="G284"/>
  <c r="E284"/>
  <c r="D284"/>
  <c r="AC283"/>
  <c r="AD283" s="1"/>
  <c r="G283"/>
  <c r="E283"/>
  <c r="D283"/>
  <c r="AC282"/>
  <c r="AD282" s="1"/>
  <c r="G282"/>
  <c r="E282"/>
  <c r="D282"/>
  <c r="AC281"/>
  <c r="AD281" s="1"/>
  <c r="G281"/>
  <c r="E281"/>
  <c r="D281"/>
  <c r="AC280"/>
  <c r="AD280" s="1"/>
  <c r="G280"/>
  <c r="E280"/>
  <c r="D280"/>
  <c r="AC279"/>
  <c r="AD279" s="1"/>
  <c r="G279"/>
  <c r="E279"/>
  <c r="D279"/>
  <c r="AC278"/>
  <c r="AD278" s="1"/>
  <c r="G278"/>
  <c r="E278"/>
  <c r="D278"/>
  <c r="AC277"/>
  <c r="AD277" s="1"/>
  <c r="G277"/>
  <c r="E277"/>
  <c r="D277"/>
  <c r="AC276"/>
  <c r="AD276" s="1"/>
  <c r="G276"/>
  <c r="E276"/>
  <c r="D276"/>
  <c r="AC275"/>
  <c r="AD275" s="1"/>
  <c r="G275"/>
  <c r="E275"/>
  <c r="D275"/>
  <c r="AC274"/>
  <c r="AD274" s="1"/>
  <c r="G274"/>
  <c r="E274"/>
  <c r="D274"/>
  <c r="AC273"/>
  <c r="AD273" s="1"/>
  <c r="G273"/>
  <c r="E273"/>
  <c r="D273"/>
  <c r="AC272"/>
  <c r="AD272" s="1"/>
  <c r="G272"/>
  <c r="E272"/>
  <c r="D272"/>
  <c r="AC271"/>
  <c r="AD271" s="1"/>
  <c r="G271"/>
  <c r="E271"/>
  <c r="D271"/>
  <c r="AC270"/>
  <c r="AD270" s="1"/>
  <c r="G270"/>
  <c r="E270"/>
  <c r="D270"/>
  <c r="AC269"/>
  <c r="AD269" s="1"/>
  <c r="G269"/>
  <c r="E269"/>
  <c r="D269"/>
  <c r="AC268"/>
  <c r="AD268" s="1"/>
  <c r="G268"/>
  <c r="E268"/>
  <c r="D268"/>
  <c r="AC267"/>
  <c r="AD267" s="1"/>
  <c r="G267"/>
  <c r="E267"/>
  <c r="D267"/>
  <c r="AC266"/>
  <c r="AD266" s="1"/>
  <c r="G266"/>
  <c r="E266"/>
  <c r="D266"/>
  <c r="AC265"/>
  <c r="AD265" s="1"/>
  <c r="G265"/>
  <c r="E265"/>
  <c r="D265"/>
  <c r="AC264"/>
  <c r="AD264" s="1"/>
  <c r="G264"/>
  <c r="E264"/>
  <c r="D264"/>
  <c r="AC263"/>
  <c r="AD263" s="1"/>
  <c r="G263"/>
  <c r="E263"/>
  <c r="D263"/>
  <c r="AC262"/>
  <c r="AD262" s="1"/>
  <c r="G262"/>
  <c r="E262"/>
  <c r="D262"/>
  <c r="AC261"/>
  <c r="AD261" s="1"/>
  <c r="G261"/>
  <c r="E261"/>
  <c r="D261"/>
  <c r="AC260"/>
  <c r="AD260" s="1"/>
  <c r="G260"/>
  <c r="E260"/>
  <c r="D260"/>
  <c r="AC259"/>
  <c r="AD259" s="1"/>
  <c r="G259"/>
  <c r="E259"/>
  <c r="D259"/>
  <c r="AC258"/>
  <c r="AD258" s="1"/>
  <c r="G258"/>
  <c r="E258"/>
  <c r="D258"/>
  <c r="AC257"/>
  <c r="AD257" s="1"/>
  <c r="G257"/>
  <c r="E257"/>
  <c r="D257"/>
  <c r="AC256"/>
  <c r="AD256" s="1"/>
  <c r="G256"/>
  <c r="E256"/>
  <c r="D256"/>
  <c r="AC255"/>
  <c r="AD255" s="1"/>
  <c r="G255"/>
  <c r="E255"/>
  <c r="D255"/>
  <c r="AC254"/>
  <c r="AD254" s="1"/>
  <c r="G254"/>
  <c r="E254"/>
  <c r="D254"/>
  <c r="AC253"/>
  <c r="AD253" s="1"/>
  <c r="G253"/>
  <c r="E253"/>
  <c r="D253"/>
  <c r="AC252"/>
  <c r="AD252" s="1"/>
  <c r="G252"/>
  <c r="E252"/>
  <c r="D252"/>
  <c r="AC251"/>
  <c r="AD251" s="1"/>
  <c r="G251"/>
  <c r="E251"/>
  <c r="D251"/>
  <c r="AC250"/>
  <c r="AD250" s="1"/>
  <c r="G250"/>
  <c r="E250"/>
  <c r="D250"/>
  <c r="AC249"/>
  <c r="AD249" s="1"/>
  <c r="G249"/>
  <c r="E249"/>
  <c r="D249"/>
  <c r="AC248"/>
  <c r="AD248" s="1"/>
  <c r="G248"/>
  <c r="E248"/>
  <c r="D248"/>
  <c r="AC247"/>
  <c r="AD247" s="1"/>
  <c r="G247"/>
  <c r="E247"/>
  <c r="D247"/>
  <c r="AC246"/>
  <c r="AD246" s="1"/>
  <c r="G246"/>
  <c r="E246"/>
  <c r="D246"/>
  <c r="AC245"/>
  <c r="AD245" s="1"/>
  <c r="G245"/>
  <c r="E245"/>
  <c r="D245"/>
  <c r="AC244"/>
  <c r="AD244" s="1"/>
  <c r="G244"/>
  <c r="E244"/>
  <c r="D244"/>
  <c r="AC243"/>
  <c r="AD243" s="1"/>
  <c r="G243"/>
  <c r="E243"/>
  <c r="D243"/>
  <c r="AC242"/>
  <c r="AD242" s="1"/>
  <c r="G242"/>
  <c r="E242"/>
  <c r="D242"/>
  <c r="AC241"/>
  <c r="AD241" s="1"/>
  <c r="G241"/>
  <c r="E241"/>
  <c r="D241"/>
  <c r="AC240"/>
  <c r="AD240" s="1"/>
  <c r="G240"/>
  <c r="E240"/>
  <c r="D240"/>
  <c r="AC239"/>
  <c r="AD239" s="1"/>
  <c r="G239"/>
  <c r="E239"/>
  <c r="D239"/>
  <c r="AC238"/>
  <c r="AD238" s="1"/>
  <c r="G238"/>
  <c r="E238"/>
  <c r="D238"/>
  <c r="AC237"/>
  <c r="AD237" s="1"/>
  <c r="G237"/>
  <c r="E237"/>
  <c r="D237"/>
  <c r="AC236"/>
  <c r="AD236" s="1"/>
  <c r="G236"/>
  <c r="E236"/>
  <c r="D236"/>
  <c r="AC235"/>
  <c r="AD235" s="1"/>
  <c r="G235"/>
  <c r="E235"/>
  <c r="D235"/>
  <c r="AC234"/>
  <c r="AD234" s="1"/>
  <c r="G234"/>
  <c r="E234"/>
  <c r="D234"/>
  <c r="AC233"/>
  <c r="AD233" s="1"/>
  <c r="G233"/>
  <c r="E233"/>
  <c r="D233"/>
  <c r="AC232"/>
  <c r="AD232" s="1"/>
  <c r="G232"/>
  <c r="E232"/>
  <c r="D232"/>
  <c r="AC231"/>
  <c r="AD231" s="1"/>
  <c r="G231"/>
  <c r="E231"/>
  <c r="D231"/>
  <c r="AC230"/>
  <c r="AD230" s="1"/>
  <c r="G230"/>
  <c r="E230"/>
  <c r="D230"/>
  <c r="AC229"/>
  <c r="AD229" s="1"/>
  <c r="G229"/>
  <c r="E229"/>
  <c r="D229"/>
  <c r="AC228"/>
  <c r="AD228" s="1"/>
  <c r="G228"/>
  <c r="E228"/>
  <c r="D228"/>
  <c r="AC227"/>
  <c r="AD227" s="1"/>
  <c r="G227"/>
  <c r="E227"/>
  <c r="D227"/>
  <c r="AC226"/>
  <c r="AD226" s="1"/>
  <c r="G226"/>
  <c r="E226"/>
  <c r="D226"/>
  <c r="AC225"/>
  <c r="AD225" s="1"/>
  <c r="G225"/>
  <c r="E225"/>
  <c r="D225"/>
  <c r="AC224"/>
  <c r="AD224" s="1"/>
  <c r="G224"/>
  <c r="E224"/>
  <c r="D224"/>
  <c r="AC223"/>
  <c r="AD223" s="1"/>
  <c r="G223"/>
  <c r="E223"/>
  <c r="D223"/>
  <c r="AC222"/>
  <c r="AD222" s="1"/>
  <c r="G222"/>
  <c r="E222"/>
  <c r="D222"/>
  <c r="AC221"/>
  <c r="AD221" s="1"/>
  <c r="G221"/>
  <c r="E221"/>
  <c r="D221"/>
  <c r="AC220"/>
  <c r="AD220" s="1"/>
  <c r="G220"/>
  <c r="E220"/>
  <c r="D220"/>
  <c r="AC219"/>
  <c r="AD219" s="1"/>
  <c r="G219"/>
  <c r="E219"/>
  <c r="D219"/>
  <c r="AC218"/>
  <c r="AD218" s="1"/>
  <c r="G218"/>
  <c r="E218"/>
  <c r="D218"/>
  <c r="AC217"/>
  <c r="AD217" s="1"/>
  <c r="G217"/>
  <c r="E217"/>
  <c r="D217"/>
  <c r="AC216"/>
  <c r="AD216" s="1"/>
  <c r="G216"/>
  <c r="E216"/>
  <c r="D216"/>
  <c r="AC215"/>
  <c r="AD215" s="1"/>
  <c r="G215"/>
  <c r="E215"/>
  <c r="D215"/>
  <c r="AC214"/>
  <c r="AD214" s="1"/>
  <c r="G214"/>
  <c r="E214"/>
  <c r="D214"/>
  <c r="AC213"/>
  <c r="AD213" s="1"/>
  <c r="G213"/>
  <c r="E213"/>
  <c r="D213"/>
  <c r="AC212"/>
  <c r="AD212" s="1"/>
  <c r="G212"/>
  <c r="E212"/>
  <c r="D212"/>
  <c r="AC211"/>
  <c r="AD211" s="1"/>
  <c r="G211"/>
  <c r="E211"/>
  <c r="D211"/>
  <c r="AC210"/>
  <c r="AD210" s="1"/>
  <c r="G210"/>
  <c r="E210"/>
  <c r="D210"/>
  <c r="AC209"/>
  <c r="AD209" s="1"/>
  <c r="G209"/>
  <c r="E209"/>
  <c r="D209"/>
  <c r="AC208"/>
  <c r="AD208" s="1"/>
  <c r="G208"/>
  <c r="E208"/>
  <c r="D208"/>
  <c r="AC207"/>
  <c r="AD207" s="1"/>
  <c r="G207"/>
  <c r="E207"/>
  <c r="D207"/>
  <c r="AC206"/>
  <c r="AD206" s="1"/>
  <c r="G206"/>
  <c r="E206"/>
  <c r="D206"/>
  <c r="AC205"/>
  <c r="AD205" s="1"/>
  <c r="G205"/>
  <c r="E205"/>
  <c r="D205"/>
  <c r="AC204"/>
  <c r="AD204" s="1"/>
  <c r="G204"/>
  <c r="E204"/>
  <c r="D204"/>
  <c r="AC203"/>
  <c r="AD203" s="1"/>
  <c r="G203"/>
  <c r="E203"/>
  <c r="D203"/>
  <c r="AC202"/>
  <c r="AD202" s="1"/>
  <c r="G202"/>
  <c r="E202"/>
  <c r="D202"/>
  <c r="AC201"/>
  <c r="AD201" s="1"/>
  <c r="G201"/>
  <c r="E201"/>
  <c r="D201"/>
  <c r="AC200"/>
  <c r="AD200" s="1"/>
  <c r="G200"/>
  <c r="E200"/>
  <c r="D200"/>
  <c r="AC199"/>
  <c r="AD199" s="1"/>
  <c r="G199"/>
  <c r="E199"/>
  <c r="D199"/>
  <c r="AC198"/>
  <c r="AD198" s="1"/>
  <c r="G198"/>
  <c r="E198"/>
  <c r="D198"/>
  <c r="AC197"/>
  <c r="AD197" s="1"/>
  <c r="G197"/>
  <c r="E197"/>
  <c r="D197"/>
  <c r="AC196"/>
  <c r="AD196" s="1"/>
  <c r="G196"/>
  <c r="E196"/>
  <c r="D196"/>
  <c r="AC195"/>
  <c r="AD195" s="1"/>
  <c r="G195"/>
  <c r="E195"/>
  <c r="D195"/>
  <c r="AC194"/>
  <c r="AD194" s="1"/>
  <c r="G194"/>
  <c r="E194"/>
  <c r="D194"/>
  <c r="AC193"/>
  <c r="AD193" s="1"/>
  <c r="G193"/>
  <c r="E193"/>
  <c r="D193"/>
  <c r="AC192"/>
  <c r="AD192" s="1"/>
  <c r="G192"/>
  <c r="E192"/>
  <c r="D192"/>
  <c r="AC191"/>
  <c r="AD191" s="1"/>
  <c r="G191"/>
  <c r="E191"/>
  <c r="D191"/>
  <c r="AC190"/>
  <c r="AD190" s="1"/>
  <c r="G190"/>
  <c r="E190"/>
  <c r="D190"/>
  <c r="AC189"/>
  <c r="AD189" s="1"/>
  <c r="G189"/>
  <c r="E189"/>
  <c r="D189"/>
  <c r="AC188"/>
  <c r="AD188" s="1"/>
  <c r="G188"/>
  <c r="E188"/>
  <c r="D188"/>
  <c r="AC187"/>
  <c r="AD187" s="1"/>
  <c r="G187"/>
  <c r="E187"/>
  <c r="D187"/>
  <c r="AC186"/>
  <c r="AD186" s="1"/>
  <c r="G186"/>
  <c r="E186"/>
  <c r="D186"/>
  <c r="AC185"/>
  <c r="AD185" s="1"/>
  <c r="G185"/>
  <c r="E185"/>
  <c r="D185"/>
  <c r="AC184"/>
  <c r="AD184" s="1"/>
  <c r="G184"/>
  <c r="E184"/>
  <c r="D184"/>
  <c r="AC183"/>
  <c r="AD183" s="1"/>
  <c r="G183"/>
  <c r="E183"/>
  <c r="D183"/>
  <c r="AC182"/>
  <c r="AD182" s="1"/>
  <c r="G182"/>
  <c r="E182"/>
  <c r="D182"/>
  <c r="AC181"/>
  <c r="AD181" s="1"/>
  <c r="G181"/>
  <c r="E181"/>
  <c r="D181"/>
  <c r="AC180"/>
  <c r="AD180" s="1"/>
  <c r="G180"/>
  <c r="E180"/>
  <c r="D180"/>
  <c r="AC179"/>
  <c r="AD179" s="1"/>
  <c r="G179"/>
  <c r="E179"/>
  <c r="D179"/>
  <c r="AC178"/>
  <c r="AD178" s="1"/>
  <c r="G178"/>
  <c r="E178"/>
  <c r="D178"/>
  <c r="AC177"/>
  <c r="AD177" s="1"/>
  <c r="G177"/>
  <c r="E177"/>
  <c r="D177"/>
  <c r="AC176"/>
  <c r="AD176" s="1"/>
  <c r="G176"/>
  <c r="E176"/>
  <c r="D176"/>
  <c r="AC175"/>
  <c r="AD175" s="1"/>
  <c r="G175"/>
  <c r="E175"/>
  <c r="D175"/>
  <c r="AC174"/>
  <c r="AD174" s="1"/>
  <c r="G174"/>
  <c r="E174"/>
  <c r="D174"/>
  <c r="AC173"/>
  <c r="AD173" s="1"/>
  <c r="G173"/>
  <c r="E173"/>
  <c r="D173"/>
  <c r="AC172"/>
  <c r="AD172" s="1"/>
  <c r="G172"/>
  <c r="E172"/>
  <c r="D172"/>
  <c r="AC171"/>
  <c r="AD171" s="1"/>
  <c r="G171"/>
  <c r="E171"/>
  <c r="D171"/>
  <c r="AC170"/>
  <c r="AD170" s="1"/>
  <c r="G170"/>
  <c r="E170"/>
  <c r="D170"/>
  <c r="AC169"/>
  <c r="AD169" s="1"/>
  <c r="G169"/>
  <c r="E169"/>
  <c r="D169"/>
  <c r="AC168"/>
  <c r="AD168" s="1"/>
  <c r="G168"/>
  <c r="E168"/>
  <c r="D168"/>
  <c r="AC167"/>
  <c r="AD167" s="1"/>
  <c r="G167"/>
  <c r="E167"/>
  <c r="D167"/>
  <c r="AC166"/>
  <c r="AD166" s="1"/>
  <c r="G166"/>
  <c r="E166"/>
  <c r="D166"/>
  <c r="AC165"/>
  <c r="AD165" s="1"/>
  <c r="G165"/>
  <c r="E165"/>
  <c r="D165"/>
  <c r="AC164"/>
  <c r="AD164" s="1"/>
  <c r="G164"/>
  <c r="E164"/>
  <c r="D164"/>
  <c r="AC163"/>
  <c r="AD163" s="1"/>
  <c r="G163"/>
  <c r="E163"/>
  <c r="D163"/>
  <c r="AC162"/>
  <c r="AD162" s="1"/>
  <c r="G162"/>
  <c r="E162"/>
  <c r="D162"/>
  <c r="AC161"/>
  <c r="AD161" s="1"/>
  <c r="G161"/>
  <c r="E161"/>
  <c r="D161"/>
  <c r="AC160"/>
  <c r="AD160" s="1"/>
  <c r="G160"/>
  <c r="E160"/>
  <c r="D160"/>
  <c r="AC159"/>
  <c r="AD159" s="1"/>
  <c r="G159"/>
  <c r="E159"/>
  <c r="D159"/>
  <c r="AC158"/>
  <c r="AD158" s="1"/>
  <c r="G158"/>
  <c r="E158"/>
  <c r="D158"/>
  <c r="AC157"/>
  <c r="AD157" s="1"/>
  <c r="G157"/>
  <c r="E157"/>
  <c r="D157"/>
  <c r="AC156"/>
  <c r="AD156" s="1"/>
  <c r="G156"/>
  <c r="E156"/>
  <c r="D156"/>
  <c r="AC155"/>
  <c r="AD155" s="1"/>
  <c r="G155"/>
  <c r="E155"/>
  <c r="D155"/>
  <c r="AC154"/>
  <c r="AD154" s="1"/>
  <c r="G154"/>
  <c r="E154"/>
  <c r="D154"/>
  <c r="AC153"/>
  <c r="AD153" s="1"/>
  <c r="G153"/>
  <c r="E153"/>
  <c r="D153"/>
  <c r="AC152"/>
  <c r="AD152" s="1"/>
  <c r="G152"/>
  <c r="E152"/>
  <c r="D152"/>
  <c r="AC151"/>
  <c r="AD151" s="1"/>
  <c r="G151"/>
  <c r="E151"/>
  <c r="D151"/>
  <c r="AC150"/>
  <c r="AD150" s="1"/>
  <c r="G150"/>
  <c r="E150"/>
  <c r="D150"/>
  <c r="AC149"/>
  <c r="AD149" s="1"/>
  <c r="G149"/>
  <c r="E149"/>
  <c r="D149"/>
  <c r="AC148"/>
  <c r="AD148" s="1"/>
  <c r="G148"/>
  <c r="E148"/>
  <c r="D148"/>
  <c r="AC147"/>
  <c r="AD147" s="1"/>
  <c r="G147"/>
  <c r="E147"/>
  <c r="D147"/>
  <c r="AC146"/>
  <c r="AD146" s="1"/>
  <c r="G146"/>
  <c r="E146"/>
  <c r="D146"/>
  <c r="AC145"/>
  <c r="AD145" s="1"/>
  <c r="G145"/>
  <c r="E145"/>
  <c r="D145"/>
  <c r="AC144"/>
  <c r="AD144" s="1"/>
  <c r="G144"/>
  <c r="E144"/>
  <c r="D144"/>
  <c r="AC143"/>
  <c r="AD143" s="1"/>
  <c r="G143"/>
  <c r="E143"/>
  <c r="D143"/>
  <c r="AC142"/>
  <c r="AD142" s="1"/>
  <c r="G142"/>
  <c r="E142"/>
  <c r="D142"/>
  <c r="AC141"/>
  <c r="AD141" s="1"/>
  <c r="G141"/>
  <c r="E141"/>
  <c r="D141"/>
  <c r="AC140"/>
  <c r="AD140" s="1"/>
  <c r="G140"/>
  <c r="E140"/>
  <c r="D140"/>
  <c r="AC139"/>
  <c r="AD139" s="1"/>
  <c r="G139"/>
  <c r="E139"/>
  <c r="D139"/>
  <c r="AC138"/>
  <c r="AD138" s="1"/>
  <c r="G138"/>
  <c r="E138"/>
  <c r="D138"/>
  <c r="AC137"/>
  <c r="AD137" s="1"/>
  <c r="G137"/>
  <c r="E137"/>
  <c r="D137"/>
  <c r="AC136"/>
  <c r="AD136" s="1"/>
  <c r="G136"/>
  <c r="E136"/>
  <c r="D136"/>
  <c r="AC135"/>
  <c r="AD135" s="1"/>
  <c r="G135"/>
  <c r="E135"/>
  <c r="D135"/>
  <c r="AC134"/>
  <c r="AD134" s="1"/>
  <c r="G134"/>
  <c r="E134"/>
  <c r="D134"/>
  <c r="AC133"/>
  <c r="AD133" s="1"/>
  <c r="G133"/>
  <c r="E133"/>
  <c r="D133"/>
  <c r="AC132"/>
  <c r="AD132" s="1"/>
  <c r="G132"/>
  <c r="E132"/>
  <c r="D132"/>
  <c r="AC131"/>
  <c r="AD131" s="1"/>
  <c r="G131"/>
  <c r="E131"/>
  <c r="D131"/>
  <c r="AC130"/>
  <c r="AD130" s="1"/>
  <c r="G130"/>
  <c r="E130"/>
  <c r="D130"/>
  <c r="AC129"/>
  <c r="AD129" s="1"/>
  <c r="G129"/>
  <c r="E129"/>
  <c r="D129"/>
  <c r="AC128"/>
  <c r="AD128" s="1"/>
  <c r="G128"/>
  <c r="E128"/>
  <c r="D128"/>
  <c r="AC127"/>
  <c r="AD127" s="1"/>
  <c r="G127"/>
  <c r="E127"/>
  <c r="D127"/>
  <c r="AC126"/>
  <c r="AD126" s="1"/>
  <c r="G126"/>
  <c r="E126"/>
  <c r="D126"/>
  <c r="AC125"/>
  <c r="AD125" s="1"/>
  <c r="G125"/>
  <c r="E125"/>
  <c r="D125"/>
  <c r="AC124"/>
  <c r="AD124" s="1"/>
  <c r="G124"/>
  <c r="E124"/>
  <c r="D124"/>
  <c r="AC123"/>
  <c r="AD123" s="1"/>
  <c r="G123"/>
  <c r="E123"/>
  <c r="D123"/>
  <c r="AC122"/>
  <c r="AD122" s="1"/>
  <c r="G122"/>
  <c r="E122"/>
  <c r="D122"/>
  <c r="AC121"/>
  <c r="AD121" s="1"/>
  <c r="G121"/>
  <c r="E121"/>
  <c r="D121"/>
  <c r="AC120"/>
  <c r="AD120" s="1"/>
  <c r="G120"/>
  <c r="E120"/>
  <c r="D120"/>
  <c r="AC119"/>
  <c r="AD119" s="1"/>
  <c r="G119"/>
  <c r="E119"/>
  <c r="D119"/>
  <c r="AC118"/>
  <c r="AD118" s="1"/>
  <c r="G118"/>
  <c r="E118"/>
  <c r="D118"/>
  <c r="AC117"/>
  <c r="AD117" s="1"/>
  <c r="G117"/>
  <c r="E117"/>
  <c r="D117"/>
  <c r="AC116"/>
  <c r="AD116" s="1"/>
  <c r="G116"/>
  <c r="E116"/>
  <c r="D116"/>
  <c r="AC115"/>
  <c r="AD115" s="1"/>
  <c r="G115"/>
  <c r="E115"/>
  <c r="D115"/>
  <c r="AC114"/>
  <c r="AD114" s="1"/>
  <c r="G114"/>
  <c r="E114"/>
  <c r="D114"/>
  <c r="AC113"/>
  <c r="AD113" s="1"/>
  <c r="G113"/>
  <c r="E113"/>
  <c r="D113"/>
  <c r="AC112"/>
  <c r="AD112" s="1"/>
  <c r="G112"/>
  <c r="E112"/>
  <c r="D112"/>
  <c r="AC111"/>
  <c r="AD111" s="1"/>
  <c r="G111"/>
  <c r="E111"/>
  <c r="D111"/>
  <c r="AC110"/>
  <c r="AD110" s="1"/>
  <c r="G110"/>
  <c r="E110"/>
  <c r="D110"/>
  <c r="AC109"/>
  <c r="AD109" s="1"/>
  <c r="G109"/>
  <c r="E109"/>
  <c r="D109"/>
  <c r="AC108"/>
  <c r="AD108" s="1"/>
  <c r="G108"/>
  <c r="E108"/>
  <c r="D108"/>
  <c r="AC107"/>
  <c r="AD107" s="1"/>
  <c r="G107"/>
  <c r="E107"/>
  <c r="D107"/>
  <c r="AC106"/>
  <c r="AD106" s="1"/>
  <c r="G106"/>
  <c r="E106"/>
  <c r="D106"/>
  <c r="AC105"/>
  <c r="AD105" s="1"/>
  <c r="G105"/>
  <c r="E105"/>
  <c r="D105"/>
  <c r="AC104"/>
  <c r="AD104" s="1"/>
  <c r="G104"/>
  <c r="E104"/>
  <c r="D104"/>
  <c r="AC103"/>
  <c r="AD103" s="1"/>
  <c r="G103"/>
  <c r="E103"/>
  <c r="D103"/>
  <c r="AC102"/>
  <c r="AD102" s="1"/>
  <c r="G102"/>
  <c r="E102"/>
  <c r="D102"/>
  <c r="AC101"/>
  <c r="AD101" s="1"/>
  <c r="G101"/>
  <c r="E101"/>
  <c r="D101"/>
  <c r="AC100"/>
  <c r="AD100" s="1"/>
  <c r="G100"/>
  <c r="E100"/>
  <c r="D100"/>
  <c r="AC99"/>
  <c r="AD99" s="1"/>
  <c r="G99"/>
  <c r="E99"/>
  <c r="D99"/>
  <c r="AC98"/>
  <c r="AD98" s="1"/>
  <c r="G98"/>
  <c r="E98"/>
  <c r="D98"/>
  <c r="AC97"/>
  <c r="AD97" s="1"/>
  <c r="G97"/>
  <c r="E97"/>
  <c r="D97"/>
  <c r="AC96"/>
  <c r="AD96" s="1"/>
  <c r="G96"/>
  <c r="E96"/>
  <c r="D96"/>
  <c r="AC95"/>
  <c r="AD95" s="1"/>
  <c r="G95"/>
  <c r="E95"/>
  <c r="D95"/>
  <c r="AC94"/>
  <c r="AD94" s="1"/>
  <c r="G94"/>
  <c r="E94"/>
  <c r="D94"/>
  <c r="AC93"/>
  <c r="AD93" s="1"/>
  <c r="G93"/>
  <c r="E93"/>
  <c r="D93"/>
  <c r="AC92"/>
  <c r="AD92" s="1"/>
  <c r="G92"/>
  <c r="E92"/>
  <c r="D92"/>
  <c r="AC91"/>
  <c r="AD91" s="1"/>
  <c r="G91"/>
  <c r="E91"/>
  <c r="D91"/>
  <c r="AC90"/>
  <c r="AD90" s="1"/>
  <c r="G90"/>
  <c r="E90"/>
  <c r="D90"/>
  <c r="AC89"/>
  <c r="AD89" s="1"/>
  <c r="G89"/>
  <c r="E89"/>
  <c r="D89"/>
  <c r="AC88"/>
  <c r="AD88" s="1"/>
  <c r="G88"/>
  <c r="E88"/>
  <c r="D88"/>
  <c r="AC87"/>
  <c r="AD87" s="1"/>
  <c r="G87"/>
  <c r="E87"/>
  <c r="D87"/>
  <c r="AC86"/>
  <c r="AD86" s="1"/>
  <c r="G86"/>
  <c r="E86"/>
  <c r="D86"/>
  <c r="AC85"/>
  <c r="AD85" s="1"/>
  <c r="G85"/>
  <c r="E85"/>
  <c r="D85"/>
  <c r="AC84"/>
  <c r="AD84" s="1"/>
  <c r="G84"/>
  <c r="E84"/>
  <c r="D84"/>
  <c r="AC83"/>
  <c r="AD83" s="1"/>
  <c r="G83"/>
  <c r="E83"/>
  <c r="D83"/>
  <c r="AC82"/>
  <c r="AD82" s="1"/>
  <c r="G82"/>
  <c r="E82"/>
  <c r="D82"/>
  <c r="AC81"/>
  <c r="AD81" s="1"/>
  <c r="G81"/>
  <c r="E81"/>
  <c r="D81"/>
  <c r="AC80"/>
  <c r="AD80" s="1"/>
  <c r="G80"/>
  <c r="E80"/>
  <c r="D80"/>
  <c r="AC79"/>
  <c r="AD79" s="1"/>
  <c r="G79"/>
  <c r="E79"/>
  <c r="D79"/>
  <c r="AC78"/>
  <c r="AD78" s="1"/>
  <c r="G78"/>
  <c r="E78"/>
  <c r="D78"/>
  <c r="AC77"/>
  <c r="AD77" s="1"/>
  <c r="G77"/>
  <c r="E77"/>
  <c r="D77"/>
  <c r="AC76"/>
  <c r="AD76" s="1"/>
  <c r="G76"/>
  <c r="E76"/>
  <c r="D76"/>
  <c r="AC75"/>
  <c r="AD75" s="1"/>
  <c r="G75"/>
  <c r="E75"/>
  <c r="D75"/>
  <c r="AC74"/>
  <c r="AD74" s="1"/>
  <c r="G74"/>
  <c r="E74"/>
  <c r="D74"/>
  <c r="AC73"/>
  <c r="AD73" s="1"/>
  <c r="G73"/>
  <c r="E73"/>
  <c r="D73"/>
  <c r="AC72"/>
  <c r="AD72" s="1"/>
  <c r="G72"/>
  <c r="E72"/>
  <c r="D72"/>
  <c r="AC71"/>
  <c r="AD71" s="1"/>
  <c r="G71"/>
  <c r="E71"/>
  <c r="D71"/>
  <c r="AC70"/>
  <c r="AD70" s="1"/>
  <c r="G70"/>
  <c r="E70"/>
  <c r="D70"/>
  <c r="AC69"/>
  <c r="AD69" s="1"/>
  <c r="G69"/>
  <c r="E69"/>
  <c r="D69"/>
  <c r="AC68"/>
  <c r="AD68" s="1"/>
  <c r="G68"/>
  <c r="E68"/>
  <c r="D68"/>
  <c r="AC67"/>
  <c r="AD67" s="1"/>
  <c r="G67"/>
  <c r="E67"/>
  <c r="D67"/>
  <c r="AC66"/>
  <c r="AD66" s="1"/>
  <c r="G66"/>
  <c r="E66"/>
  <c r="D66"/>
  <c r="AC65"/>
  <c r="AD65" s="1"/>
  <c r="G65"/>
  <c r="E65"/>
  <c r="D65"/>
  <c r="AC64"/>
  <c r="AD64" s="1"/>
  <c r="G64"/>
  <c r="E64"/>
  <c r="D64"/>
  <c r="AC63"/>
  <c r="AD63" s="1"/>
  <c r="G63"/>
  <c r="E63"/>
  <c r="D63"/>
  <c r="AC62"/>
  <c r="AD62" s="1"/>
  <c r="G62"/>
  <c r="E62"/>
  <c r="D62"/>
  <c r="AC61"/>
  <c r="AD61" s="1"/>
  <c r="G61"/>
  <c r="E61"/>
  <c r="D61"/>
  <c r="AC60"/>
  <c r="AD60" s="1"/>
  <c r="G60"/>
  <c r="E60"/>
  <c r="D60"/>
  <c r="AC59"/>
  <c r="AD59" s="1"/>
  <c r="G59"/>
  <c r="E59"/>
  <c r="D59"/>
  <c r="AC58"/>
  <c r="AD58" s="1"/>
  <c r="G58"/>
  <c r="E58"/>
  <c r="D58"/>
  <c r="AC57"/>
  <c r="AD57" s="1"/>
  <c r="G57"/>
  <c r="E57"/>
  <c r="D57"/>
  <c r="AC56"/>
  <c r="AD56" s="1"/>
  <c r="G56"/>
  <c r="E56"/>
  <c r="D56"/>
  <c r="AC55"/>
  <c r="AD55" s="1"/>
  <c r="G55"/>
  <c r="E55"/>
  <c r="D55"/>
  <c r="AC54"/>
  <c r="AD54" s="1"/>
  <c r="G54"/>
  <c r="E54"/>
  <c r="D54"/>
  <c r="AC53"/>
  <c r="AD53" s="1"/>
  <c r="G53"/>
  <c r="E53"/>
  <c r="D53"/>
  <c r="AC52"/>
  <c r="AD52" s="1"/>
  <c r="G52"/>
  <c r="E52"/>
  <c r="D52"/>
  <c r="AC51"/>
  <c r="AD51" s="1"/>
  <c r="G51"/>
  <c r="E51"/>
  <c r="D51"/>
  <c r="AC50"/>
  <c r="AD50" s="1"/>
  <c r="G50"/>
  <c r="E50"/>
  <c r="D50"/>
  <c r="AC49"/>
  <c r="AD49" s="1"/>
  <c r="G49"/>
  <c r="E49"/>
  <c r="D49"/>
  <c r="AC48"/>
  <c r="AD48" s="1"/>
  <c r="G48"/>
  <c r="E48"/>
  <c r="D48"/>
  <c r="AC47"/>
  <c r="AD47" s="1"/>
  <c r="G47"/>
  <c r="E47"/>
  <c r="D47"/>
  <c r="AC46"/>
  <c r="AD46" s="1"/>
  <c r="G46"/>
  <c r="E46"/>
  <c r="D46"/>
  <c r="AC45"/>
  <c r="AD45" s="1"/>
  <c r="G45"/>
  <c r="E45"/>
  <c r="D45"/>
  <c r="AC44"/>
  <c r="AD44" s="1"/>
  <c r="G44"/>
  <c r="E44"/>
  <c r="D44"/>
  <c r="AC43"/>
  <c r="AD43" s="1"/>
  <c r="G43"/>
  <c r="E43"/>
  <c r="D43"/>
  <c r="AC42"/>
  <c r="AD42" s="1"/>
  <c r="G42"/>
  <c r="E42"/>
  <c r="D42"/>
  <c r="AC41"/>
  <c r="AD41" s="1"/>
  <c r="G41"/>
  <c r="E41"/>
  <c r="D41"/>
  <c r="AC40"/>
  <c r="AD40" s="1"/>
  <c r="G40"/>
  <c r="E40"/>
  <c r="D40"/>
  <c r="AC39"/>
  <c r="AD39" s="1"/>
  <c r="G39"/>
  <c r="E39"/>
  <c r="D39"/>
  <c r="AC38"/>
  <c r="AD38" s="1"/>
  <c r="G38"/>
  <c r="E38"/>
  <c r="D38"/>
  <c r="AC37"/>
  <c r="AD37" s="1"/>
  <c r="G37"/>
  <c r="E37"/>
  <c r="D37"/>
  <c r="AC36"/>
  <c r="AD36" s="1"/>
  <c r="G36"/>
  <c r="E36"/>
  <c r="D36"/>
  <c r="AC35"/>
  <c r="AD35" s="1"/>
  <c r="G35"/>
  <c r="E35"/>
  <c r="D35"/>
  <c r="AC34"/>
  <c r="AD34" s="1"/>
  <c r="G34"/>
  <c r="E34"/>
  <c r="D34"/>
  <c r="AC33"/>
  <c r="AD33" s="1"/>
  <c r="G33"/>
  <c r="E33"/>
  <c r="D33"/>
  <c r="AC32"/>
  <c r="AD32" s="1"/>
  <c r="G32"/>
  <c r="E32"/>
  <c r="D32"/>
  <c r="AC31"/>
  <c r="AD31" s="1"/>
  <c r="G31"/>
  <c r="E31"/>
  <c r="D31"/>
  <c r="AC30"/>
  <c r="AD30" s="1"/>
  <c r="G30"/>
  <c r="E30"/>
  <c r="D30"/>
  <c r="AC29"/>
  <c r="AD29" s="1"/>
  <c r="G29"/>
  <c r="E29"/>
  <c r="D29"/>
  <c r="AC28"/>
  <c r="AD28" s="1"/>
  <c r="G28"/>
  <c r="E28"/>
  <c r="D28"/>
  <c r="AC27"/>
  <c r="AD27" s="1"/>
  <c r="G27"/>
  <c r="E27"/>
  <c r="D27"/>
  <c r="AC26"/>
  <c r="AD26" s="1"/>
  <c r="G26"/>
  <c r="E26"/>
  <c r="D26"/>
  <c r="AC25"/>
  <c r="AD25" s="1"/>
  <c r="G25"/>
  <c r="E25"/>
  <c r="D25"/>
  <c r="AC24"/>
  <c r="AD24" s="1"/>
  <c r="G24"/>
  <c r="E24"/>
  <c r="D24"/>
  <c r="AC23"/>
  <c r="AD23" s="1"/>
  <c r="G23"/>
  <c r="E23"/>
  <c r="D23"/>
  <c r="AC22"/>
  <c r="AD22" s="1"/>
  <c r="G22"/>
  <c r="E22"/>
  <c r="D22"/>
  <c r="AC21"/>
  <c r="AD21" s="1"/>
  <c r="G21"/>
  <c r="E21"/>
  <c r="D21"/>
  <c r="AC20"/>
  <c r="AD20" s="1"/>
  <c r="G20"/>
  <c r="E20"/>
  <c r="D20"/>
  <c r="AC19"/>
  <c r="AD19" s="1"/>
  <c r="G19"/>
  <c r="E19"/>
  <c r="D19"/>
  <c r="AC18"/>
  <c r="AD18" s="1"/>
  <c r="G18"/>
  <c r="E18"/>
  <c r="D18"/>
  <c r="AC17"/>
  <c r="AD17" s="1"/>
  <c r="G17"/>
  <c r="E17"/>
  <c r="D17"/>
  <c r="AC16"/>
  <c r="AD16" s="1"/>
  <c r="G16"/>
  <c r="E16"/>
  <c r="D16"/>
  <c r="AC15"/>
  <c r="AD15" s="1"/>
  <c r="G15"/>
  <c r="E15"/>
  <c r="D15"/>
  <c r="AC14"/>
  <c r="AD14" s="1"/>
  <c r="G14"/>
  <c r="E14"/>
  <c r="D14"/>
  <c r="AC13"/>
  <c r="AD13" s="1"/>
  <c r="G13"/>
  <c r="E13"/>
  <c r="D13"/>
  <c r="AC12"/>
  <c r="AD12" s="1"/>
  <c r="G12"/>
  <c r="E12"/>
  <c r="D12"/>
  <c r="AC11"/>
  <c r="AD11" s="1"/>
  <c r="G11"/>
  <c r="E11"/>
  <c r="D11"/>
  <c r="AC10"/>
  <c r="AD10" s="1"/>
  <c r="G10"/>
  <c r="E10"/>
  <c r="D10"/>
  <c r="AC9"/>
  <c r="AD9" s="1"/>
  <c r="G9"/>
  <c r="E9"/>
  <c r="D9"/>
  <c r="AC8"/>
  <c r="AD8" s="1"/>
  <c r="G8"/>
  <c r="E8"/>
  <c r="D8"/>
  <c r="AC7"/>
  <c r="AD7" s="1"/>
  <c r="G7"/>
  <c r="E7"/>
  <c r="D7"/>
  <c r="AC6"/>
  <c r="AD6" s="1"/>
  <c r="G6"/>
  <c r="E6"/>
  <c r="D6"/>
</calcChain>
</file>

<file path=xl/comments1.xml><?xml version="1.0" encoding="utf-8"?>
<comments xmlns="http://schemas.openxmlformats.org/spreadsheetml/2006/main">
  <authors>
    <author>DSAGR_EKON</author>
  </authors>
  <commentList>
    <comment ref="AB2" authorId="0">
      <text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<sst xmlns="http://schemas.openxmlformats.org/spreadsheetml/2006/main" count="88" uniqueCount="42">
  <si>
    <t>Автотранспорт за 2021 год</t>
  </si>
  <si>
    <t>Дата и время</t>
  </si>
  <si>
    <t>Объем услуг</t>
  </si>
  <si>
    <t>Цена (тариф), рублей без НДС</t>
  </si>
  <si>
    <t>расчет</t>
  </si>
  <si>
    <t>месяц</t>
  </si>
  <si>
    <t>1 половина месяца</t>
  </si>
  <si>
    <t>2 половина месяца</t>
  </si>
  <si>
    <t>МВЗ</t>
  </si>
  <si>
    <t>статья</t>
  </si>
  <si>
    <t>статья2</t>
  </si>
  <si>
    <t>колво</t>
  </si>
  <si>
    <t>Структурное подразделение</t>
  </si>
  <si>
    <t>№</t>
  </si>
  <si>
    <t>Начала оказания услуги</t>
  </si>
  <si>
    <t>Окончания оказания услуги</t>
  </si>
  <si>
    <t>Номер путевого листа</t>
  </si>
  <si>
    <t>Балансодержатель транспортного срдества (Арендодатель/Арендатор/Субисполнитель)</t>
  </si>
  <si>
    <t>Тип транспортнорго средства</t>
  </si>
  <si>
    <t>Гос.номер Транспортного средства</t>
  </si>
  <si>
    <t>С водителем</t>
  </si>
  <si>
    <t>Без водителя</t>
  </si>
  <si>
    <t>Пробег, км</t>
  </si>
  <si>
    <t>Работа спецоборудования, час.</t>
  </si>
  <si>
    <t>С водителем За 1 машино-час</t>
  </si>
  <si>
    <t>Без водителя За 1 машино-час</t>
  </si>
  <si>
    <t>Ставка владения транспортным средством</t>
  </si>
  <si>
    <t>За 1 машино-километр</t>
  </si>
  <si>
    <t>За 1 час Работы спецоборудования</t>
  </si>
  <si>
    <t>Стоимость, без НДС, рублей</t>
  </si>
  <si>
    <t>сумма за километры пр</t>
  </si>
  <si>
    <t>сумма за моточасы</t>
  </si>
  <si>
    <t>пробег за 1 час</t>
  </si>
  <si>
    <t xml:space="preserve">Ставка владения </t>
  </si>
  <si>
    <t>разница</t>
  </si>
  <si>
    <t>леня</t>
  </si>
  <si>
    <t>июль</t>
  </si>
  <si>
    <t>ст. Красноуфимск</t>
  </si>
  <si>
    <t>ДЦС-5 АУР</t>
  </si>
  <si>
    <t>июль*</t>
  </si>
  <si>
    <t>ст.835 ставка</t>
  </si>
  <si>
    <t>ст.776 ставка</t>
  </si>
</sst>
</file>

<file path=xl/styles.xml><?xml version="1.0" encoding="utf-8"?>
<styleSheet xmlns="http://schemas.openxmlformats.org/spreadsheetml/2006/main">
  <numFmts count="6">
    <numFmt numFmtId="164" formatCode="[=0]&quot;&quot;;General"/>
    <numFmt numFmtId="165" formatCode="0&quot;НУ52&quot;"/>
    <numFmt numFmtId="166" formatCode="0000&quot;УС18&quot;"/>
    <numFmt numFmtId="167" formatCode="0&quot;УА18&quot;"/>
    <numFmt numFmtId="168" formatCode="#,##0.0"/>
    <numFmt numFmtId="169" formatCode="0&quot;ЕВ59&quot;"/>
  </numFmts>
  <fonts count="6">
    <font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color indexed="81"/>
      <name val="Tahoma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theme="7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1" fillId="3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3" xfId="0" applyFill="1" applyBorder="1"/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4" borderId="5" xfId="0" applyFont="1" applyFill="1" applyBorder="1" applyAlignment="1">
      <alignment wrapText="1"/>
    </xf>
    <xf numFmtId="0" fontId="0" fillId="0" borderId="6" xfId="0" applyFill="1" applyBorder="1"/>
    <xf numFmtId="1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0" fillId="0" borderId="2" xfId="0" applyNumberFormat="1" applyFill="1" applyBorder="1"/>
    <xf numFmtId="0" fontId="2" fillId="0" borderId="4" xfId="0" applyFont="1" applyFill="1" applyBorder="1" applyAlignment="1">
      <alignment horizontal="left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right" vertical="center" wrapText="1"/>
    </xf>
    <xf numFmtId="0" fontId="0" fillId="0" borderId="0" xfId="0" applyNumberFormat="1" applyFill="1"/>
    <xf numFmtId="3" fontId="2" fillId="0" borderId="7" xfId="0" applyNumberFormat="1" applyFont="1" applyBorder="1" applyAlignment="1">
      <alignment horizontal="right" vertical="center" wrapText="1"/>
    </xf>
    <xf numFmtId="2" fontId="2" fillId="2" borderId="7" xfId="0" applyNumberFormat="1" applyFont="1" applyFill="1" applyBorder="1" applyAlignment="1">
      <alignment horizontal="right" vertical="center" wrapText="1"/>
    </xf>
    <xf numFmtId="169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23"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1" indent="0" relative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72;&#1083;&#1080;&#1103;/Downloads/&#1044;&#1062;&#1057;5/2021%20&#1075;&#1086;&#1076;/&#1040;&#1074;&#1090;&#1086;&#1090;&#1088;&#1072;&#1085;&#1089;&#1087;&#1086;&#1088;&#1090;/&#1089;&#1074;&#1086;&#1076;%20&#1087;&#1086;%20&#1072;&#1074;&#1090;&#1086;&#1090;&#1088;&#1072;&#1085;&#1089;&#1087;&#1086;&#1088;&#1090;&#1091;%20&#1079;&#1072;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"/>
      <sheetName val=" 1 половина месяца"/>
      <sheetName val="2 половина месяца"/>
      <sheetName val="Месяц"/>
      <sheetName val="с нарастайкой"/>
      <sheetName val="свод"/>
      <sheetName val="мвз"/>
      <sheetName val="202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ДЦС-5 АУР</v>
          </cell>
          <cell r="B1" t="str">
            <v>E0</v>
          </cell>
        </row>
        <row r="2">
          <cell r="A2" t="str">
            <v>ДЦС-5 собственно</v>
          </cell>
          <cell r="B2" t="str">
            <v>E0</v>
          </cell>
        </row>
        <row r="3">
          <cell r="A3" t="str">
            <v>леня</v>
          </cell>
          <cell r="B3" t="str">
            <v>E0</v>
          </cell>
        </row>
        <row r="4">
          <cell r="A4" t="str">
            <v>ст. Бисертский Завод</v>
          </cell>
          <cell r="B4" t="str">
            <v>E9</v>
          </cell>
        </row>
        <row r="5">
          <cell r="A5" t="str">
            <v>ст. Болгуры</v>
          </cell>
          <cell r="B5" t="str">
            <v>EA</v>
          </cell>
        </row>
        <row r="6">
          <cell r="A6" t="str">
            <v>ст. Вожой</v>
          </cell>
          <cell r="B6" t="str">
            <v>EA</v>
          </cell>
        </row>
        <row r="7">
          <cell r="A7" t="str">
            <v>ст. Воткинск</v>
          </cell>
          <cell r="B7" t="str">
            <v>EA</v>
          </cell>
        </row>
        <row r="8">
          <cell r="A8" t="str">
            <v>ст. Зюрзя</v>
          </cell>
          <cell r="B8" t="str">
            <v>E9</v>
          </cell>
        </row>
        <row r="9">
          <cell r="A9" t="str">
            <v>ст. Игра</v>
          </cell>
          <cell r="B9" t="str">
            <v>E5</v>
          </cell>
        </row>
        <row r="10">
          <cell r="A10" t="str">
            <v>ст. Ижевск</v>
          </cell>
          <cell r="B10" t="str">
            <v>E1</v>
          </cell>
        </row>
        <row r="11">
          <cell r="A11" t="str">
            <v>ст.Кама</v>
          </cell>
          <cell r="B11" t="str">
            <v>E4</v>
          </cell>
        </row>
        <row r="12">
          <cell r="A12" t="str">
            <v>ст. Кизнер</v>
          </cell>
          <cell r="B12" t="str">
            <v>E5</v>
          </cell>
        </row>
        <row r="13">
          <cell r="A13" t="str">
            <v>ст. Кварса</v>
          </cell>
          <cell r="B13" t="str">
            <v>EA</v>
          </cell>
        </row>
        <row r="14">
          <cell r="A14" t="str">
            <v>ст. Ключевая</v>
          </cell>
          <cell r="B14" t="str">
            <v>E9</v>
          </cell>
        </row>
        <row r="15">
          <cell r="A15" t="str">
            <v>ст. Красноуфимск</v>
          </cell>
          <cell r="B15" t="str">
            <v>E2</v>
          </cell>
        </row>
        <row r="16">
          <cell r="A16" t="str">
            <v>ст. Куеда</v>
          </cell>
          <cell r="B16" t="str">
            <v>E8</v>
          </cell>
        </row>
        <row r="17">
          <cell r="A17" t="str">
            <v>ст. Лоза</v>
          </cell>
          <cell r="B17" t="str">
            <v>E5</v>
          </cell>
        </row>
        <row r="18">
          <cell r="A18" t="str">
            <v>ст. Люкшудья</v>
          </cell>
          <cell r="B18" t="str">
            <v>E5</v>
          </cell>
        </row>
        <row r="19">
          <cell r="A19" t="str">
            <v>ст. Можга</v>
          </cell>
          <cell r="B19" t="str">
            <v>E5</v>
          </cell>
        </row>
        <row r="20">
          <cell r="A20" t="str">
            <v>ст. Позимь</v>
          </cell>
          <cell r="B20" t="str">
            <v>EA</v>
          </cell>
        </row>
        <row r="21">
          <cell r="A21" t="str">
            <v>ст. Сайгатка (Чайковский)</v>
          </cell>
          <cell r="B21" t="str">
            <v>EC</v>
          </cell>
        </row>
        <row r="22">
          <cell r="A22" t="str">
            <v>ст. Солдатка</v>
          </cell>
          <cell r="B22" t="str">
            <v>E9</v>
          </cell>
        </row>
        <row r="23">
          <cell r="A23" t="str">
            <v>ст. Саркуз</v>
          </cell>
          <cell r="B23" t="str">
            <v>E5</v>
          </cell>
        </row>
        <row r="24">
          <cell r="A24" t="str">
            <v>ст.Терси</v>
          </cell>
          <cell r="B24" t="str">
            <v>E6</v>
          </cell>
        </row>
        <row r="25">
          <cell r="A25" t="str">
            <v>ст. Ува</v>
          </cell>
          <cell r="B25" t="str">
            <v>ED</v>
          </cell>
        </row>
        <row r="26">
          <cell r="A26" t="str">
            <v>ст. Уфимка (Уфимский)</v>
          </cell>
          <cell r="B26" t="str">
            <v>E9</v>
          </cell>
        </row>
        <row r="27">
          <cell r="A27" t="str">
            <v>ст. Чур</v>
          </cell>
          <cell r="B27" t="str">
            <v>E5</v>
          </cell>
        </row>
        <row r="28">
          <cell r="A28" t="str">
            <v>ст. Чернушка</v>
          </cell>
          <cell r="B28" t="str">
            <v>E8</v>
          </cell>
        </row>
        <row r="29">
          <cell r="A29" t="str">
            <v xml:space="preserve">ст. Чернушка </v>
          </cell>
          <cell r="B29" t="str">
            <v>E8</v>
          </cell>
        </row>
        <row r="30">
          <cell r="A30" t="str">
            <v>ст. Щучье Озеро</v>
          </cell>
          <cell r="B30" t="str">
            <v>E8</v>
          </cell>
        </row>
        <row r="31">
          <cell r="A31" t="str">
            <v>ст. Юськи</v>
          </cell>
          <cell r="B31" t="str">
            <v>E5</v>
          </cell>
        </row>
        <row r="32">
          <cell r="A32" t="str">
            <v>ст. Янаул</v>
          </cell>
          <cell r="B32" t="str">
            <v>E3</v>
          </cell>
        </row>
        <row r="37">
          <cell r="A37" t="str">
            <v>ДЦС-5 собственно трактор</v>
          </cell>
          <cell r="B37" t="str">
            <v>E0</v>
          </cell>
        </row>
        <row r="38">
          <cell r="A38" t="str">
            <v>ст. Воткинск трактор</v>
          </cell>
          <cell r="B38" t="str">
            <v>EA</v>
          </cell>
        </row>
        <row r="39">
          <cell r="A39" t="str">
            <v>ст. Заводская трактор</v>
          </cell>
          <cell r="B39" t="str">
            <v>E5</v>
          </cell>
        </row>
        <row r="40">
          <cell r="A40" t="str">
            <v>ст. Зюрзя трактор</v>
          </cell>
          <cell r="B40" t="str">
            <v>E9</v>
          </cell>
        </row>
        <row r="41">
          <cell r="A41" t="str">
            <v>ст. Ижевск трактор</v>
          </cell>
          <cell r="B41" t="str">
            <v>E1</v>
          </cell>
        </row>
        <row r="42">
          <cell r="A42" t="str">
            <v>ст. Ижевск трактор</v>
          </cell>
          <cell r="B42" t="str">
            <v>E1</v>
          </cell>
        </row>
        <row r="43">
          <cell r="A43" t="str">
            <v>ст. Кизнер трактор</v>
          </cell>
          <cell r="B43" t="str">
            <v>E5</v>
          </cell>
        </row>
        <row r="44">
          <cell r="A44" t="str">
            <v>ст. Кичево трактор</v>
          </cell>
          <cell r="B44" t="str">
            <v>E5</v>
          </cell>
        </row>
        <row r="45">
          <cell r="A45" t="str">
            <v>ст. Красноуфимск трактор</v>
          </cell>
          <cell r="B45" t="str">
            <v>E2</v>
          </cell>
        </row>
        <row r="46">
          <cell r="A46" t="str">
            <v>ст. Люкшудья трактор</v>
          </cell>
          <cell r="B46" t="str">
            <v>E5</v>
          </cell>
        </row>
        <row r="47">
          <cell r="A47" t="str">
            <v>ст. Позимь трактор</v>
          </cell>
          <cell r="B47" t="str">
            <v>EA</v>
          </cell>
        </row>
        <row r="48">
          <cell r="A48" t="str">
            <v>ст. Сарапул трактор</v>
          </cell>
          <cell r="B48" t="str">
            <v>E5</v>
          </cell>
        </row>
        <row r="49">
          <cell r="A49" t="str">
            <v>ст. Саркуз трактор</v>
          </cell>
          <cell r="B49" t="str">
            <v>E5</v>
          </cell>
        </row>
        <row r="50">
          <cell r="A50" t="str">
            <v>ст. Ува 1 трактор</v>
          </cell>
          <cell r="B50" t="str">
            <v>ED</v>
          </cell>
        </row>
        <row r="51">
          <cell r="A51" t="str">
            <v>ст. Чернушка трактор</v>
          </cell>
          <cell r="B51" t="str">
            <v>E8</v>
          </cell>
        </row>
        <row r="52">
          <cell r="A52" t="str">
            <v>ст. Чур трактор</v>
          </cell>
          <cell r="B52" t="str">
            <v>E5</v>
          </cell>
        </row>
        <row r="53">
          <cell r="A53" t="str">
            <v>ст. Щучье Озеро трактор</v>
          </cell>
          <cell r="B53" t="str">
            <v>E8</v>
          </cell>
        </row>
        <row r="54">
          <cell r="A54" t="str">
            <v>ст. Юськи трактор</v>
          </cell>
          <cell r="B54" t="str">
            <v>E5</v>
          </cell>
        </row>
        <row r="55">
          <cell r="A55" t="str">
            <v>ст. Юськи трактор</v>
          </cell>
          <cell r="B55" t="str">
            <v>E5</v>
          </cell>
        </row>
        <row r="56">
          <cell r="A56" t="str">
            <v>ст. Янаул трактор</v>
          </cell>
          <cell r="B56" t="str">
            <v>E3</v>
          </cell>
        </row>
        <row r="58">
          <cell r="A58" t="str">
            <v>ст. Зюрзя погрузчик</v>
          </cell>
          <cell r="B58" t="str">
            <v>E9</v>
          </cell>
        </row>
        <row r="59">
          <cell r="A59" t="str">
            <v>ст. Янаул погрузчик</v>
          </cell>
          <cell r="B59" t="str">
            <v>E3</v>
          </cell>
        </row>
        <row r="60">
          <cell r="A60" t="str">
            <v>ст. Зюрзя ПТ</v>
          </cell>
          <cell r="B60" t="str">
            <v>E9</v>
          </cell>
        </row>
        <row r="61">
          <cell r="A61" t="str">
            <v>ст. Красноуфимск ПТ</v>
          </cell>
          <cell r="B61" t="str">
            <v>E2</v>
          </cell>
        </row>
        <row r="62">
          <cell r="A62" t="str">
            <v>ст. Чернушка ПТ</v>
          </cell>
          <cell r="B62" t="str">
            <v>E8</v>
          </cell>
        </row>
        <row r="63">
          <cell r="A63" t="str">
            <v>ст. Красноуфимск эксковатор</v>
          </cell>
          <cell r="B63" t="str">
            <v>E2</v>
          </cell>
        </row>
        <row r="64">
          <cell r="A64" t="str">
            <v>ст. Позимь ПТ</v>
          </cell>
          <cell r="B64" t="str">
            <v>EA</v>
          </cell>
        </row>
        <row r="65">
          <cell r="A65" t="str">
            <v>ст. Заводская ПТ</v>
          </cell>
          <cell r="B65" t="str">
            <v>E5</v>
          </cell>
        </row>
        <row r="66">
          <cell r="A66" t="str">
            <v>ст. Куеда ПТ</v>
          </cell>
          <cell r="B66" t="str">
            <v>E8</v>
          </cell>
        </row>
        <row r="67">
          <cell r="A67" t="str">
            <v>ст. Ижевск погрузчик</v>
          </cell>
          <cell r="B67" t="str">
            <v>E1</v>
          </cell>
        </row>
        <row r="68">
          <cell r="A68" t="str">
            <v>ст. Чур ПТ</v>
          </cell>
          <cell r="B68" t="str">
            <v>E5</v>
          </cell>
        </row>
        <row r="69">
          <cell r="A69" t="str">
            <v>ст. Лудзя ПТ</v>
          </cell>
          <cell r="B69" t="str">
            <v>E5</v>
          </cell>
        </row>
        <row r="70">
          <cell r="A70" t="str">
            <v>ст. Юски ПТ</v>
          </cell>
          <cell r="B70" t="str">
            <v>E5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id="1" name="Таблица1" displayName="Таблица1" ref="B5:AD763" totalsRowShown="0" headerRowDxfId="22" headerRowBorderDxfId="21" tableBorderDxfId="20">
  <autoFilter ref="B5:AD763">
    <filterColumn colId="0"/>
    <filterColumn colId="1"/>
    <filterColumn colId="4"/>
    <filterColumn colId="6"/>
    <filterColumn colId="20"/>
    <filterColumn colId="27"/>
    <filterColumn colId="28"/>
  </autoFilter>
  <tableColumns count="29">
    <tableColumn id="1" name="1 половина месяца" dataDxfId="19"/>
    <tableColumn id="2" name="2 половина месяца" dataDxfId="18"/>
    <tableColumn id="3" name="МВЗ" dataDxfId="17">
      <calculatedColumnFormula>IF(H6="","",VLOOKUP(H6,[1]мвз!$A$1:$B$212,2,FALSE))</calculatedColumnFormula>
    </tableColumn>
    <tableColumn id="25" name="статья" dataDxfId="16">
      <calculatedColumnFormula>IF(H6="леня","ст.835",IF(H6="ДЦС-5 АУР","ст.835","ст.776"))</calculatedColumnFormula>
    </tableColumn>
    <tableColumn id="29" name="статья2" dataDxfId="15"/>
    <tableColumn id="26" name="колво" dataDxfId="14">
      <calculatedColumnFormula>IF(A6="","",1)</calculatedColumnFormula>
    </tableColumn>
    <tableColumn id="4" name="Структурное подразделение" dataDxfId="13"/>
    <tableColumn id="5" name="№" dataDxfId="12"/>
    <tableColumn id="6" name="Начала оказания услуги" dataDxfId="11"/>
    <tableColumn id="7" name="Окончания оказания услуги" dataDxfId="10"/>
    <tableColumn id="8" name="Номер путевого листа" dataDxfId="9"/>
    <tableColumn id="9" name="Балансодержатель транспортного срдества (Арендодатель/Арендатор/Субисполнитель)" dataDxfId="8"/>
    <tableColumn id="10" name="Тип транспортнорго средства" dataDxfId="7"/>
    <tableColumn id="11" name="Гос.номер Транспортного средства"/>
    <tableColumn id="12" name="С водителем"/>
    <tableColumn id="13" name="Без водителя"/>
    <tableColumn id="14" name="Пробег, км"/>
    <tableColumn id="15" name="Работа спецоборудования, час."/>
    <tableColumn id="16" name="С водителем За 1 машино-час"/>
    <tableColumn id="17" name="Без водителя За 1 машино-час"/>
    <tableColumn id="18" name="Ставка владения транспортным средством" dataDxfId="6"/>
    <tableColumn id="19" name="За 1 машино-километр" dataDxfId="5"/>
    <tableColumn id="20" name="За 1 час Работы спецоборудования"/>
    <tableColumn id="21" name="Стоимость, без НДС, рублей"/>
    <tableColumn id="22" name="сумма за километры пр" dataDxfId="4"/>
    <tableColumn id="23" name="сумма за моточасы" dataDxfId="3"/>
    <tableColumn id="24" name="пробег за 1 час" dataDxfId="2"/>
    <tableColumn id="27" name="Ставка владения " dataDxfId="1">
      <calculatedColumnFormula>IF(Таблица1[[#This Row],[Ставка владения транспортным средством]]="",0,Таблица1[[#This Row],[С водителем]]*Таблица1[[#This Row],[Ставка владения транспортным средством]])</calculatedColumnFormula>
    </tableColumn>
    <tableColumn id="28" name="разница" dataDxfId="0">
      <calculatedColumnFormula>Таблица1[[#This Row],[Стоимость, без НДС, рублей]]-Таблица1[[#This Row],[Ставка владения ]]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43"/>
  <sheetViews>
    <sheetView tabSelected="1" topLeftCell="M1" zoomScale="85" zoomScaleNormal="85" workbookViewId="0">
      <pane ySplit="5" topLeftCell="A18" activePane="bottomLeft" state="frozen"/>
      <selection pane="bottomLeft" activeCell="AE19" sqref="AE19"/>
    </sheetView>
  </sheetViews>
  <sheetFormatPr defaultRowHeight="15.75"/>
  <cols>
    <col min="1" max="1" width="7.75" style="1" customWidth="1"/>
    <col min="2" max="2" width="9.875" style="1" customWidth="1"/>
    <col min="3" max="3" width="9" style="1" customWidth="1"/>
    <col min="4" max="4" width="8.25" style="1" customWidth="1"/>
    <col min="5" max="6" width="9.25" style="1" customWidth="1"/>
    <col min="7" max="7" width="8.25" style="1" customWidth="1"/>
    <col min="8" max="8" width="10.25" style="1" customWidth="1"/>
    <col min="9" max="9" width="5.625" style="1" customWidth="1"/>
    <col min="10" max="10" width="9.125" style="1" customWidth="1"/>
    <col min="11" max="11" width="9" style="1" customWidth="1"/>
    <col min="12" max="12" width="8.75" style="1" customWidth="1"/>
    <col min="13" max="13" width="11.875" style="1" customWidth="1"/>
    <col min="14" max="14" width="9.625" style="1" customWidth="1"/>
    <col min="15" max="15" width="7.875" style="1" customWidth="1"/>
    <col min="16" max="17" width="8.875" style="1" customWidth="1"/>
    <col min="18" max="18" width="9" style="1" customWidth="1"/>
    <col min="19" max="19" width="9.75" style="1" customWidth="1"/>
    <col min="20" max="20" width="8.125" style="1" customWidth="1"/>
    <col min="21" max="21" width="9.25" style="1" customWidth="1"/>
    <col min="22" max="22" width="8.5" style="2" customWidth="1"/>
    <col min="23" max="23" width="10" style="1" customWidth="1"/>
    <col min="24" max="24" width="9.125" style="1" customWidth="1"/>
    <col min="25" max="26" width="8.75" style="1" customWidth="1"/>
    <col min="27" max="27" width="8.25" style="1" customWidth="1"/>
    <col min="28" max="28" width="6.375" style="1" customWidth="1"/>
    <col min="29" max="16384" width="9" style="1"/>
  </cols>
  <sheetData>
    <row r="1" spans="1:30">
      <c r="L1" s="1" t="s">
        <v>0</v>
      </c>
    </row>
    <row r="2" spans="1:30" ht="15.75" customHeight="1"/>
    <row r="3" spans="1:30" ht="15.75" customHeight="1"/>
    <row r="4" spans="1:30" ht="15.75" customHeight="1">
      <c r="J4" s="42" t="s">
        <v>1</v>
      </c>
      <c r="K4" s="42"/>
      <c r="P4" s="42" t="s">
        <v>2</v>
      </c>
      <c r="Q4" s="42"/>
      <c r="R4" s="42"/>
      <c r="S4" s="43"/>
      <c r="T4" s="42" t="s">
        <v>3</v>
      </c>
      <c r="U4" s="42"/>
      <c r="V4" s="42"/>
      <c r="W4" s="42"/>
      <c r="X4" s="42"/>
      <c r="Y4" s="3"/>
      <c r="Z4" s="42" t="s">
        <v>4</v>
      </c>
      <c r="AA4" s="42"/>
      <c r="AB4" s="4"/>
      <c r="AC4" s="4"/>
      <c r="AD4" s="4"/>
    </row>
    <row r="5" spans="1:30" ht="110.25" customHeight="1">
      <c r="A5" s="5" t="s">
        <v>5</v>
      </c>
      <c r="B5" s="6" t="s">
        <v>6</v>
      </c>
      <c r="C5" s="7" t="s">
        <v>7</v>
      </c>
      <c r="D5" s="6" t="s">
        <v>8</v>
      </c>
      <c r="E5" s="8" t="s">
        <v>9</v>
      </c>
      <c r="F5" s="6" t="s">
        <v>10</v>
      </c>
      <c r="G5" s="6" t="s">
        <v>11</v>
      </c>
      <c r="H5" s="9" t="s">
        <v>12</v>
      </c>
      <c r="I5" s="6" t="s">
        <v>13</v>
      </c>
      <c r="J5" s="9" t="s">
        <v>14</v>
      </c>
      <c r="K5" s="9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7" t="s">
        <v>20</v>
      </c>
      <c r="Q5" s="7" t="s">
        <v>21</v>
      </c>
      <c r="R5" s="7" t="s">
        <v>22</v>
      </c>
      <c r="S5" s="7" t="s">
        <v>23</v>
      </c>
      <c r="T5" s="10" t="s">
        <v>24</v>
      </c>
      <c r="U5" s="10" t="s">
        <v>25</v>
      </c>
      <c r="V5" s="11" t="s">
        <v>26</v>
      </c>
      <c r="W5" s="10" t="s">
        <v>27</v>
      </c>
      <c r="X5" s="10" t="s">
        <v>28</v>
      </c>
      <c r="Y5" s="7" t="s">
        <v>29</v>
      </c>
      <c r="Z5" s="7" t="s">
        <v>30</v>
      </c>
      <c r="AA5" s="7" t="s">
        <v>31</v>
      </c>
      <c r="AB5" s="12" t="s">
        <v>32</v>
      </c>
      <c r="AC5" s="13" t="s">
        <v>33</v>
      </c>
      <c r="AD5" s="13" t="s">
        <v>34</v>
      </c>
    </row>
    <row r="6" spans="1:30">
      <c r="A6" s="14" t="s">
        <v>36</v>
      </c>
      <c r="B6" s="6" t="s">
        <v>39</v>
      </c>
      <c r="C6" s="6"/>
      <c r="D6" s="6" t="str">
        <f>IF(H6="","",VLOOKUP(H6,[1]мвз!$A$1:$B$212,2,FALSE))</f>
        <v>E0</v>
      </c>
      <c r="E6" s="25" t="str">
        <f t="shared" ref="E6:E21" si="0">IF(H6="леня","ст.835",IF(H6="ДЦС-5 АУР","ст.835","ст.776"))</f>
        <v>ст.835</v>
      </c>
      <c r="F6" s="25"/>
      <c r="G6" s="6">
        <f t="shared" ref="G6:G21" si="1">IF(A6="","",1)</f>
        <v>1</v>
      </c>
      <c r="H6" s="26" t="s">
        <v>35</v>
      </c>
      <c r="I6" s="15"/>
      <c r="J6" s="16"/>
      <c r="K6" s="16"/>
      <c r="L6" s="16"/>
      <c r="M6" s="17"/>
      <c r="N6" s="16"/>
      <c r="O6" s="16"/>
      <c r="P6" s="18">
        <v>8</v>
      </c>
      <c r="Q6" s="19">
        <v>0</v>
      </c>
      <c r="R6" s="18"/>
      <c r="S6" s="19"/>
      <c r="T6" s="18"/>
      <c r="U6" s="19">
        <v>0</v>
      </c>
      <c r="V6" s="20">
        <v>0</v>
      </c>
      <c r="W6" s="18"/>
      <c r="X6" s="19">
        <v>0</v>
      </c>
      <c r="Y6" s="21">
        <v>6470.44</v>
      </c>
      <c r="Z6" s="21"/>
      <c r="AA6" s="22"/>
      <c r="AB6" s="23"/>
      <c r="AC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" s="30">
        <f>Таблица1[[#This Row],[Стоимость, без НДС, рублей]]-Таблица1[[#This Row],[Ставка владения ]]</f>
        <v>6470.44</v>
      </c>
    </row>
    <row r="7" spans="1:30">
      <c r="A7" s="14" t="s">
        <v>36</v>
      </c>
      <c r="B7" s="6" t="s">
        <v>39</v>
      </c>
      <c r="C7" s="6"/>
      <c r="D7" s="6" t="str">
        <f>IF(H7="","",VLOOKUP(H7,[1]мвз!$A$1:$B$212,2,FALSE))</f>
        <v>E0</v>
      </c>
      <c r="E7" s="25" t="str">
        <f t="shared" si="0"/>
        <v>ст.835</v>
      </c>
      <c r="F7" s="25"/>
      <c r="G7" s="6">
        <f t="shared" si="1"/>
        <v>1</v>
      </c>
      <c r="H7" s="26" t="s">
        <v>35</v>
      </c>
      <c r="I7" s="15"/>
      <c r="J7" s="16"/>
      <c r="K7" s="16"/>
      <c r="L7" s="16"/>
      <c r="M7" s="17"/>
      <c r="N7" s="16"/>
      <c r="O7" s="16"/>
      <c r="P7" s="18">
        <v>9</v>
      </c>
      <c r="Q7" s="19">
        <v>0</v>
      </c>
      <c r="R7" s="18"/>
      <c r="S7" s="19"/>
      <c r="T7" s="18"/>
      <c r="U7" s="19">
        <v>0</v>
      </c>
      <c r="V7" s="20">
        <v>0</v>
      </c>
      <c r="W7" s="18"/>
      <c r="X7" s="19">
        <v>0</v>
      </c>
      <c r="Y7" s="21">
        <v>6183.12</v>
      </c>
      <c r="Z7" s="21"/>
      <c r="AA7" s="22"/>
      <c r="AB7" s="23"/>
      <c r="AC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" s="30">
        <f>Таблица1[[#This Row],[Стоимость, без НДС, рублей]]-Таблица1[[#This Row],[Ставка владения ]]</f>
        <v>6183.12</v>
      </c>
    </row>
    <row r="8" spans="1:30">
      <c r="A8" s="14" t="s">
        <v>36</v>
      </c>
      <c r="B8" s="6" t="s">
        <v>39</v>
      </c>
      <c r="C8" s="6"/>
      <c r="D8" s="6" t="str">
        <f>IF(H8="","",VLOOKUP(H8,[1]мвз!$A$1:$B$212,2,FALSE))</f>
        <v>E0</v>
      </c>
      <c r="E8" s="25" t="str">
        <f t="shared" si="0"/>
        <v>ст.835</v>
      </c>
      <c r="F8" s="25"/>
      <c r="G8" s="6">
        <f t="shared" si="1"/>
        <v>1</v>
      </c>
      <c r="H8" s="26" t="s">
        <v>35</v>
      </c>
      <c r="I8" s="15"/>
      <c r="J8" s="16"/>
      <c r="K8" s="16"/>
      <c r="L8" s="16"/>
      <c r="M8" s="17"/>
      <c r="N8" s="16"/>
      <c r="O8" s="16"/>
      <c r="P8" s="18">
        <v>8</v>
      </c>
      <c r="Q8" s="19">
        <v>0</v>
      </c>
      <c r="R8" s="18"/>
      <c r="S8" s="19"/>
      <c r="T8" s="18"/>
      <c r="U8" s="19">
        <v>0</v>
      </c>
      <c r="V8" s="20">
        <v>0</v>
      </c>
      <c r="W8" s="18"/>
      <c r="X8" s="19">
        <v>0</v>
      </c>
      <c r="Y8" s="21">
        <v>4139.4399999999996</v>
      </c>
      <c r="Z8" s="21"/>
      <c r="AA8" s="22"/>
      <c r="AB8" s="23"/>
      <c r="AC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8" s="30">
        <f>Таблица1[[#This Row],[Стоимость, без НДС, рублей]]-Таблица1[[#This Row],[Ставка владения ]]</f>
        <v>4139.4399999999996</v>
      </c>
    </row>
    <row r="9" spans="1:30">
      <c r="A9" s="14" t="s">
        <v>36</v>
      </c>
      <c r="B9" s="6" t="s">
        <v>39</v>
      </c>
      <c r="C9" s="6"/>
      <c r="D9" s="6" t="str">
        <f>IF(H9="","",VLOOKUP(H9,[1]мвз!$A$1:$B$212,2,FALSE))</f>
        <v>E0</v>
      </c>
      <c r="E9" s="25" t="str">
        <f t="shared" si="0"/>
        <v>ст.835</v>
      </c>
      <c r="F9" s="25"/>
      <c r="G9" s="6">
        <f t="shared" si="1"/>
        <v>1</v>
      </c>
      <c r="H9" s="26" t="s">
        <v>35</v>
      </c>
      <c r="I9" s="15"/>
      <c r="J9" s="16"/>
      <c r="K9" s="16"/>
      <c r="L9" s="16"/>
      <c r="M9" s="17"/>
      <c r="N9" s="16"/>
      <c r="O9" s="16"/>
      <c r="P9" s="18">
        <v>8</v>
      </c>
      <c r="Q9" s="19">
        <v>0</v>
      </c>
      <c r="R9" s="18"/>
      <c r="S9" s="19"/>
      <c r="T9" s="18"/>
      <c r="U9" s="19">
        <v>0</v>
      </c>
      <c r="V9" s="20">
        <v>0</v>
      </c>
      <c r="W9" s="18"/>
      <c r="X9" s="19">
        <v>0</v>
      </c>
      <c r="Y9" s="21">
        <v>4130.1899999999996</v>
      </c>
      <c r="Z9" s="21"/>
      <c r="AA9" s="22"/>
      <c r="AB9" s="23"/>
      <c r="AC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9" s="30">
        <f>Таблица1[[#This Row],[Стоимость, без НДС, рублей]]-Таблица1[[#This Row],[Ставка владения ]]</f>
        <v>4130.1899999999996</v>
      </c>
    </row>
    <row r="10" spans="1:30">
      <c r="A10" s="14" t="s">
        <v>36</v>
      </c>
      <c r="B10" s="6" t="s">
        <v>39</v>
      </c>
      <c r="C10" s="6"/>
      <c r="D10" s="6" t="str">
        <f>IF(H10="","",VLOOKUP(H10,[1]мвз!$A$1:$B$212,2,FALSE))</f>
        <v>E0</v>
      </c>
      <c r="E10" s="25" t="str">
        <f t="shared" si="0"/>
        <v>ст.835</v>
      </c>
      <c r="F10" s="25"/>
      <c r="G10" s="6">
        <f t="shared" si="1"/>
        <v>1</v>
      </c>
      <c r="H10" s="26" t="s">
        <v>38</v>
      </c>
      <c r="I10" s="15"/>
      <c r="J10" s="16"/>
      <c r="K10" s="16"/>
      <c r="L10" s="16"/>
      <c r="M10" s="17"/>
      <c r="N10" s="16"/>
      <c r="O10" s="16"/>
      <c r="P10" s="18">
        <v>8</v>
      </c>
      <c r="Q10" s="19">
        <v>0</v>
      </c>
      <c r="R10" s="18"/>
      <c r="S10" s="19"/>
      <c r="T10" s="18"/>
      <c r="U10" s="19">
        <v>0</v>
      </c>
      <c r="V10" s="20">
        <v>0</v>
      </c>
      <c r="W10" s="18"/>
      <c r="X10" s="19">
        <v>0</v>
      </c>
      <c r="Y10" s="21">
        <v>5693.44</v>
      </c>
      <c r="Z10" s="21"/>
      <c r="AA10" s="22"/>
      <c r="AB10" s="23"/>
      <c r="AC1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0" s="30">
        <f>Таблица1[[#This Row],[Стоимость, без НДС, рублей]]-Таблица1[[#This Row],[Ставка владения ]]</f>
        <v>5693.44</v>
      </c>
    </row>
    <row r="11" spans="1:30">
      <c r="A11" s="14" t="s">
        <v>36</v>
      </c>
      <c r="B11" s="6" t="s">
        <v>39</v>
      </c>
      <c r="C11" s="6"/>
      <c r="D11" s="6" t="str">
        <f>IF(H11="","",VLOOKUP(H11,[1]мвз!$A$1:$B$212,2,FALSE))</f>
        <v>E0</v>
      </c>
      <c r="E11" s="25" t="str">
        <f t="shared" si="0"/>
        <v>ст.835</v>
      </c>
      <c r="F11" s="25"/>
      <c r="G11" s="6">
        <f t="shared" si="1"/>
        <v>1</v>
      </c>
      <c r="H11" s="26" t="s">
        <v>35</v>
      </c>
      <c r="I11" s="15"/>
      <c r="J11" s="16"/>
      <c r="K11" s="16"/>
      <c r="L11" s="16"/>
      <c r="M11" s="17"/>
      <c r="N11" s="16"/>
      <c r="O11" s="16"/>
      <c r="P11" s="18">
        <v>8</v>
      </c>
      <c r="Q11" s="19">
        <v>0</v>
      </c>
      <c r="R11" s="18"/>
      <c r="S11" s="19"/>
      <c r="T11" s="18"/>
      <c r="U11" s="19">
        <v>0</v>
      </c>
      <c r="V11" s="20">
        <v>0</v>
      </c>
      <c r="W11" s="18"/>
      <c r="X11" s="19">
        <v>0</v>
      </c>
      <c r="Y11" s="21">
        <v>4204.1899999999996</v>
      </c>
      <c r="Z11" s="21"/>
      <c r="AA11" s="22"/>
      <c r="AB11" s="23"/>
      <c r="AC1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1" s="30">
        <f>Таблица1[[#This Row],[Стоимость, без НДС, рублей]]-Таблица1[[#This Row],[Ставка владения ]]</f>
        <v>4204.1899999999996</v>
      </c>
    </row>
    <row r="12" spans="1:30">
      <c r="A12" s="14" t="s">
        <v>36</v>
      </c>
      <c r="B12" s="6" t="s">
        <v>39</v>
      </c>
      <c r="C12" s="6"/>
      <c r="D12" s="6" t="str">
        <f>IF(H12="","",VLOOKUP(H12,[1]мвз!$A$1:$B$212,2,FALSE))</f>
        <v>E0</v>
      </c>
      <c r="E12" s="25" t="str">
        <f t="shared" si="0"/>
        <v>ст.835</v>
      </c>
      <c r="F12" s="25"/>
      <c r="G12" s="6">
        <f t="shared" si="1"/>
        <v>1</v>
      </c>
      <c r="H12" s="26" t="s">
        <v>35</v>
      </c>
      <c r="I12" s="15"/>
      <c r="J12" s="16"/>
      <c r="K12" s="16"/>
      <c r="L12" s="16"/>
      <c r="M12" s="17"/>
      <c r="N12" s="16"/>
      <c r="O12" s="16"/>
      <c r="P12" s="18">
        <v>8</v>
      </c>
      <c r="Q12" s="19">
        <v>0</v>
      </c>
      <c r="R12" s="18"/>
      <c r="S12" s="19"/>
      <c r="T12" s="18"/>
      <c r="U12" s="19">
        <v>0</v>
      </c>
      <c r="V12" s="20">
        <v>0</v>
      </c>
      <c r="W12" s="18"/>
      <c r="X12" s="19">
        <v>0</v>
      </c>
      <c r="Y12" s="21">
        <v>3889.69</v>
      </c>
      <c r="Z12" s="21"/>
      <c r="AA12" s="22"/>
      <c r="AB12" s="23"/>
      <c r="AC1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2" s="30">
        <f>Таблица1[[#This Row],[Стоимость, без НДС, рублей]]-Таблица1[[#This Row],[Ставка владения ]]</f>
        <v>3889.69</v>
      </c>
    </row>
    <row r="13" spans="1:30">
      <c r="A13" s="14" t="s">
        <v>36</v>
      </c>
      <c r="B13" s="6" t="s">
        <v>39</v>
      </c>
      <c r="C13" s="6"/>
      <c r="D13" s="6" t="str">
        <f>IF(H13="","",VLOOKUP(H13,[1]мвз!$A$1:$B$212,2,FALSE))</f>
        <v>E0</v>
      </c>
      <c r="E13" s="25" t="str">
        <f t="shared" si="0"/>
        <v>ст.835</v>
      </c>
      <c r="F13" s="25"/>
      <c r="G13" s="6">
        <f t="shared" si="1"/>
        <v>1</v>
      </c>
      <c r="H13" s="26" t="s">
        <v>35</v>
      </c>
      <c r="I13" s="15"/>
      <c r="J13" s="16"/>
      <c r="K13" s="16"/>
      <c r="L13" s="16"/>
      <c r="M13" s="17"/>
      <c r="N13" s="16"/>
      <c r="O13" s="16"/>
      <c r="P13" s="18">
        <v>7</v>
      </c>
      <c r="Q13" s="19">
        <v>0</v>
      </c>
      <c r="R13" s="18"/>
      <c r="S13" s="19"/>
      <c r="T13" s="18"/>
      <c r="U13" s="19">
        <v>0</v>
      </c>
      <c r="V13" s="20">
        <v>0</v>
      </c>
      <c r="W13" s="18"/>
      <c r="X13" s="19">
        <v>0</v>
      </c>
      <c r="Y13" s="21">
        <v>4454.51</v>
      </c>
      <c r="Z13" s="21"/>
      <c r="AA13" s="22"/>
      <c r="AB13" s="23"/>
      <c r="AC1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3" s="30">
        <f>Таблица1[[#This Row],[Стоимость, без НДС, рублей]]-Таблица1[[#This Row],[Ставка владения ]]</f>
        <v>4454.51</v>
      </c>
    </row>
    <row r="14" spans="1:30">
      <c r="A14" s="14" t="s">
        <v>36</v>
      </c>
      <c r="B14" s="6" t="s">
        <v>39</v>
      </c>
      <c r="C14" s="6"/>
      <c r="D14" s="6" t="str">
        <f>IF(H14="","",VLOOKUP(H14,[1]мвз!$A$1:$B$212,2,FALSE))</f>
        <v>E0</v>
      </c>
      <c r="E14" s="25" t="str">
        <f t="shared" si="0"/>
        <v>ст.835</v>
      </c>
      <c r="F14" s="25"/>
      <c r="G14" s="6">
        <f t="shared" si="1"/>
        <v>1</v>
      </c>
      <c r="H14" s="26" t="s">
        <v>35</v>
      </c>
      <c r="I14" s="15"/>
      <c r="J14" s="16"/>
      <c r="K14" s="16"/>
      <c r="L14" s="16"/>
      <c r="M14" s="17"/>
      <c r="N14" s="16"/>
      <c r="O14" s="16"/>
      <c r="P14" s="18">
        <v>8</v>
      </c>
      <c r="Q14" s="19">
        <v>0</v>
      </c>
      <c r="R14" s="18"/>
      <c r="S14" s="19"/>
      <c r="T14" s="18"/>
      <c r="U14" s="19">
        <v>0</v>
      </c>
      <c r="V14" s="20">
        <v>0</v>
      </c>
      <c r="W14" s="18"/>
      <c r="X14" s="19">
        <v>0</v>
      </c>
      <c r="Y14" s="21">
        <v>4564.9399999999996</v>
      </c>
      <c r="Z14" s="21"/>
      <c r="AA14" s="22"/>
      <c r="AB14" s="23"/>
      <c r="AC1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4" s="30">
        <f>Таблица1[[#This Row],[Стоимость, без НДС, рублей]]-Таблица1[[#This Row],[Ставка владения ]]</f>
        <v>4564.9399999999996</v>
      </c>
    </row>
    <row r="15" spans="1:30">
      <c r="A15" s="14" t="s">
        <v>36</v>
      </c>
      <c r="B15" s="6" t="s">
        <v>39</v>
      </c>
      <c r="C15" s="6"/>
      <c r="D15" s="6" t="str">
        <f>IF(H15="","",VLOOKUP(H15,[1]мвз!$A$1:$B$212,2,FALSE))</f>
        <v>E0</v>
      </c>
      <c r="E15" s="25" t="str">
        <f t="shared" si="0"/>
        <v>ст.835</v>
      </c>
      <c r="F15" s="25" t="s">
        <v>40</v>
      </c>
      <c r="G15" s="6">
        <f t="shared" si="1"/>
        <v>1</v>
      </c>
      <c r="H15" s="26" t="s">
        <v>35</v>
      </c>
      <c r="I15" s="15"/>
      <c r="J15" s="16"/>
      <c r="K15" s="16"/>
      <c r="L15" s="16"/>
      <c r="M15" s="17"/>
      <c r="N15" s="16"/>
      <c r="O15" s="16"/>
      <c r="P15" s="18">
        <v>8</v>
      </c>
      <c r="Q15" s="19">
        <v>0</v>
      </c>
      <c r="R15" s="18"/>
      <c r="S15" s="19"/>
      <c r="T15" s="18"/>
      <c r="U15" s="19">
        <v>0</v>
      </c>
      <c r="V15" s="32">
        <v>53.05</v>
      </c>
      <c r="W15" s="18"/>
      <c r="X15" s="19">
        <v>0</v>
      </c>
      <c r="Y15" s="21">
        <v>6894.84</v>
      </c>
      <c r="Z15" s="21"/>
      <c r="AA15" s="22"/>
      <c r="AB15" s="23"/>
      <c r="AC1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424.4</v>
      </c>
      <c r="AD15" s="30">
        <f>Таблица1[[#This Row],[Стоимость, без НДС, рублей]]-Таблица1[[#This Row],[Ставка владения ]]</f>
        <v>6470.4400000000005</v>
      </c>
    </row>
    <row r="16" spans="1:30">
      <c r="A16" s="14" t="s">
        <v>36</v>
      </c>
      <c r="B16" s="6" t="s">
        <v>39</v>
      </c>
      <c r="C16" s="6"/>
      <c r="D16" s="6" t="str">
        <f>IF(H16="","",VLOOKUP(H16,[1]мвз!$A$1:$B$212,2,FALSE))</f>
        <v>E0</v>
      </c>
      <c r="E16" s="25" t="str">
        <f t="shared" si="0"/>
        <v>ст.835</v>
      </c>
      <c r="F16" s="25" t="s">
        <v>40</v>
      </c>
      <c r="G16" s="6">
        <f t="shared" si="1"/>
        <v>1</v>
      </c>
      <c r="H16" s="26" t="s">
        <v>35</v>
      </c>
      <c r="I16" s="15"/>
      <c r="J16" s="16"/>
      <c r="K16" s="16"/>
      <c r="L16" s="16"/>
      <c r="M16" s="17"/>
      <c r="N16" s="16"/>
      <c r="O16" s="16"/>
      <c r="P16" s="18">
        <v>8</v>
      </c>
      <c r="Q16" s="19">
        <v>0</v>
      </c>
      <c r="R16" s="18"/>
      <c r="S16" s="19"/>
      <c r="T16" s="18"/>
      <c r="U16" s="19">
        <v>0</v>
      </c>
      <c r="V16" s="32">
        <v>53.05</v>
      </c>
      <c r="W16" s="18"/>
      <c r="X16" s="19">
        <v>0</v>
      </c>
      <c r="Y16" s="21">
        <v>4859.84</v>
      </c>
      <c r="Z16" s="21"/>
      <c r="AA16" s="22"/>
      <c r="AB16" s="23"/>
      <c r="AC1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424.4</v>
      </c>
      <c r="AD16" s="30">
        <f>Таблица1[[#This Row],[Стоимость, без НДС, рублей]]-Таблица1[[#This Row],[Ставка владения ]]</f>
        <v>4435.4400000000005</v>
      </c>
    </row>
    <row r="17" spans="1:30" ht="33.75">
      <c r="A17" s="14" t="s">
        <v>36</v>
      </c>
      <c r="B17" s="6" t="s">
        <v>39</v>
      </c>
      <c r="C17" s="6"/>
      <c r="D17" s="6" t="str">
        <f>IF(H17="","",VLOOKUP(H17,[1]мвз!$A$1:$B$212,2,FALSE))</f>
        <v>E2</v>
      </c>
      <c r="E17" s="25" t="str">
        <f t="shared" si="0"/>
        <v>ст.776</v>
      </c>
      <c r="F17" s="25" t="s">
        <v>41</v>
      </c>
      <c r="G17" s="6">
        <f t="shared" si="1"/>
        <v>1</v>
      </c>
      <c r="H17" s="26" t="s">
        <v>37</v>
      </c>
      <c r="I17" s="15"/>
      <c r="J17" s="16"/>
      <c r="K17" s="16"/>
      <c r="L17" s="16"/>
      <c r="M17" s="17"/>
      <c r="N17" s="16"/>
      <c r="O17" s="16"/>
      <c r="P17" s="18">
        <v>10</v>
      </c>
      <c r="Q17" s="19">
        <v>0</v>
      </c>
      <c r="R17" s="18"/>
      <c r="S17" s="19"/>
      <c r="T17" s="18"/>
      <c r="U17" s="19">
        <v>0</v>
      </c>
      <c r="V17" s="32">
        <v>53.05</v>
      </c>
      <c r="W17" s="18"/>
      <c r="X17" s="19">
        <v>0</v>
      </c>
      <c r="Y17" s="21">
        <v>7027.55</v>
      </c>
      <c r="Z17" s="21"/>
      <c r="AA17" s="22"/>
      <c r="AB17" s="23"/>
      <c r="AC1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530.5</v>
      </c>
      <c r="AD17" s="30">
        <f>Таблица1[[#This Row],[Стоимость, без НДС, рублей]]-Таблица1[[#This Row],[Ставка владения ]]</f>
        <v>6497.05</v>
      </c>
    </row>
    <row r="18" spans="1:30" ht="33.75">
      <c r="A18" s="14" t="s">
        <v>36</v>
      </c>
      <c r="B18" s="6" t="s">
        <v>39</v>
      </c>
      <c r="C18" s="6"/>
      <c r="D18" s="6" t="str">
        <f>IF(H18="","",VLOOKUP(H18,[1]мвз!$A$1:$B$212,2,FALSE))</f>
        <v>E2</v>
      </c>
      <c r="E18" s="25" t="str">
        <f t="shared" si="0"/>
        <v>ст.776</v>
      </c>
      <c r="F18" s="25"/>
      <c r="G18" s="6">
        <f t="shared" si="1"/>
        <v>1</v>
      </c>
      <c r="H18" s="26" t="s">
        <v>37</v>
      </c>
      <c r="I18" s="15"/>
      <c r="J18" s="16"/>
      <c r="K18" s="16"/>
      <c r="L18" s="16"/>
      <c r="M18" s="17"/>
      <c r="N18" s="16"/>
      <c r="O18" s="16"/>
      <c r="P18" s="18">
        <v>8</v>
      </c>
      <c r="Q18" s="19">
        <v>0</v>
      </c>
      <c r="R18" s="18"/>
      <c r="S18" s="19"/>
      <c r="T18" s="18"/>
      <c r="U18" s="19">
        <v>0</v>
      </c>
      <c r="V18" s="32"/>
      <c r="W18" s="18"/>
      <c r="X18" s="19">
        <v>0</v>
      </c>
      <c r="Y18" s="21">
        <v>4896.84</v>
      </c>
      <c r="Z18" s="21"/>
      <c r="AA18" s="22"/>
      <c r="AB18" s="23"/>
      <c r="AC1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8" s="30">
        <f>Таблица1[[#This Row],[Стоимость, без НДС, рублей]]-Таблица1[[#This Row],[Ставка владения ]]</f>
        <v>4896.84</v>
      </c>
    </row>
    <row r="19" spans="1:30" ht="33.75">
      <c r="A19" s="14" t="s">
        <v>36</v>
      </c>
      <c r="B19" s="6" t="s">
        <v>39</v>
      </c>
      <c r="C19" s="6"/>
      <c r="D19" s="6" t="str">
        <f>IF(H19="","",VLOOKUP(H19,[1]мвз!$A$1:$B$212,2,FALSE))</f>
        <v>E2</v>
      </c>
      <c r="E19" s="25" t="str">
        <f t="shared" si="0"/>
        <v>ст.776</v>
      </c>
      <c r="F19" s="25"/>
      <c r="G19" s="6">
        <f t="shared" si="1"/>
        <v>1</v>
      </c>
      <c r="H19" s="26" t="s">
        <v>37</v>
      </c>
      <c r="I19" s="15"/>
      <c r="J19" s="16"/>
      <c r="K19" s="16"/>
      <c r="L19" s="16"/>
      <c r="M19" s="17"/>
      <c r="N19" s="16"/>
      <c r="O19" s="16"/>
      <c r="P19" s="18">
        <v>4</v>
      </c>
      <c r="Q19" s="19">
        <v>0</v>
      </c>
      <c r="R19" s="18"/>
      <c r="S19" s="19"/>
      <c r="T19" s="18"/>
      <c r="U19" s="19">
        <v>0</v>
      </c>
      <c r="V19" s="32"/>
      <c r="W19" s="18"/>
      <c r="X19" s="19">
        <v>0</v>
      </c>
      <c r="Y19" s="21">
        <v>2614.92</v>
      </c>
      <c r="Z19" s="21"/>
      <c r="AA19" s="22"/>
      <c r="AB19" s="23"/>
      <c r="AC1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9" s="30">
        <f>Таблица1[[#This Row],[Стоимость, без НДС, рублей]]-Таблица1[[#This Row],[Ставка владения ]]</f>
        <v>2614.92</v>
      </c>
    </row>
    <row r="20" spans="1:30" ht="33.75">
      <c r="A20" s="14" t="s">
        <v>36</v>
      </c>
      <c r="B20" s="6" t="s">
        <v>39</v>
      </c>
      <c r="C20" s="6"/>
      <c r="D20" s="6" t="str">
        <f>IF(H20="","",VLOOKUP(H20,[1]мвз!$A$1:$B$212,2,FALSE))</f>
        <v>E2</v>
      </c>
      <c r="E20" s="25" t="str">
        <f t="shared" si="0"/>
        <v>ст.776</v>
      </c>
      <c r="F20" s="25" t="s">
        <v>41</v>
      </c>
      <c r="G20" s="6">
        <f t="shared" si="1"/>
        <v>1</v>
      </c>
      <c r="H20" s="26" t="s">
        <v>37</v>
      </c>
      <c r="I20" s="15"/>
      <c r="J20" s="16"/>
      <c r="K20" s="16"/>
      <c r="L20" s="16"/>
      <c r="M20" s="17"/>
      <c r="N20" s="16"/>
      <c r="O20" s="16"/>
      <c r="P20" s="18">
        <v>4</v>
      </c>
      <c r="Q20" s="19">
        <v>0</v>
      </c>
      <c r="R20" s="18"/>
      <c r="S20" s="19"/>
      <c r="T20" s="18"/>
      <c r="U20" s="19">
        <v>0</v>
      </c>
      <c r="V20" s="32">
        <v>53.05</v>
      </c>
      <c r="W20" s="18"/>
      <c r="X20" s="19">
        <v>0</v>
      </c>
      <c r="Y20" s="21">
        <v>2707.42</v>
      </c>
      <c r="Z20" s="21"/>
      <c r="AA20" s="22"/>
      <c r="AB20" s="23"/>
      <c r="AC2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212.2</v>
      </c>
      <c r="AD20" s="30">
        <f>Таблица1[[#This Row],[Стоимость, без НДС, рублей]]-Таблица1[[#This Row],[Ставка владения ]]</f>
        <v>2495.2200000000003</v>
      </c>
    </row>
    <row r="21" spans="1:30" ht="33.75">
      <c r="A21" s="14" t="s">
        <v>36</v>
      </c>
      <c r="B21" s="6" t="s">
        <v>39</v>
      </c>
      <c r="C21" s="6"/>
      <c r="D21" s="6" t="str">
        <f>IF(H21="","",VLOOKUP(H21,[1]мвз!$A$1:$B$212,2,FALSE))</f>
        <v>E2</v>
      </c>
      <c r="E21" s="25" t="str">
        <f t="shared" si="0"/>
        <v>ст.776</v>
      </c>
      <c r="F21" s="25" t="s">
        <v>41</v>
      </c>
      <c r="G21" s="6">
        <f t="shared" si="1"/>
        <v>1</v>
      </c>
      <c r="H21" s="26" t="s">
        <v>37</v>
      </c>
      <c r="I21" s="15"/>
      <c r="J21" s="16"/>
      <c r="K21" s="16"/>
      <c r="L21" s="16"/>
      <c r="M21" s="17"/>
      <c r="N21" s="16"/>
      <c r="O21" s="16"/>
      <c r="P21" s="18">
        <v>8</v>
      </c>
      <c r="Q21" s="19">
        <v>0</v>
      </c>
      <c r="R21" s="18"/>
      <c r="S21" s="19"/>
      <c r="T21" s="18"/>
      <c r="U21" s="19">
        <v>0</v>
      </c>
      <c r="V21" s="32">
        <v>53.05</v>
      </c>
      <c r="W21" s="18"/>
      <c r="X21" s="19">
        <v>0</v>
      </c>
      <c r="Y21" s="21">
        <v>4628.59</v>
      </c>
      <c r="Z21" s="21"/>
      <c r="AA21" s="22"/>
      <c r="AB21" s="23"/>
      <c r="AC2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424.4</v>
      </c>
      <c r="AD21" s="30">
        <f>Таблица1[[#This Row],[Стоимость, без НДС, рублей]]-Таблица1[[#This Row],[Ставка владения ]]</f>
        <v>4204.1900000000005</v>
      </c>
    </row>
    <row r="22" spans="1:30">
      <c r="A22" s="14"/>
      <c r="B22" s="6"/>
      <c r="C22" s="6"/>
      <c r="D22" s="6" t="str">
        <f>IF(H22="","",VLOOKUP(H22,[1]мвз!$A$1:$B$212,2,FALSE))</f>
        <v/>
      </c>
      <c r="E22" s="25" t="str">
        <f t="shared" ref="E22:E63" si="2">IF(H22="леня","ст.835",IF(H22="ДЦС-5 АУР","ст.835","ст.776"))</f>
        <v>ст.776</v>
      </c>
      <c r="F22" s="25"/>
      <c r="G22" s="6" t="str">
        <f t="shared" ref="G22:G52" si="3">IF(A22="","",1)</f>
        <v/>
      </c>
      <c r="H22" s="26"/>
      <c r="I22" s="15"/>
      <c r="J22" s="16"/>
      <c r="K22" s="16"/>
      <c r="L22" s="16"/>
      <c r="M22" s="17"/>
      <c r="N22" s="16"/>
      <c r="O22" s="16"/>
      <c r="P22" s="18"/>
      <c r="Q22" s="19"/>
      <c r="R22" s="18"/>
      <c r="S22" s="19"/>
      <c r="T22" s="18"/>
      <c r="U22" s="19"/>
      <c r="V22" s="20"/>
      <c r="W22" s="18"/>
      <c r="X22" s="19"/>
      <c r="Y22" s="21"/>
      <c r="Z22" s="22"/>
      <c r="AA22" s="22"/>
      <c r="AB22" s="23"/>
      <c r="AC2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2" s="30">
        <f>Таблица1[[#This Row],[Стоимость, без НДС, рублей]]-Таблица1[[#This Row],[Ставка владения ]]</f>
        <v>0</v>
      </c>
    </row>
    <row r="23" spans="1:30">
      <c r="A23" s="14"/>
      <c r="B23" s="6"/>
      <c r="C23" s="6"/>
      <c r="D23" s="6" t="str">
        <f>IF(H23="","",VLOOKUP(H23,[1]мвз!$A$1:$B$212,2,FALSE))</f>
        <v/>
      </c>
      <c r="E23" s="25" t="str">
        <f t="shared" si="2"/>
        <v>ст.776</v>
      </c>
      <c r="F23" s="25"/>
      <c r="G23" s="6" t="str">
        <f t="shared" si="3"/>
        <v/>
      </c>
      <c r="H23" s="26"/>
      <c r="I23" s="15"/>
      <c r="J23" s="16"/>
      <c r="K23" s="16"/>
      <c r="L23" s="16"/>
      <c r="M23" s="17"/>
      <c r="N23" s="16"/>
      <c r="O23" s="16"/>
      <c r="P23" s="18"/>
      <c r="Q23" s="19"/>
      <c r="R23" s="18"/>
      <c r="S23" s="19"/>
      <c r="T23" s="18"/>
      <c r="U23" s="19"/>
      <c r="V23" s="20"/>
      <c r="W23" s="18"/>
      <c r="X23" s="19"/>
      <c r="Y23" s="21"/>
      <c r="Z23" s="22"/>
      <c r="AA23" s="22"/>
      <c r="AB23" s="23"/>
      <c r="AC2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3" s="30">
        <f>Таблица1[[#This Row],[Стоимость, без НДС, рублей]]-Таблица1[[#This Row],[Ставка владения ]]</f>
        <v>0</v>
      </c>
    </row>
    <row r="24" spans="1:30">
      <c r="A24" s="14"/>
      <c r="B24" s="6"/>
      <c r="C24" s="6"/>
      <c r="D24" s="6" t="str">
        <f>IF(H24="","",VLOOKUP(H24,[1]мвз!$A$1:$B$212,2,FALSE))</f>
        <v/>
      </c>
      <c r="E24" s="25" t="str">
        <f t="shared" si="2"/>
        <v>ст.776</v>
      </c>
      <c r="F24" s="25"/>
      <c r="G24" s="6" t="str">
        <f t="shared" si="3"/>
        <v/>
      </c>
      <c r="H24" s="26"/>
      <c r="I24" s="15"/>
      <c r="J24" s="16"/>
      <c r="K24" s="16"/>
      <c r="L24" s="16"/>
      <c r="M24" s="17"/>
      <c r="N24" s="16"/>
      <c r="O24" s="16"/>
      <c r="P24" s="18"/>
      <c r="Q24" s="19"/>
      <c r="R24" s="18"/>
      <c r="S24" s="19"/>
      <c r="T24" s="18"/>
      <c r="U24" s="19"/>
      <c r="V24" s="20"/>
      <c r="W24" s="18"/>
      <c r="X24" s="19"/>
      <c r="Y24" s="21"/>
      <c r="Z24" s="22"/>
      <c r="AA24" s="22"/>
      <c r="AB24" s="23"/>
      <c r="AC2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4" s="30">
        <f>Таблица1[[#This Row],[Стоимость, без НДС, рублей]]-Таблица1[[#This Row],[Ставка владения ]]</f>
        <v>0</v>
      </c>
    </row>
    <row r="25" spans="1:30">
      <c r="A25" s="14"/>
      <c r="B25" s="6"/>
      <c r="C25" s="6"/>
      <c r="D25" s="6" t="str">
        <f>IF(H25="","",VLOOKUP(H25,[1]мвз!$A$1:$B$212,2,FALSE))</f>
        <v/>
      </c>
      <c r="E25" s="25" t="str">
        <f t="shared" si="2"/>
        <v>ст.776</v>
      </c>
      <c r="F25" s="25"/>
      <c r="G25" s="6" t="str">
        <f t="shared" si="3"/>
        <v/>
      </c>
      <c r="H25" s="26"/>
      <c r="I25" s="15"/>
      <c r="J25" s="16"/>
      <c r="K25" s="16"/>
      <c r="L25" s="16"/>
      <c r="M25" s="17"/>
      <c r="N25" s="16"/>
      <c r="O25" s="16"/>
      <c r="P25" s="18"/>
      <c r="Q25" s="19"/>
      <c r="R25" s="18"/>
      <c r="S25" s="19"/>
      <c r="T25" s="18"/>
      <c r="U25" s="19"/>
      <c r="V25" s="20"/>
      <c r="W25" s="18"/>
      <c r="X25" s="19"/>
      <c r="Y25" s="21"/>
      <c r="Z25" s="22"/>
      <c r="AA25" s="22"/>
      <c r="AB25" s="23"/>
      <c r="AC2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5" s="30">
        <f>Таблица1[[#This Row],[Стоимость, без НДС, рублей]]-Таблица1[[#This Row],[Ставка владения ]]</f>
        <v>0</v>
      </c>
    </row>
    <row r="26" spans="1:30">
      <c r="A26" s="14"/>
      <c r="B26" s="6"/>
      <c r="C26" s="6"/>
      <c r="D26" s="6" t="str">
        <f>IF(H26="","",VLOOKUP(H26,[1]мвз!$A$1:$B$212,2,FALSE))</f>
        <v/>
      </c>
      <c r="E26" s="25" t="str">
        <f t="shared" si="2"/>
        <v>ст.776</v>
      </c>
      <c r="F26" s="25"/>
      <c r="G26" s="6" t="str">
        <f t="shared" si="3"/>
        <v/>
      </c>
      <c r="H26" s="26"/>
      <c r="I26" s="15"/>
      <c r="J26" s="16"/>
      <c r="K26" s="16"/>
      <c r="L26" s="16"/>
      <c r="M26" s="17"/>
      <c r="N26" s="16"/>
      <c r="O26" s="24"/>
      <c r="P26" s="18"/>
      <c r="Q26" s="19"/>
      <c r="R26" s="19"/>
      <c r="S26" s="19"/>
      <c r="T26" s="18"/>
      <c r="U26" s="19"/>
      <c r="V26" s="20"/>
      <c r="W26" s="19"/>
      <c r="X26" s="19"/>
      <c r="Y26" s="21"/>
      <c r="Z26" s="22"/>
      <c r="AA26" s="22"/>
      <c r="AB26" s="23"/>
      <c r="AC2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6" s="30">
        <f>Таблица1[[#This Row],[Стоимость, без НДС, рублей]]-Таблица1[[#This Row],[Ставка владения ]]</f>
        <v>0</v>
      </c>
    </row>
    <row r="27" spans="1:30">
      <c r="A27" s="14"/>
      <c r="B27" s="6"/>
      <c r="C27" s="6"/>
      <c r="D27" s="6" t="str">
        <f>IF(H27="","",VLOOKUP(H27,[1]мвз!$A$1:$B$212,2,FALSE))</f>
        <v/>
      </c>
      <c r="E27" s="25" t="str">
        <f t="shared" si="2"/>
        <v>ст.776</v>
      </c>
      <c r="F27" s="25"/>
      <c r="G27" s="6" t="str">
        <f t="shared" si="3"/>
        <v/>
      </c>
      <c r="H27" s="26"/>
      <c r="I27" s="15"/>
      <c r="J27" s="16"/>
      <c r="K27" s="16"/>
      <c r="L27" s="16"/>
      <c r="M27" s="17"/>
      <c r="N27" s="16"/>
      <c r="O27" s="16"/>
      <c r="P27" s="18"/>
      <c r="Q27" s="19"/>
      <c r="R27" s="18"/>
      <c r="S27" s="19"/>
      <c r="T27" s="18"/>
      <c r="U27" s="19"/>
      <c r="V27" s="20"/>
      <c r="W27" s="18"/>
      <c r="X27" s="19"/>
      <c r="Y27" s="21"/>
      <c r="Z27" s="22"/>
      <c r="AA27" s="22"/>
      <c r="AB27" s="23"/>
      <c r="AC2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7" s="30">
        <f>Таблица1[[#This Row],[Стоимость, без НДС, рублей]]-Таблица1[[#This Row],[Ставка владения ]]</f>
        <v>0</v>
      </c>
    </row>
    <row r="28" spans="1:30">
      <c r="A28" s="14"/>
      <c r="B28" s="6"/>
      <c r="C28" s="6"/>
      <c r="D28" s="6" t="str">
        <f>IF(H28="","",VLOOKUP(H28,[1]мвз!$A$1:$B$212,2,FALSE))</f>
        <v/>
      </c>
      <c r="E28" s="25" t="str">
        <f t="shared" si="2"/>
        <v>ст.776</v>
      </c>
      <c r="F28" s="25"/>
      <c r="G28" s="6" t="str">
        <f t="shared" si="3"/>
        <v/>
      </c>
      <c r="H28" s="26"/>
      <c r="I28" s="15"/>
      <c r="J28" s="16"/>
      <c r="K28" s="16"/>
      <c r="L28" s="16"/>
      <c r="M28" s="17"/>
      <c r="N28" s="16"/>
      <c r="O28" s="16"/>
      <c r="P28" s="18"/>
      <c r="Q28" s="19"/>
      <c r="R28" s="18"/>
      <c r="S28" s="19"/>
      <c r="T28" s="18"/>
      <c r="U28" s="19"/>
      <c r="V28" s="20"/>
      <c r="W28" s="18"/>
      <c r="X28" s="19"/>
      <c r="Y28" s="21"/>
      <c r="Z28" s="22"/>
      <c r="AA28" s="22"/>
      <c r="AB28" s="23"/>
      <c r="AC2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8" s="30">
        <f>Таблица1[[#This Row],[Стоимость, без НДС, рублей]]-Таблица1[[#This Row],[Ставка владения ]]</f>
        <v>0</v>
      </c>
    </row>
    <row r="29" spans="1:30">
      <c r="A29" s="14"/>
      <c r="B29" s="6"/>
      <c r="C29" s="6"/>
      <c r="D29" s="6" t="str">
        <f>IF(H29="","",VLOOKUP(H29,[1]мвз!$A$1:$B$212,2,FALSE))</f>
        <v/>
      </c>
      <c r="E29" s="25" t="str">
        <f t="shared" si="2"/>
        <v>ст.776</v>
      </c>
      <c r="F29" s="25"/>
      <c r="G29" s="6" t="str">
        <f t="shared" si="3"/>
        <v/>
      </c>
      <c r="H29" s="26"/>
      <c r="I29" s="15"/>
      <c r="J29" s="16"/>
      <c r="K29" s="16"/>
      <c r="L29" s="16"/>
      <c r="M29" s="17"/>
      <c r="N29" s="16"/>
      <c r="O29" s="16"/>
      <c r="P29" s="18"/>
      <c r="Q29" s="19"/>
      <c r="R29" s="18"/>
      <c r="S29" s="19"/>
      <c r="T29" s="18"/>
      <c r="U29" s="19"/>
      <c r="V29" s="20"/>
      <c r="W29" s="18"/>
      <c r="X29" s="19"/>
      <c r="Y29" s="21"/>
      <c r="Z29" s="22"/>
      <c r="AA29" s="22"/>
      <c r="AB29" s="23"/>
      <c r="AC2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9" s="30">
        <f>Таблица1[[#This Row],[Стоимость, без НДС, рублей]]-Таблица1[[#This Row],[Ставка владения ]]</f>
        <v>0</v>
      </c>
    </row>
    <row r="30" spans="1:30">
      <c r="A30" s="14"/>
      <c r="B30" s="6"/>
      <c r="C30" s="6"/>
      <c r="D30" s="6" t="str">
        <f>IF(H30="","",VLOOKUP(H30,[1]мвз!$A$1:$B$212,2,FALSE))</f>
        <v/>
      </c>
      <c r="E30" s="25" t="str">
        <f t="shared" si="2"/>
        <v>ст.776</v>
      </c>
      <c r="F30" s="25"/>
      <c r="G30" s="6" t="str">
        <f t="shared" si="3"/>
        <v/>
      </c>
      <c r="H30" s="26"/>
      <c r="I30" s="15"/>
      <c r="J30" s="16"/>
      <c r="K30" s="16"/>
      <c r="L30" s="16"/>
      <c r="M30" s="17"/>
      <c r="N30" s="16"/>
      <c r="O30" s="16"/>
      <c r="P30" s="18"/>
      <c r="Q30" s="19"/>
      <c r="R30" s="18"/>
      <c r="S30" s="19"/>
      <c r="T30" s="18"/>
      <c r="U30" s="19"/>
      <c r="V30" s="20"/>
      <c r="W30" s="18"/>
      <c r="X30" s="19"/>
      <c r="Y30" s="21"/>
      <c r="Z30" s="22"/>
      <c r="AA30" s="22"/>
      <c r="AB30" s="23"/>
      <c r="AC3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0" s="30">
        <f>Таблица1[[#This Row],[Стоимость, без НДС, рублей]]-Таблица1[[#This Row],[Ставка владения ]]</f>
        <v>0</v>
      </c>
    </row>
    <row r="31" spans="1:30">
      <c r="A31" s="14"/>
      <c r="B31" s="6"/>
      <c r="C31" s="6"/>
      <c r="D31" s="6" t="str">
        <f>IF(H31="","",VLOOKUP(H31,[1]мвз!$A$1:$B$212,2,FALSE))</f>
        <v/>
      </c>
      <c r="E31" s="25" t="str">
        <f t="shared" si="2"/>
        <v>ст.776</v>
      </c>
      <c r="F31" s="25"/>
      <c r="G31" s="6" t="str">
        <f t="shared" si="3"/>
        <v/>
      </c>
      <c r="H31" s="26"/>
      <c r="I31" s="15"/>
      <c r="J31" s="16"/>
      <c r="K31" s="16"/>
      <c r="L31" s="16"/>
      <c r="M31" s="17"/>
      <c r="N31" s="16"/>
      <c r="O31" s="16"/>
      <c r="P31" s="18"/>
      <c r="Q31" s="19"/>
      <c r="R31" s="18"/>
      <c r="S31" s="19"/>
      <c r="T31" s="18"/>
      <c r="U31" s="19"/>
      <c r="V31" s="20"/>
      <c r="W31" s="18"/>
      <c r="X31" s="19"/>
      <c r="Y31" s="21"/>
      <c r="Z31" s="22"/>
      <c r="AA31" s="22"/>
      <c r="AB31" s="23"/>
      <c r="AC3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1" s="30">
        <f>Таблица1[[#This Row],[Стоимость, без НДС, рублей]]-Таблица1[[#This Row],[Ставка владения ]]</f>
        <v>0</v>
      </c>
    </row>
    <row r="32" spans="1:30">
      <c r="A32" s="14"/>
      <c r="B32" s="6"/>
      <c r="C32" s="6"/>
      <c r="D32" s="6" t="str">
        <f>IF(H32="","",VLOOKUP(H32,[1]мвз!$A$1:$B$212,2,FALSE))</f>
        <v/>
      </c>
      <c r="E32" s="25" t="str">
        <f t="shared" si="2"/>
        <v>ст.776</v>
      </c>
      <c r="F32" s="25"/>
      <c r="G32" s="6" t="str">
        <f t="shared" si="3"/>
        <v/>
      </c>
      <c r="H32" s="26"/>
      <c r="I32" s="15"/>
      <c r="J32" s="16"/>
      <c r="K32" s="16"/>
      <c r="L32" s="16"/>
      <c r="M32" s="17"/>
      <c r="N32" s="16"/>
      <c r="O32" s="16"/>
      <c r="P32" s="18"/>
      <c r="Q32" s="19"/>
      <c r="R32" s="18"/>
      <c r="S32" s="19"/>
      <c r="T32" s="18"/>
      <c r="U32" s="19"/>
      <c r="V32" s="20"/>
      <c r="W32" s="18"/>
      <c r="X32" s="19"/>
      <c r="Y32" s="21"/>
      <c r="Z32" s="22"/>
      <c r="AA32" s="22"/>
      <c r="AB32" s="23"/>
      <c r="AC3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2" s="30">
        <f>Таблица1[[#This Row],[Стоимость, без НДС, рублей]]-Таблица1[[#This Row],[Ставка владения ]]</f>
        <v>0</v>
      </c>
    </row>
    <row r="33" spans="1:30">
      <c r="A33" s="14"/>
      <c r="B33" s="6"/>
      <c r="C33" s="6"/>
      <c r="D33" s="6" t="str">
        <f>IF(H33="","",VLOOKUP(H33,[1]мвз!$A$1:$B$212,2,FALSE))</f>
        <v/>
      </c>
      <c r="E33" s="25" t="str">
        <f t="shared" si="2"/>
        <v>ст.776</v>
      </c>
      <c r="F33" s="25"/>
      <c r="G33" s="6" t="str">
        <f t="shared" si="3"/>
        <v/>
      </c>
      <c r="H33" s="26"/>
      <c r="I33" s="15"/>
      <c r="J33" s="16"/>
      <c r="K33" s="16"/>
      <c r="L33" s="16"/>
      <c r="M33" s="17"/>
      <c r="N33" s="16"/>
      <c r="O33" s="16"/>
      <c r="P33" s="18"/>
      <c r="Q33" s="19"/>
      <c r="R33" s="18"/>
      <c r="S33" s="19"/>
      <c r="T33" s="18"/>
      <c r="U33" s="19"/>
      <c r="V33" s="20"/>
      <c r="W33" s="18"/>
      <c r="X33" s="19"/>
      <c r="Y33" s="21"/>
      <c r="Z33" s="22"/>
      <c r="AA33" s="22"/>
      <c r="AB33" s="23"/>
      <c r="AC3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3" s="30">
        <f>Таблица1[[#This Row],[Стоимость, без НДС, рублей]]-Таблица1[[#This Row],[Ставка владения ]]</f>
        <v>0</v>
      </c>
    </row>
    <row r="34" spans="1:30">
      <c r="A34" s="14"/>
      <c r="B34" s="6"/>
      <c r="C34" s="6"/>
      <c r="D34" s="6" t="str">
        <f>IF(H34="","",VLOOKUP(H34,[1]мвз!$A$1:$B$212,2,FALSE))</f>
        <v/>
      </c>
      <c r="E34" s="25" t="str">
        <f t="shared" si="2"/>
        <v>ст.776</v>
      </c>
      <c r="F34" s="25"/>
      <c r="G34" s="6" t="str">
        <f t="shared" si="3"/>
        <v/>
      </c>
      <c r="H34" s="26"/>
      <c r="I34" s="15"/>
      <c r="J34" s="16"/>
      <c r="K34" s="16"/>
      <c r="L34" s="16"/>
      <c r="M34" s="17"/>
      <c r="N34" s="16"/>
      <c r="O34" s="16"/>
      <c r="P34" s="18"/>
      <c r="Q34" s="19"/>
      <c r="R34" s="18"/>
      <c r="S34" s="19"/>
      <c r="T34" s="18"/>
      <c r="U34" s="19"/>
      <c r="V34" s="20"/>
      <c r="W34" s="18"/>
      <c r="X34" s="19"/>
      <c r="Y34" s="21"/>
      <c r="Z34" s="22"/>
      <c r="AA34" s="22"/>
      <c r="AB34" s="23"/>
      <c r="AC3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4" s="30">
        <f>Таблица1[[#This Row],[Стоимость, без НДС, рублей]]-Таблица1[[#This Row],[Ставка владения ]]</f>
        <v>0</v>
      </c>
    </row>
    <row r="35" spans="1:30">
      <c r="A35" s="14"/>
      <c r="B35" s="6"/>
      <c r="C35" s="6"/>
      <c r="D35" s="6" t="str">
        <f>IF(H35="","",VLOOKUP(H35,[1]мвз!$A$1:$B$212,2,FALSE))</f>
        <v/>
      </c>
      <c r="E35" s="25" t="str">
        <f t="shared" si="2"/>
        <v>ст.776</v>
      </c>
      <c r="F35" s="25"/>
      <c r="G35" s="6" t="str">
        <f t="shared" si="3"/>
        <v/>
      </c>
      <c r="H35" s="26"/>
      <c r="I35" s="15"/>
      <c r="J35" s="16"/>
      <c r="K35" s="16"/>
      <c r="L35" s="16"/>
      <c r="M35" s="17"/>
      <c r="N35" s="16"/>
      <c r="O35" s="16"/>
      <c r="P35" s="18"/>
      <c r="Q35" s="19"/>
      <c r="R35" s="18"/>
      <c r="S35" s="19"/>
      <c r="T35" s="18"/>
      <c r="U35" s="19"/>
      <c r="V35" s="20"/>
      <c r="W35" s="18"/>
      <c r="X35" s="19"/>
      <c r="Y35" s="21"/>
      <c r="Z35" s="22"/>
      <c r="AA35" s="22"/>
      <c r="AB35" s="23"/>
      <c r="AC3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5" s="30">
        <f>Таблица1[[#This Row],[Стоимость, без НДС, рублей]]-Таблица1[[#This Row],[Ставка владения ]]</f>
        <v>0</v>
      </c>
    </row>
    <row r="36" spans="1:30">
      <c r="A36" s="14"/>
      <c r="B36" s="6"/>
      <c r="C36" s="6"/>
      <c r="D36" s="6" t="str">
        <f>IF(H36="","",VLOOKUP(H36,[1]мвз!$A$1:$B$212,2,FALSE))</f>
        <v/>
      </c>
      <c r="E36" s="25" t="str">
        <f t="shared" si="2"/>
        <v>ст.776</v>
      </c>
      <c r="F36" s="25"/>
      <c r="G36" s="6" t="str">
        <f t="shared" si="3"/>
        <v/>
      </c>
      <c r="H36" s="26"/>
      <c r="I36" s="15"/>
      <c r="J36" s="16"/>
      <c r="K36" s="16"/>
      <c r="L36" s="16"/>
      <c r="M36" s="17"/>
      <c r="N36" s="16"/>
      <c r="O36" s="16"/>
      <c r="P36" s="18"/>
      <c r="Q36" s="19"/>
      <c r="R36" s="18"/>
      <c r="S36" s="19"/>
      <c r="T36" s="18"/>
      <c r="U36" s="19"/>
      <c r="V36" s="20"/>
      <c r="W36" s="18"/>
      <c r="X36" s="19"/>
      <c r="Y36" s="21"/>
      <c r="Z36" s="22"/>
      <c r="AA36" s="22"/>
      <c r="AB36" s="23"/>
      <c r="AC3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6" s="30">
        <f>Таблица1[[#This Row],[Стоимость, без НДС, рублей]]-Таблица1[[#This Row],[Ставка владения ]]</f>
        <v>0</v>
      </c>
    </row>
    <row r="37" spans="1:30">
      <c r="A37" s="14"/>
      <c r="B37" s="6"/>
      <c r="C37" s="6"/>
      <c r="D37" s="6" t="str">
        <f>IF(H37="","",VLOOKUP(H37,[1]мвз!$A$1:$B$212,2,FALSE))</f>
        <v/>
      </c>
      <c r="E37" s="25" t="str">
        <f t="shared" si="2"/>
        <v>ст.776</v>
      </c>
      <c r="F37" s="25"/>
      <c r="G37" s="6" t="str">
        <f t="shared" si="3"/>
        <v/>
      </c>
      <c r="H37" s="26"/>
      <c r="I37" s="15"/>
      <c r="J37" s="16"/>
      <c r="K37" s="16"/>
      <c r="L37" s="16"/>
      <c r="M37" s="17"/>
      <c r="N37" s="16"/>
      <c r="O37" s="16"/>
      <c r="P37" s="18"/>
      <c r="Q37" s="19"/>
      <c r="R37" s="18"/>
      <c r="S37" s="19"/>
      <c r="T37" s="18"/>
      <c r="U37" s="19"/>
      <c r="V37" s="20"/>
      <c r="W37" s="18"/>
      <c r="X37" s="19"/>
      <c r="Y37" s="21"/>
      <c r="Z37" s="22"/>
      <c r="AA37" s="22"/>
      <c r="AB37" s="23"/>
      <c r="AC3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7" s="30">
        <f>Таблица1[[#This Row],[Стоимость, без НДС, рублей]]-Таблица1[[#This Row],[Ставка владения ]]</f>
        <v>0</v>
      </c>
    </row>
    <row r="38" spans="1:30">
      <c r="A38" s="14"/>
      <c r="B38" s="6"/>
      <c r="C38" s="6"/>
      <c r="D38" s="6" t="str">
        <f>IF(H38="","",VLOOKUP(H38,[1]мвз!$A$1:$B$212,2,FALSE))</f>
        <v/>
      </c>
      <c r="E38" s="25" t="str">
        <f t="shared" si="2"/>
        <v>ст.776</v>
      </c>
      <c r="F38" s="25"/>
      <c r="G38" s="6" t="str">
        <f t="shared" si="3"/>
        <v/>
      </c>
      <c r="H38" s="26"/>
      <c r="I38" s="15"/>
      <c r="J38" s="16"/>
      <c r="K38" s="16"/>
      <c r="L38" s="16"/>
      <c r="M38" s="17"/>
      <c r="N38" s="16"/>
      <c r="O38" s="16"/>
      <c r="P38" s="18"/>
      <c r="Q38" s="19"/>
      <c r="R38" s="18"/>
      <c r="S38" s="19"/>
      <c r="T38" s="18"/>
      <c r="U38" s="19"/>
      <c r="V38" s="20"/>
      <c r="W38" s="18"/>
      <c r="X38" s="19"/>
      <c r="Y38" s="21"/>
      <c r="Z38" s="22"/>
      <c r="AA38" s="22"/>
      <c r="AB38" s="23"/>
      <c r="AC3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8" s="30">
        <f>Таблица1[[#This Row],[Стоимость, без НДС, рублей]]-Таблица1[[#This Row],[Ставка владения ]]</f>
        <v>0</v>
      </c>
    </row>
    <row r="39" spans="1:30">
      <c r="A39" s="14"/>
      <c r="B39" s="6"/>
      <c r="C39" s="6"/>
      <c r="D39" s="6" t="str">
        <f>IF(H39="","",VLOOKUP(H39,[1]мвз!$A$1:$B$212,2,FALSE))</f>
        <v/>
      </c>
      <c r="E39" s="25" t="str">
        <f t="shared" si="2"/>
        <v>ст.776</v>
      </c>
      <c r="F39" s="25"/>
      <c r="G39" s="6" t="str">
        <f t="shared" si="3"/>
        <v/>
      </c>
      <c r="H39" s="26"/>
      <c r="I39" s="15"/>
      <c r="J39" s="16"/>
      <c r="K39" s="16"/>
      <c r="L39" s="16"/>
      <c r="M39" s="17"/>
      <c r="N39" s="16"/>
      <c r="O39" s="16"/>
      <c r="P39" s="18"/>
      <c r="Q39" s="19"/>
      <c r="R39" s="18"/>
      <c r="S39" s="19"/>
      <c r="T39" s="18"/>
      <c r="U39" s="19"/>
      <c r="V39" s="20"/>
      <c r="W39" s="18"/>
      <c r="X39" s="19"/>
      <c r="Y39" s="21"/>
      <c r="Z39" s="22"/>
      <c r="AA39" s="22"/>
      <c r="AB39" s="23"/>
      <c r="AC3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9" s="30">
        <f>Таблица1[[#This Row],[Стоимость, без НДС, рублей]]-Таблица1[[#This Row],[Ставка владения ]]</f>
        <v>0</v>
      </c>
    </row>
    <row r="40" spans="1:30">
      <c r="A40" s="14"/>
      <c r="B40" s="6"/>
      <c r="C40" s="6"/>
      <c r="D40" s="6" t="str">
        <f>IF(H40="","",VLOOKUP(H40,[1]мвз!$A$1:$B$212,2,FALSE))</f>
        <v/>
      </c>
      <c r="E40" s="25" t="str">
        <f t="shared" si="2"/>
        <v>ст.776</v>
      </c>
      <c r="F40" s="25"/>
      <c r="G40" s="6" t="str">
        <f t="shared" si="3"/>
        <v/>
      </c>
      <c r="H40" s="26"/>
      <c r="I40" s="15"/>
      <c r="J40" s="16"/>
      <c r="K40" s="16"/>
      <c r="L40" s="16"/>
      <c r="M40" s="17"/>
      <c r="N40" s="16"/>
      <c r="O40" s="16"/>
      <c r="P40" s="18"/>
      <c r="Q40" s="19"/>
      <c r="R40" s="18"/>
      <c r="S40" s="19"/>
      <c r="T40" s="18"/>
      <c r="U40" s="19"/>
      <c r="V40" s="20"/>
      <c r="W40" s="18"/>
      <c r="X40" s="19"/>
      <c r="Y40" s="21"/>
      <c r="Z40" s="22"/>
      <c r="AA40" s="22"/>
      <c r="AB40" s="23"/>
      <c r="AC4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0" s="30">
        <f>Таблица1[[#This Row],[Стоимость, без НДС, рублей]]-Таблица1[[#This Row],[Ставка владения ]]</f>
        <v>0</v>
      </c>
    </row>
    <row r="41" spans="1:30">
      <c r="A41" s="14"/>
      <c r="B41" s="6"/>
      <c r="C41" s="6"/>
      <c r="D41" s="6" t="str">
        <f>IF(H41="","",VLOOKUP(H41,[1]мвз!$A$1:$B$212,2,FALSE))</f>
        <v/>
      </c>
      <c r="E41" s="25" t="str">
        <f t="shared" si="2"/>
        <v>ст.776</v>
      </c>
      <c r="F41" s="25"/>
      <c r="G41" s="6" t="str">
        <f t="shared" si="3"/>
        <v/>
      </c>
      <c r="H41" s="26"/>
      <c r="I41" s="15"/>
      <c r="J41" s="16"/>
      <c r="K41" s="16"/>
      <c r="L41" s="16"/>
      <c r="M41" s="17"/>
      <c r="N41" s="16"/>
      <c r="O41" s="16"/>
      <c r="P41" s="18"/>
      <c r="Q41" s="19"/>
      <c r="R41" s="18"/>
      <c r="S41" s="19"/>
      <c r="T41" s="18"/>
      <c r="U41" s="19"/>
      <c r="V41" s="20"/>
      <c r="W41" s="18"/>
      <c r="X41" s="19"/>
      <c r="Y41" s="21"/>
      <c r="Z41" s="22"/>
      <c r="AA41" s="22"/>
      <c r="AB41" s="23"/>
      <c r="AC4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1" s="30">
        <f>Таблица1[[#This Row],[Стоимость, без НДС, рублей]]-Таблица1[[#This Row],[Ставка владения ]]</f>
        <v>0</v>
      </c>
    </row>
    <row r="42" spans="1:30">
      <c r="A42" s="14"/>
      <c r="B42" s="6"/>
      <c r="C42" s="6"/>
      <c r="D42" s="6" t="str">
        <f>IF(H42="","",VLOOKUP(H42,[1]мвз!$A$1:$B$212,2,FALSE))</f>
        <v/>
      </c>
      <c r="E42" s="25" t="str">
        <f t="shared" si="2"/>
        <v>ст.776</v>
      </c>
      <c r="F42" s="25"/>
      <c r="G42" s="6" t="str">
        <f t="shared" si="3"/>
        <v/>
      </c>
      <c r="H42" s="26"/>
      <c r="I42" s="15"/>
      <c r="J42" s="16"/>
      <c r="K42" s="16"/>
      <c r="L42" s="16"/>
      <c r="M42" s="17"/>
      <c r="N42" s="16"/>
      <c r="O42" s="16"/>
      <c r="P42" s="18"/>
      <c r="Q42" s="19"/>
      <c r="R42" s="18"/>
      <c r="S42" s="19"/>
      <c r="T42" s="18"/>
      <c r="U42" s="19"/>
      <c r="V42" s="20"/>
      <c r="W42" s="18"/>
      <c r="X42" s="19"/>
      <c r="Y42" s="21"/>
      <c r="Z42" s="22"/>
      <c r="AA42" s="22"/>
      <c r="AB42" s="23"/>
      <c r="AC4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2" s="30">
        <f>Таблица1[[#This Row],[Стоимость, без НДС, рублей]]-Таблица1[[#This Row],[Ставка владения ]]</f>
        <v>0</v>
      </c>
    </row>
    <row r="43" spans="1:30">
      <c r="A43" s="14"/>
      <c r="B43" s="6"/>
      <c r="C43" s="6"/>
      <c r="D43" s="6" t="str">
        <f>IF(H43="","",VLOOKUP(H43,[1]мвз!$A$1:$B$212,2,FALSE))</f>
        <v/>
      </c>
      <c r="E43" s="25" t="str">
        <f t="shared" si="2"/>
        <v>ст.776</v>
      </c>
      <c r="F43" s="25"/>
      <c r="G43" s="6" t="str">
        <f t="shared" si="3"/>
        <v/>
      </c>
      <c r="H43" s="26"/>
      <c r="I43" s="15"/>
      <c r="J43" s="16"/>
      <c r="K43" s="16"/>
      <c r="L43" s="16"/>
      <c r="M43" s="17"/>
      <c r="N43" s="16"/>
      <c r="O43" s="16"/>
      <c r="P43" s="18"/>
      <c r="Q43" s="19"/>
      <c r="R43" s="18"/>
      <c r="S43" s="19"/>
      <c r="T43" s="18"/>
      <c r="U43" s="19"/>
      <c r="V43" s="20"/>
      <c r="W43" s="18"/>
      <c r="X43" s="19"/>
      <c r="Y43" s="21"/>
      <c r="Z43" s="22"/>
      <c r="AA43" s="22"/>
      <c r="AB43" s="23"/>
      <c r="AC4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3" s="30">
        <f>Таблица1[[#This Row],[Стоимость, без НДС, рублей]]-Таблица1[[#This Row],[Ставка владения ]]</f>
        <v>0</v>
      </c>
    </row>
    <row r="44" spans="1:30">
      <c r="A44" s="14"/>
      <c r="B44" s="6"/>
      <c r="C44" s="6"/>
      <c r="D44" s="6" t="str">
        <f>IF(H44="","",VLOOKUP(H44,[1]мвз!$A$1:$B$212,2,FALSE))</f>
        <v/>
      </c>
      <c r="E44" s="25" t="str">
        <f t="shared" si="2"/>
        <v>ст.776</v>
      </c>
      <c r="F44" s="25"/>
      <c r="G44" s="6" t="str">
        <f t="shared" si="3"/>
        <v/>
      </c>
      <c r="H44" s="26"/>
      <c r="I44" s="15"/>
      <c r="J44" s="16"/>
      <c r="K44" s="16"/>
      <c r="L44" s="16"/>
      <c r="M44" s="17"/>
      <c r="N44" s="16"/>
      <c r="O44" s="16"/>
      <c r="P44" s="18"/>
      <c r="Q44" s="19"/>
      <c r="R44" s="18"/>
      <c r="S44" s="19"/>
      <c r="T44" s="18"/>
      <c r="U44" s="19"/>
      <c r="V44" s="20"/>
      <c r="W44" s="18"/>
      <c r="X44" s="19"/>
      <c r="Y44" s="21"/>
      <c r="Z44" s="22"/>
      <c r="AA44" s="22"/>
      <c r="AB44" s="23"/>
      <c r="AC4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4" s="30">
        <f>Таблица1[[#This Row],[Стоимость, без НДС, рублей]]-Таблица1[[#This Row],[Ставка владения ]]</f>
        <v>0</v>
      </c>
    </row>
    <row r="45" spans="1:30">
      <c r="A45" s="14"/>
      <c r="B45" s="6"/>
      <c r="C45" s="6"/>
      <c r="D45" s="6" t="str">
        <f>IF(H45="","",VLOOKUP(H45,[1]мвз!$A$1:$B$212,2,FALSE))</f>
        <v/>
      </c>
      <c r="E45" s="25" t="str">
        <f t="shared" si="2"/>
        <v>ст.776</v>
      </c>
      <c r="F45" s="25"/>
      <c r="G45" s="6" t="str">
        <f t="shared" si="3"/>
        <v/>
      </c>
      <c r="H45" s="26"/>
      <c r="I45" s="15"/>
      <c r="J45" s="16"/>
      <c r="K45" s="16"/>
      <c r="L45" s="16"/>
      <c r="M45" s="17"/>
      <c r="N45" s="16"/>
      <c r="O45" s="16"/>
      <c r="P45" s="18"/>
      <c r="Q45" s="19"/>
      <c r="R45" s="18"/>
      <c r="S45" s="19"/>
      <c r="T45" s="18"/>
      <c r="U45" s="19"/>
      <c r="V45" s="20"/>
      <c r="W45" s="18"/>
      <c r="X45" s="19"/>
      <c r="Y45" s="21"/>
      <c r="Z45" s="22"/>
      <c r="AA45" s="22"/>
      <c r="AB45" s="23"/>
      <c r="AC4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5" s="30">
        <f>Таблица1[[#This Row],[Стоимость, без НДС, рублей]]-Таблица1[[#This Row],[Ставка владения ]]</f>
        <v>0</v>
      </c>
    </row>
    <row r="46" spans="1:30">
      <c r="A46" s="14"/>
      <c r="B46" s="6"/>
      <c r="C46" s="6"/>
      <c r="D46" s="6" t="str">
        <f>IF(H46="","",VLOOKUP(H46,[1]мвз!$A$1:$B$212,2,FALSE))</f>
        <v/>
      </c>
      <c r="E46" s="25" t="str">
        <f t="shared" si="2"/>
        <v>ст.776</v>
      </c>
      <c r="F46" s="25"/>
      <c r="G46" s="6" t="str">
        <f t="shared" si="3"/>
        <v/>
      </c>
      <c r="H46" s="26"/>
      <c r="I46" s="15"/>
      <c r="J46" s="16"/>
      <c r="K46" s="16"/>
      <c r="L46" s="16"/>
      <c r="M46" s="17"/>
      <c r="N46" s="16"/>
      <c r="O46" s="16"/>
      <c r="P46" s="18"/>
      <c r="Q46" s="19"/>
      <c r="R46" s="18"/>
      <c r="S46" s="19"/>
      <c r="T46" s="18"/>
      <c r="U46" s="19"/>
      <c r="V46" s="20"/>
      <c r="W46" s="18"/>
      <c r="X46" s="19"/>
      <c r="Y46" s="21"/>
      <c r="Z46" s="22"/>
      <c r="AA46" s="22"/>
      <c r="AB46" s="23"/>
      <c r="AC4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6" s="30">
        <f>Таблица1[[#This Row],[Стоимость, без НДС, рублей]]-Таблица1[[#This Row],[Ставка владения ]]</f>
        <v>0</v>
      </c>
    </row>
    <row r="47" spans="1:30">
      <c r="A47" s="14"/>
      <c r="B47" s="6"/>
      <c r="C47" s="6"/>
      <c r="D47" s="6" t="str">
        <f>IF(H47="","",VLOOKUP(H47,[1]мвз!$A$1:$B$212,2,FALSE))</f>
        <v/>
      </c>
      <c r="E47" s="25" t="str">
        <f t="shared" si="2"/>
        <v>ст.776</v>
      </c>
      <c r="F47" s="25"/>
      <c r="G47" s="6" t="str">
        <f t="shared" si="3"/>
        <v/>
      </c>
      <c r="H47" s="26"/>
      <c r="I47" s="15"/>
      <c r="J47" s="16"/>
      <c r="K47" s="16"/>
      <c r="L47" s="16"/>
      <c r="M47" s="17"/>
      <c r="N47" s="16"/>
      <c r="O47" s="16"/>
      <c r="P47" s="18"/>
      <c r="Q47" s="19"/>
      <c r="R47" s="18"/>
      <c r="S47" s="19"/>
      <c r="T47" s="18"/>
      <c r="U47" s="19"/>
      <c r="V47" s="20"/>
      <c r="W47" s="18"/>
      <c r="X47" s="19"/>
      <c r="Y47" s="21"/>
      <c r="Z47" s="22"/>
      <c r="AA47" s="22"/>
      <c r="AB47" s="23"/>
      <c r="AC4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7" s="30">
        <f>Таблица1[[#This Row],[Стоимость, без НДС, рублей]]-Таблица1[[#This Row],[Ставка владения ]]</f>
        <v>0</v>
      </c>
    </row>
    <row r="48" spans="1:30">
      <c r="A48" s="14"/>
      <c r="B48" s="6"/>
      <c r="C48" s="6"/>
      <c r="D48" s="6" t="str">
        <f>IF(H48="","",VLOOKUP(H48,[1]мвз!$A$1:$B$212,2,FALSE))</f>
        <v/>
      </c>
      <c r="E48" s="25" t="str">
        <f t="shared" si="2"/>
        <v>ст.776</v>
      </c>
      <c r="F48" s="25"/>
      <c r="G48" s="6" t="str">
        <f t="shared" si="3"/>
        <v/>
      </c>
      <c r="H48" s="26"/>
      <c r="I48" s="15"/>
      <c r="J48" s="16"/>
      <c r="K48" s="16"/>
      <c r="L48" s="16"/>
      <c r="M48" s="17"/>
      <c r="N48" s="16"/>
      <c r="O48" s="16"/>
      <c r="P48" s="18"/>
      <c r="Q48" s="19"/>
      <c r="R48" s="18"/>
      <c r="S48" s="19"/>
      <c r="T48" s="18"/>
      <c r="U48" s="19"/>
      <c r="V48" s="20"/>
      <c r="W48" s="18"/>
      <c r="X48" s="19"/>
      <c r="Y48" s="21"/>
      <c r="Z48" s="22"/>
      <c r="AA48" s="22"/>
      <c r="AB48" s="23"/>
      <c r="AC4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8" s="30">
        <f>Таблица1[[#This Row],[Стоимость, без НДС, рублей]]-Таблица1[[#This Row],[Ставка владения ]]</f>
        <v>0</v>
      </c>
    </row>
    <row r="49" spans="1:30">
      <c r="A49" s="14"/>
      <c r="B49" s="6"/>
      <c r="C49" s="6"/>
      <c r="D49" s="6" t="str">
        <f>IF(H49="","",VLOOKUP(H49,[1]мвз!$A$1:$B$212,2,FALSE))</f>
        <v/>
      </c>
      <c r="E49" s="25" t="str">
        <f t="shared" si="2"/>
        <v>ст.776</v>
      </c>
      <c r="F49" s="25"/>
      <c r="G49" s="6" t="str">
        <f t="shared" si="3"/>
        <v/>
      </c>
      <c r="H49" s="26"/>
      <c r="I49" s="15"/>
      <c r="J49" s="16"/>
      <c r="K49" s="16"/>
      <c r="L49" s="16"/>
      <c r="M49" s="17"/>
      <c r="N49" s="16"/>
      <c r="O49" s="16"/>
      <c r="P49" s="18"/>
      <c r="Q49" s="19"/>
      <c r="R49" s="18"/>
      <c r="S49" s="19"/>
      <c r="T49" s="18"/>
      <c r="U49" s="19"/>
      <c r="V49" s="20"/>
      <c r="W49" s="18"/>
      <c r="X49" s="19"/>
      <c r="Y49" s="21"/>
      <c r="Z49" s="22"/>
      <c r="AA49" s="22"/>
      <c r="AB49" s="23"/>
      <c r="AC4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9" s="30">
        <f>Таблица1[[#This Row],[Стоимость, без НДС, рублей]]-Таблица1[[#This Row],[Ставка владения ]]</f>
        <v>0</v>
      </c>
    </row>
    <row r="50" spans="1:30">
      <c r="A50" s="14"/>
      <c r="B50" s="6"/>
      <c r="C50" s="6"/>
      <c r="D50" s="6" t="str">
        <f>IF(H50="","",VLOOKUP(H50,[1]мвз!$A$1:$B$212,2,FALSE))</f>
        <v/>
      </c>
      <c r="E50" s="25" t="str">
        <f t="shared" si="2"/>
        <v>ст.776</v>
      </c>
      <c r="F50" s="25"/>
      <c r="G50" s="6" t="str">
        <f t="shared" si="3"/>
        <v/>
      </c>
      <c r="H50" s="26"/>
      <c r="I50" s="15"/>
      <c r="J50" s="16"/>
      <c r="K50" s="16"/>
      <c r="L50" s="16"/>
      <c r="M50" s="17"/>
      <c r="N50" s="16"/>
      <c r="O50" s="16"/>
      <c r="P50" s="18"/>
      <c r="Q50" s="19"/>
      <c r="R50" s="18"/>
      <c r="S50" s="19"/>
      <c r="T50" s="18"/>
      <c r="U50" s="19"/>
      <c r="V50" s="20"/>
      <c r="W50" s="18"/>
      <c r="X50" s="19"/>
      <c r="Y50" s="21"/>
      <c r="Z50" s="22"/>
      <c r="AA50" s="22"/>
      <c r="AB50" s="23"/>
      <c r="AC5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0" s="30">
        <f>Таблица1[[#This Row],[Стоимость, без НДС, рублей]]-Таблица1[[#This Row],[Ставка владения ]]</f>
        <v>0</v>
      </c>
    </row>
    <row r="51" spans="1:30">
      <c r="A51" s="14"/>
      <c r="B51" s="6"/>
      <c r="C51" s="6"/>
      <c r="D51" s="6" t="str">
        <f>IF(H51="","",VLOOKUP(H51,[1]мвз!$A$1:$B$212,2,FALSE))</f>
        <v/>
      </c>
      <c r="E51" s="25" t="str">
        <f t="shared" si="2"/>
        <v>ст.776</v>
      </c>
      <c r="F51" s="25"/>
      <c r="G51" s="6" t="str">
        <f t="shared" si="3"/>
        <v/>
      </c>
      <c r="H51" s="26"/>
      <c r="I51" s="15"/>
      <c r="J51" s="16"/>
      <c r="K51" s="16"/>
      <c r="L51" s="16"/>
      <c r="M51" s="17"/>
      <c r="N51" s="16"/>
      <c r="O51" s="16"/>
      <c r="P51" s="18"/>
      <c r="Q51" s="19"/>
      <c r="R51" s="18"/>
      <c r="S51" s="19"/>
      <c r="T51" s="18"/>
      <c r="U51" s="19"/>
      <c r="V51" s="20"/>
      <c r="W51" s="18"/>
      <c r="X51" s="19"/>
      <c r="Y51" s="21"/>
      <c r="Z51" s="22"/>
      <c r="AA51" s="22"/>
      <c r="AB51" s="23"/>
      <c r="AC5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1" s="30">
        <f>Таблица1[[#This Row],[Стоимость, без НДС, рублей]]-Таблица1[[#This Row],[Ставка владения ]]</f>
        <v>0</v>
      </c>
    </row>
    <row r="52" spans="1:30">
      <c r="A52" s="14"/>
      <c r="B52" s="6"/>
      <c r="C52" s="6"/>
      <c r="D52" s="6" t="str">
        <f>IF(H52="","",VLOOKUP(H52,[1]мвз!$A$1:$B$212,2,FALSE))</f>
        <v/>
      </c>
      <c r="E52" s="25" t="str">
        <f t="shared" si="2"/>
        <v>ст.776</v>
      </c>
      <c r="F52" s="25"/>
      <c r="G52" s="6" t="str">
        <f t="shared" si="3"/>
        <v/>
      </c>
      <c r="H52" s="26"/>
      <c r="I52" s="15"/>
      <c r="J52" s="16"/>
      <c r="K52" s="16"/>
      <c r="L52" s="16"/>
      <c r="M52" s="17"/>
      <c r="N52" s="16"/>
      <c r="O52" s="16"/>
      <c r="P52" s="18"/>
      <c r="Q52" s="19"/>
      <c r="R52" s="18"/>
      <c r="S52" s="19"/>
      <c r="T52" s="18"/>
      <c r="U52" s="19"/>
      <c r="V52" s="20"/>
      <c r="W52" s="18"/>
      <c r="X52" s="19"/>
      <c r="Y52" s="21"/>
      <c r="Z52" s="22"/>
      <c r="AA52" s="22"/>
      <c r="AB52" s="23"/>
      <c r="AC5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2" s="30">
        <f>Таблица1[[#This Row],[Стоимость, без НДС, рублей]]-Таблица1[[#This Row],[Ставка владения ]]</f>
        <v>0</v>
      </c>
    </row>
    <row r="53" spans="1:30">
      <c r="A53" s="14"/>
      <c r="B53" s="6"/>
      <c r="C53" s="6"/>
      <c r="D53" s="6" t="str">
        <f>IF(H53="","",VLOOKUP(H53,[1]мвз!$A$1:$B$212,2,FALSE))</f>
        <v/>
      </c>
      <c r="E53" s="25" t="str">
        <f t="shared" si="2"/>
        <v>ст.776</v>
      </c>
      <c r="F53" s="25"/>
      <c r="G53" s="6" t="str">
        <f t="shared" ref="G53:G116" si="4">IF(A61="","",1)</f>
        <v/>
      </c>
      <c r="H53" s="26"/>
      <c r="I53" s="15"/>
      <c r="J53" s="16"/>
      <c r="K53" s="16"/>
      <c r="L53" s="16"/>
      <c r="M53" s="17"/>
      <c r="N53" s="16"/>
      <c r="O53" s="16"/>
      <c r="P53" s="18"/>
      <c r="Q53" s="19"/>
      <c r="R53" s="18"/>
      <c r="S53" s="19"/>
      <c r="T53" s="18"/>
      <c r="U53" s="19"/>
      <c r="V53" s="20"/>
      <c r="W53" s="18"/>
      <c r="X53" s="19"/>
      <c r="Y53" s="21"/>
      <c r="Z53" s="22"/>
      <c r="AA53" s="22"/>
      <c r="AB53" s="23"/>
      <c r="AC5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3" s="30">
        <f>Таблица1[[#This Row],[Стоимость, без НДС, рублей]]-Таблица1[[#This Row],[Ставка владения ]]</f>
        <v>0</v>
      </c>
    </row>
    <row r="54" spans="1:30">
      <c r="A54" s="14"/>
      <c r="B54" s="6"/>
      <c r="C54" s="6"/>
      <c r="D54" s="6" t="str">
        <f>IF(H54="","",VLOOKUP(H54,[1]мвз!$A$1:$B$212,2,FALSE))</f>
        <v/>
      </c>
      <c r="E54" s="25" t="str">
        <f t="shared" si="2"/>
        <v>ст.776</v>
      </c>
      <c r="F54" s="25"/>
      <c r="G54" s="6" t="str">
        <f t="shared" si="4"/>
        <v/>
      </c>
      <c r="H54" s="26"/>
      <c r="I54" s="15"/>
      <c r="J54" s="16"/>
      <c r="K54" s="16"/>
      <c r="L54" s="16"/>
      <c r="M54" s="17"/>
      <c r="N54" s="16"/>
      <c r="O54" s="16"/>
      <c r="P54" s="18"/>
      <c r="Q54" s="19"/>
      <c r="R54" s="18"/>
      <c r="S54" s="19"/>
      <c r="T54" s="18"/>
      <c r="U54" s="19"/>
      <c r="V54" s="20"/>
      <c r="W54" s="18"/>
      <c r="X54" s="19"/>
      <c r="Y54" s="21"/>
      <c r="Z54" s="22"/>
      <c r="AA54" s="22"/>
      <c r="AB54" s="23"/>
      <c r="AC5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4" s="30">
        <f>Таблица1[[#This Row],[Стоимость, без НДС, рублей]]-Таблица1[[#This Row],[Ставка владения ]]</f>
        <v>0</v>
      </c>
    </row>
    <row r="55" spans="1:30">
      <c r="A55" s="14"/>
      <c r="B55" s="6"/>
      <c r="C55" s="6"/>
      <c r="D55" s="6" t="str">
        <f>IF(H55="","",VLOOKUP(H55,[1]мвз!$A$1:$B$212,2,FALSE))</f>
        <v/>
      </c>
      <c r="E55" s="25" t="str">
        <f t="shared" si="2"/>
        <v>ст.776</v>
      </c>
      <c r="F55" s="25"/>
      <c r="G55" s="6" t="str">
        <f t="shared" si="4"/>
        <v/>
      </c>
      <c r="H55" s="26"/>
      <c r="I55" s="15"/>
      <c r="J55" s="16"/>
      <c r="K55" s="16"/>
      <c r="L55" s="16"/>
      <c r="M55" s="17"/>
      <c r="N55" s="16"/>
      <c r="O55" s="16"/>
      <c r="P55" s="18"/>
      <c r="Q55" s="19"/>
      <c r="R55" s="18"/>
      <c r="S55" s="19"/>
      <c r="T55" s="18"/>
      <c r="U55" s="19"/>
      <c r="V55" s="20"/>
      <c r="W55" s="18"/>
      <c r="X55" s="19"/>
      <c r="Y55" s="21"/>
      <c r="Z55" s="22"/>
      <c r="AA55" s="22"/>
      <c r="AB55" s="23"/>
      <c r="AC5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5" s="30">
        <f>Таблица1[[#This Row],[Стоимость, без НДС, рублей]]-Таблица1[[#This Row],[Ставка владения ]]</f>
        <v>0</v>
      </c>
    </row>
    <row r="56" spans="1:30">
      <c r="A56" s="14"/>
      <c r="B56" s="6"/>
      <c r="C56" s="6"/>
      <c r="D56" s="6" t="str">
        <f>IF(H56="","",VLOOKUP(H56,[1]мвз!$A$1:$B$212,2,FALSE))</f>
        <v/>
      </c>
      <c r="E56" s="25" t="str">
        <f t="shared" si="2"/>
        <v>ст.776</v>
      </c>
      <c r="F56" s="25"/>
      <c r="G56" s="6" t="str">
        <f t="shared" si="4"/>
        <v/>
      </c>
      <c r="H56" s="26"/>
      <c r="I56" s="15"/>
      <c r="J56" s="16"/>
      <c r="K56" s="16"/>
      <c r="L56" s="16"/>
      <c r="M56" s="17"/>
      <c r="N56" s="16"/>
      <c r="O56" s="16"/>
      <c r="P56" s="18"/>
      <c r="Q56" s="19"/>
      <c r="R56" s="18"/>
      <c r="S56" s="19"/>
      <c r="T56" s="18"/>
      <c r="U56" s="19"/>
      <c r="V56" s="20"/>
      <c r="W56" s="18"/>
      <c r="X56" s="19"/>
      <c r="Y56" s="21"/>
      <c r="Z56" s="22"/>
      <c r="AA56" s="22"/>
      <c r="AB56" s="23"/>
      <c r="AC5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6" s="30">
        <f>Таблица1[[#This Row],[Стоимость, без НДС, рублей]]-Таблица1[[#This Row],[Ставка владения ]]</f>
        <v>0</v>
      </c>
    </row>
    <row r="57" spans="1:30">
      <c r="A57" s="14"/>
      <c r="B57" s="6"/>
      <c r="C57" s="6"/>
      <c r="D57" s="6" t="str">
        <f>IF(H57="","",VLOOKUP(H57,[1]мвз!$A$1:$B$212,2,FALSE))</f>
        <v/>
      </c>
      <c r="E57" s="25" t="str">
        <f t="shared" si="2"/>
        <v>ст.776</v>
      </c>
      <c r="F57" s="25"/>
      <c r="G57" s="6" t="str">
        <f t="shared" si="4"/>
        <v/>
      </c>
      <c r="H57" s="26"/>
      <c r="I57" s="15"/>
      <c r="J57" s="16"/>
      <c r="K57" s="16"/>
      <c r="L57" s="16"/>
      <c r="M57" s="17"/>
      <c r="N57" s="16"/>
      <c r="O57" s="16"/>
      <c r="P57" s="18"/>
      <c r="Q57" s="19"/>
      <c r="R57" s="18"/>
      <c r="S57" s="19"/>
      <c r="T57" s="18"/>
      <c r="U57" s="19"/>
      <c r="V57" s="20"/>
      <c r="W57" s="18"/>
      <c r="X57" s="19"/>
      <c r="Y57" s="21"/>
      <c r="Z57" s="22"/>
      <c r="AA57" s="22"/>
      <c r="AB57" s="23"/>
      <c r="AC5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7" s="30">
        <f>Таблица1[[#This Row],[Стоимость, без НДС, рублей]]-Таблица1[[#This Row],[Ставка владения ]]</f>
        <v>0</v>
      </c>
    </row>
    <row r="58" spans="1:30">
      <c r="A58" s="14"/>
      <c r="B58" s="6"/>
      <c r="C58" s="6"/>
      <c r="D58" s="6" t="str">
        <f>IF(H58="","",VLOOKUP(H58,[1]мвз!$A$1:$B$212,2,FALSE))</f>
        <v/>
      </c>
      <c r="E58" s="25" t="str">
        <f t="shared" si="2"/>
        <v>ст.776</v>
      </c>
      <c r="F58" s="25"/>
      <c r="G58" s="6" t="str">
        <f t="shared" si="4"/>
        <v/>
      </c>
      <c r="H58" s="26"/>
      <c r="I58" s="15"/>
      <c r="J58" s="16"/>
      <c r="K58" s="16"/>
      <c r="L58" s="16"/>
      <c r="M58" s="17"/>
      <c r="N58" s="16"/>
      <c r="O58" s="16"/>
      <c r="P58" s="18"/>
      <c r="Q58" s="19"/>
      <c r="R58" s="18"/>
      <c r="S58" s="19"/>
      <c r="T58" s="18"/>
      <c r="U58" s="19"/>
      <c r="V58" s="20"/>
      <c r="W58" s="18"/>
      <c r="X58" s="19"/>
      <c r="Y58" s="21"/>
      <c r="Z58" s="22"/>
      <c r="AA58" s="22"/>
      <c r="AB58" s="23"/>
      <c r="AC5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8" s="30">
        <f>Таблица1[[#This Row],[Стоимость, без НДС, рублей]]-Таблица1[[#This Row],[Ставка владения ]]</f>
        <v>0</v>
      </c>
    </row>
    <row r="59" spans="1:30">
      <c r="A59" s="14"/>
      <c r="B59" s="6"/>
      <c r="C59" s="6"/>
      <c r="D59" s="6" t="str">
        <f>IF(H59="","",VLOOKUP(H59,[1]мвз!$A$1:$B$212,2,FALSE))</f>
        <v/>
      </c>
      <c r="E59" s="25" t="str">
        <f t="shared" si="2"/>
        <v>ст.776</v>
      </c>
      <c r="F59" s="25"/>
      <c r="G59" s="6" t="str">
        <f t="shared" si="4"/>
        <v/>
      </c>
      <c r="H59" s="26"/>
      <c r="I59" s="15"/>
      <c r="J59" s="16"/>
      <c r="K59" s="16"/>
      <c r="L59" s="16"/>
      <c r="M59" s="17"/>
      <c r="N59" s="16"/>
      <c r="O59" s="16"/>
      <c r="P59" s="18"/>
      <c r="Q59" s="19"/>
      <c r="R59" s="18"/>
      <c r="S59" s="19"/>
      <c r="T59" s="18"/>
      <c r="U59" s="19"/>
      <c r="V59" s="20"/>
      <c r="W59" s="18"/>
      <c r="X59" s="19"/>
      <c r="Y59" s="21"/>
      <c r="Z59" s="22"/>
      <c r="AA59" s="22"/>
      <c r="AB59" s="23"/>
      <c r="AC5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9" s="30">
        <f>Таблица1[[#This Row],[Стоимость, без НДС, рублей]]-Таблица1[[#This Row],[Ставка владения ]]</f>
        <v>0</v>
      </c>
    </row>
    <row r="60" spans="1:30">
      <c r="A60" s="14"/>
      <c r="B60" s="6"/>
      <c r="C60" s="6"/>
      <c r="D60" s="6" t="str">
        <f>IF(H60="","",VLOOKUP(H60,[1]мвз!$A$1:$B$212,2,FALSE))</f>
        <v/>
      </c>
      <c r="E60" s="25" t="str">
        <f t="shared" si="2"/>
        <v>ст.776</v>
      </c>
      <c r="F60" s="25"/>
      <c r="G60" s="6" t="str">
        <f t="shared" si="4"/>
        <v/>
      </c>
      <c r="H60" s="26"/>
      <c r="I60" s="15"/>
      <c r="J60" s="16"/>
      <c r="K60" s="16"/>
      <c r="L60" s="16"/>
      <c r="M60" s="17"/>
      <c r="N60" s="16"/>
      <c r="O60" s="16"/>
      <c r="P60" s="18"/>
      <c r="Q60" s="19"/>
      <c r="R60" s="18"/>
      <c r="S60" s="19"/>
      <c r="T60" s="18"/>
      <c r="U60" s="19"/>
      <c r="V60" s="20"/>
      <c r="W60" s="18"/>
      <c r="X60" s="19"/>
      <c r="Y60" s="29"/>
      <c r="Z60" s="22"/>
      <c r="AA60" s="22"/>
      <c r="AB60" s="23"/>
      <c r="AC6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0" s="30">
        <f>Таблица1[[#This Row],[Стоимость, без НДС, рублей]]-Таблица1[[#This Row],[Ставка владения ]]</f>
        <v>0</v>
      </c>
    </row>
    <row r="61" spans="1:30">
      <c r="A61" s="14"/>
      <c r="B61" s="6"/>
      <c r="C61" s="6"/>
      <c r="D61" s="6" t="str">
        <f>IF(H61="","",VLOOKUP(H61,[1]мвз!$A$1:$B$212,2,FALSE))</f>
        <v/>
      </c>
      <c r="E61" s="25" t="str">
        <f t="shared" si="2"/>
        <v>ст.776</v>
      </c>
      <c r="F61" s="25"/>
      <c r="G61" s="6" t="str">
        <f t="shared" si="4"/>
        <v/>
      </c>
      <c r="H61" s="26"/>
      <c r="I61" s="15"/>
      <c r="J61" s="16"/>
      <c r="K61" s="16"/>
      <c r="L61" s="16"/>
      <c r="M61" s="17"/>
      <c r="N61" s="16"/>
      <c r="O61" s="16"/>
      <c r="P61" s="18"/>
      <c r="Q61" s="19"/>
      <c r="R61" s="18"/>
      <c r="S61" s="19"/>
      <c r="T61" s="18"/>
      <c r="U61" s="19"/>
      <c r="V61" s="20"/>
      <c r="W61" s="18"/>
      <c r="X61" s="19"/>
      <c r="Y61" s="21"/>
      <c r="Z61" s="22"/>
      <c r="AA61" s="22"/>
      <c r="AB61" s="23"/>
      <c r="AC6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1" s="30">
        <f>Таблица1[[#This Row],[Стоимость, без НДС, рублей]]-Таблица1[[#This Row],[Ставка владения ]]</f>
        <v>0</v>
      </c>
    </row>
    <row r="62" spans="1:30">
      <c r="A62" s="14"/>
      <c r="B62" s="6"/>
      <c r="C62" s="6"/>
      <c r="D62" s="6" t="str">
        <f>IF(H62="","",VLOOKUP(H62,[1]мвз!$A$1:$B$212,2,FALSE))</f>
        <v/>
      </c>
      <c r="E62" s="25" t="str">
        <f t="shared" si="2"/>
        <v>ст.776</v>
      </c>
      <c r="F62" s="25"/>
      <c r="G62" s="6" t="str">
        <f t="shared" si="4"/>
        <v/>
      </c>
      <c r="H62" s="26"/>
      <c r="I62" s="15"/>
      <c r="J62" s="16"/>
      <c r="K62" s="16"/>
      <c r="L62" s="16"/>
      <c r="M62" s="17"/>
      <c r="N62" s="16"/>
      <c r="O62" s="16"/>
      <c r="P62" s="18"/>
      <c r="Q62" s="19"/>
      <c r="R62" s="18"/>
      <c r="S62" s="19"/>
      <c r="T62" s="18"/>
      <c r="U62" s="19"/>
      <c r="V62" s="20"/>
      <c r="W62" s="18"/>
      <c r="X62" s="19"/>
      <c r="Y62" s="21"/>
      <c r="Z62" s="22"/>
      <c r="AA62" s="22"/>
      <c r="AB62" s="23"/>
      <c r="AC6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2" s="30">
        <f>Таблица1[[#This Row],[Стоимость, без НДС, рублей]]-Таблица1[[#This Row],[Ставка владения ]]</f>
        <v>0</v>
      </c>
    </row>
    <row r="63" spans="1:30">
      <c r="A63" s="14"/>
      <c r="B63" s="6"/>
      <c r="C63" s="6"/>
      <c r="D63" s="6" t="str">
        <f>IF(H63="","",VLOOKUP(H63,[1]мвз!$A$1:$B$212,2,FALSE))</f>
        <v/>
      </c>
      <c r="E63" s="25" t="str">
        <f t="shared" si="2"/>
        <v>ст.776</v>
      </c>
      <c r="F63" s="25"/>
      <c r="G63" s="6" t="str">
        <f t="shared" si="4"/>
        <v/>
      </c>
      <c r="H63" s="26"/>
      <c r="I63" s="15"/>
      <c r="J63" s="16"/>
      <c r="K63" s="16"/>
      <c r="L63" s="16"/>
      <c r="M63" s="17"/>
      <c r="N63" s="16"/>
      <c r="O63" s="16"/>
      <c r="P63" s="18"/>
      <c r="Q63" s="19"/>
      <c r="R63" s="18"/>
      <c r="S63" s="19"/>
      <c r="T63" s="18"/>
      <c r="U63" s="19"/>
      <c r="V63" s="20"/>
      <c r="W63" s="18"/>
      <c r="X63" s="19"/>
      <c r="Y63" s="21"/>
      <c r="Z63" s="22"/>
      <c r="AA63" s="22"/>
      <c r="AB63" s="23"/>
      <c r="AC6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3" s="30">
        <f>Таблица1[[#This Row],[Стоимость, без НДС, рублей]]-Таблица1[[#This Row],[Ставка владения ]]</f>
        <v>0</v>
      </c>
    </row>
    <row r="64" spans="1:30">
      <c r="A64" s="14"/>
      <c r="B64" s="6"/>
      <c r="C64" s="6"/>
      <c r="D64" s="6" t="str">
        <f>IF(H64="","",VLOOKUP(H64,[1]мвз!$A$1:$B$212,2,FALSE))</f>
        <v/>
      </c>
      <c r="E64" s="25" t="str">
        <f t="shared" ref="E64:E127" si="5">IF(H64="леня","ст.835",IF(H64="ДЦС-5 АУР","ст.835","ст.776"))</f>
        <v>ст.776</v>
      </c>
      <c r="F64" s="25"/>
      <c r="G64" s="6" t="str">
        <f t="shared" si="4"/>
        <v/>
      </c>
      <c r="H64" s="26"/>
      <c r="I64" s="15"/>
      <c r="J64" s="16"/>
      <c r="K64" s="16"/>
      <c r="L64" s="16"/>
      <c r="M64" s="17"/>
      <c r="N64" s="16"/>
      <c r="O64" s="16"/>
      <c r="P64" s="18"/>
      <c r="Q64" s="19"/>
      <c r="R64" s="18"/>
      <c r="S64" s="19"/>
      <c r="T64" s="18"/>
      <c r="U64" s="19"/>
      <c r="V64" s="20"/>
      <c r="W64" s="18"/>
      <c r="X64" s="19"/>
      <c r="Y64" s="21"/>
      <c r="Z64" s="22"/>
      <c r="AA64" s="22"/>
      <c r="AB64" s="23"/>
      <c r="AC6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4" s="30">
        <f>Таблица1[[#This Row],[Стоимость, без НДС, рублей]]-Таблица1[[#This Row],[Ставка владения ]]</f>
        <v>0</v>
      </c>
    </row>
    <row r="65" spans="1:30">
      <c r="A65" s="14"/>
      <c r="B65" s="6"/>
      <c r="C65" s="6"/>
      <c r="D65" s="6" t="str">
        <f>IF(H65="","",VLOOKUP(H65,[1]мвз!$A$1:$B$212,2,FALSE))</f>
        <v/>
      </c>
      <c r="E65" s="25" t="str">
        <f t="shared" si="5"/>
        <v>ст.776</v>
      </c>
      <c r="F65" s="25"/>
      <c r="G65" s="6" t="str">
        <f t="shared" si="4"/>
        <v/>
      </c>
      <c r="H65" s="26"/>
      <c r="I65" s="15"/>
      <c r="J65" s="16"/>
      <c r="K65" s="16"/>
      <c r="L65" s="16"/>
      <c r="M65" s="17"/>
      <c r="N65" s="16"/>
      <c r="O65" s="16"/>
      <c r="P65" s="18"/>
      <c r="Q65" s="19"/>
      <c r="R65" s="18"/>
      <c r="S65" s="19"/>
      <c r="T65" s="18"/>
      <c r="U65" s="19"/>
      <c r="V65" s="20"/>
      <c r="W65" s="18"/>
      <c r="X65" s="19"/>
      <c r="Y65" s="21"/>
      <c r="Z65" s="22"/>
      <c r="AA65" s="22"/>
      <c r="AB65" s="23"/>
      <c r="AC6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5" s="30">
        <f>Таблица1[[#This Row],[Стоимость, без НДС, рублей]]-Таблица1[[#This Row],[Ставка владения ]]</f>
        <v>0</v>
      </c>
    </row>
    <row r="66" spans="1:30">
      <c r="A66" s="14"/>
      <c r="B66" s="6"/>
      <c r="C66" s="6"/>
      <c r="D66" s="6" t="str">
        <f>IF(H66="","",VLOOKUP(H66,[1]мвз!$A$1:$B$212,2,FALSE))</f>
        <v/>
      </c>
      <c r="E66" s="25" t="str">
        <f t="shared" si="5"/>
        <v>ст.776</v>
      </c>
      <c r="F66" s="25"/>
      <c r="G66" s="6" t="str">
        <f t="shared" si="4"/>
        <v/>
      </c>
      <c r="H66" s="26"/>
      <c r="I66" s="15"/>
      <c r="J66" s="16"/>
      <c r="K66" s="16"/>
      <c r="L66" s="16"/>
      <c r="M66" s="17"/>
      <c r="N66" s="16"/>
      <c r="O66" s="16"/>
      <c r="P66" s="18"/>
      <c r="Q66" s="19"/>
      <c r="R66" s="18"/>
      <c r="S66" s="19"/>
      <c r="T66" s="18"/>
      <c r="U66" s="19"/>
      <c r="V66" s="20"/>
      <c r="W66" s="18"/>
      <c r="X66" s="19"/>
      <c r="Y66" s="21"/>
      <c r="Z66" s="22"/>
      <c r="AA66" s="22"/>
      <c r="AB66" s="23"/>
      <c r="AC6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6" s="30">
        <f>Таблица1[[#This Row],[Стоимость, без НДС, рублей]]-Таблица1[[#This Row],[Ставка владения ]]</f>
        <v>0</v>
      </c>
    </row>
    <row r="67" spans="1:30">
      <c r="A67" s="14"/>
      <c r="B67" s="6"/>
      <c r="C67" s="6"/>
      <c r="D67" s="6" t="str">
        <f>IF(H67="","",VLOOKUP(H67,[1]мвз!$A$1:$B$212,2,FALSE))</f>
        <v/>
      </c>
      <c r="E67" s="25" t="str">
        <f t="shared" si="5"/>
        <v>ст.776</v>
      </c>
      <c r="F67" s="25"/>
      <c r="G67" s="6" t="str">
        <f t="shared" si="4"/>
        <v/>
      </c>
      <c r="H67" s="26"/>
      <c r="I67" s="15"/>
      <c r="J67" s="16"/>
      <c r="K67" s="16"/>
      <c r="L67" s="16"/>
      <c r="M67" s="17"/>
      <c r="N67" s="16"/>
      <c r="O67" s="16"/>
      <c r="P67" s="18"/>
      <c r="Q67" s="19"/>
      <c r="R67" s="18"/>
      <c r="S67" s="19"/>
      <c r="T67" s="18"/>
      <c r="U67" s="19"/>
      <c r="V67" s="20"/>
      <c r="W67" s="18"/>
      <c r="X67" s="19"/>
      <c r="Y67" s="21"/>
      <c r="Z67" s="22"/>
      <c r="AA67" s="22"/>
      <c r="AB67" s="23"/>
      <c r="AC6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7" s="30">
        <f>Таблица1[[#This Row],[Стоимость, без НДС, рублей]]-Таблица1[[#This Row],[Ставка владения ]]</f>
        <v>0</v>
      </c>
    </row>
    <row r="68" spans="1:30">
      <c r="A68" s="14"/>
      <c r="B68" s="6"/>
      <c r="C68" s="6"/>
      <c r="D68" s="6" t="str">
        <f>IF(H68="","",VLOOKUP(H68,[1]мвз!$A$1:$B$212,2,FALSE))</f>
        <v/>
      </c>
      <c r="E68" s="25" t="str">
        <f t="shared" si="5"/>
        <v>ст.776</v>
      </c>
      <c r="F68" s="25"/>
      <c r="G68" s="6" t="str">
        <f t="shared" si="4"/>
        <v/>
      </c>
      <c r="H68" s="26"/>
      <c r="I68" s="15"/>
      <c r="J68" s="16"/>
      <c r="K68" s="16"/>
      <c r="L68" s="16"/>
      <c r="M68" s="17"/>
      <c r="N68" s="16"/>
      <c r="O68" s="16"/>
      <c r="P68" s="18"/>
      <c r="Q68" s="19"/>
      <c r="R68" s="18"/>
      <c r="S68" s="19"/>
      <c r="T68" s="18"/>
      <c r="U68" s="19"/>
      <c r="V68" s="20"/>
      <c r="W68" s="18"/>
      <c r="X68" s="19"/>
      <c r="Y68" s="21"/>
      <c r="Z68" s="22"/>
      <c r="AA68" s="22"/>
      <c r="AB68" s="23"/>
      <c r="AC6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8" s="30">
        <f>Таблица1[[#This Row],[Стоимость, без НДС, рублей]]-Таблица1[[#This Row],[Ставка владения ]]</f>
        <v>0</v>
      </c>
    </row>
    <row r="69" spans="1:30">
      <c r="A69" s="14"/>
      <c r="B69" s="6"/>
      <c r="C69" s="6"/>
      <c r="D69" s="6" t="str">
        <f>IF(H69="","",VLOOKUP(H69,[1]мвз!$A$1:$B$212,2,FALSE))</f>
        <v/>
      </c>
      <c r="E69" s="25" t="str">
        <f t="shared" si="5"/>
        <v>ст.776</v>
      </c>
      <c r="F69" s="25"/>
      <c r="G69" s="6" t="str">
        <f t="shared" si="4"/>
        <v/>
      </c>
      <c r="H69" s="26"/>
      <c r="I69" s="15"/>
      <c r="J69" s="16"/>
      <c r="K69" s="16"/>
      <c r="L69" s="16"/>
      <c r="M69" s="17"/>
      <c r="N69" s="16"/>
      <c r="O69" s="16"/>
      <c r="P69" s="18"/>
      <c r="Q69" s="19"/>
      <c r="R69" s="18"/>
      <c r="S69" s="19"/>
      <c r="T69" s="18"/>
      <c r="U69" s="19"/>
      <c r="V69" s="20"/>
      <c r="W69" s="18"/>
      <c r="X69" s="19"/>
      <c r="Y69" s="21"/>
      <c r="Z69" s="22"/>
      <c r="AA69" s="22"/>
      <c r="AB69" s="23"/>
      <c r="AC6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9" s="30">
        <f>Таблица1[[#This Row],[Стоимость, без НДС, рублей]]-Таблица1[[#This Row],[Ставка владения ]]</f>
        <v>0</v>
      </c>
    </row>
    <row r="70" spans="1:30">
      <c r="A70" s="14"/>
      <c r="B70" s="6"/>
      <c r="C70" s="6"/>
      <c r="D70" s="6" t="str">
        <f>IF(H70="","",VLOOKUP(H70,[1]мвз!$A$1:$B$212,2,FALSE))</f>
        <v/>
      </c>
      <c r="E70" s="25" t="str">
        <f t="shared" si="5"/>
        <v>ст.776</v>
      </c>
      <c r="F70" s="25"/>
      <c r="G70" s="6" t="str">
        <f t="shared" si="4"/>
        <v/>
      </c>
      <c r="H70" s="26"/>
      <c r="I70" s="15"/>
      <c r="J70" s="16"/>
      <c r="K70" s="16"/>
      <c r="L70" s="16"/>
      <c r="M70" s="17"/>
      <c r="N70" s="16"/>
      <c r="O70" s="16"/>
      <c r="P70" s="18"/>
      <c r="Q70" s="19"/>
      <c r="R70" s="18"/>
      <c r="S70" s="19"/>
      <c r="T70" s="18"/>
      <c r="U70" s="19"/>
      <c r="V70" s="20"/>
      <c r="W70" s="18"/>
      <c r="X70" s="19"/>
      <c r="Y70" s="21"/>
      <c r="Z70" s="22"/>
      <c r="AA70" s="22"/>
      <c r="AB70" s="23"/>
      <c r="AC7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0" s="30">
        <f>Таблица1[[#This Row],[Стоимость, без НДС, рублей]]-Таблица1[[#This Row],[Ставка владения ]]</f>
        <v>0</v>
      </c>
    </row>
    <row r="71" spans="1:30">
      <c r="A71" s="14"/>
      <c r="B71" s="6"/>
      <c r="C71" s="6"/>
      <c r="D71" s="6" t="str">
        <f>IF(H71="","",VLOOKUP(H71,[1]мвз!$A$1:$B$212,2,FALSE))</f>
        <v/>
      </c>
      <c r="E71" s="25" t="str">
        <f t="shared" si="5"/>
        <v>ст.776</v>
      </c>
      <c r="F71" s="25"/>
      <c r="G71" s="6" t="str">
        <f t="shared" si="4"/>
        <v/>
      </c>
      <c r="H71" s="26"/>
      <c r="I71" s="15"/>
      <c r="J71" s="16"/>
      <c r="K71" s="16"/>
      <c r="L71" s="16"/>
      <c r="M71" s="17"/>
      <c r="N71" s="16"/>
      <c r="O71" s="16"/>
      <c r="P71" s="18"/>
      <c r="Q71" s="19"/>
      <c r="R71" s="18"/>
      <c r="S71" s="19"/>
      <c r="T71" s="18"/>
      <c r="U71" s="19"/>
      <c r="V71" s="20"/>
      <c r="W71" s="18"/>
      <c r="X71" s="19"/>
      <c r="Y71" s="21"/>
      <c r="Z71" s="22"/>
      <c r="AA71" s="22"/>
      <c r="AB71" s="23"/>
      <c r="AC7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1" s="30">
        <f>Таблица1[[#This Row],[Стоимость, без НДС, рублей]]-Таблица1[[#This Row],[Ставка владения ]]</f>
        <v>0</v>
      </c>
    </row>
    <row r="72" spans="1:30">
      <c r="A72" s="14"/>
      <c r="B72" s="6"/>
      <c r="C72" s="6"/>
      <c r="D72" s="6" t="str">
        <f>IF(H72="","",VLOOKUP(H72,[1]мвз!$A$1:$B$212,2,FALSE))</f>
        <v/>
      </c>
      <c r="E72" s="25" t="str">
        <f t="shared" si="5"/>
        <v>ст.776</v>
      </c>
      <c r="F72" s="25"/>
      <c r="G72" s="6" t="str">
        <f t="shared" si="4"/>
        <v/>
      </c>
      <c r="H72" s="26"/>
      <c r="I72" s="15"/>
      <c r="J72" s="16"/>
      <c r="K72" s="16"/>
      <c r="L72" s="16"/>
      <c r="M72" s="17"/>
      <c r="N72" s="16"/>
      <c r="O72" s="16"/>
      <c r="P72" s="18"/>
      <c r="Q72" s="19"/>
      <c r="R72" s="18"/>
      <c r="S72" s="19"/>
      <c r="T72" s="18"/>
      <c r="U72" s="19"/>
      <c r="V72" s="20"/>
      <c r="W72" s="18"/>
      <c r="X72" s="19"/>
      <c r="Y72" s="21"/>
      <c r="Z72" s="22"/>
      <c r="AA72" s="22"/>
      <c r="AB72" s="23"/>
      <c r="AC7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2" s="30">
        <f>Таблица1[[#This Row],[Стоимость, без НДС, рублей]]-Таблица1[[#This Row],[Ставка владения ]]</f>
        <v>0</v>
      </c>
    </row>
    <row r="73" spans="1:30">
      <c r="A73" s="14"/>
      <c r="B73" s="6"/>
      <c r="C73" s="6"/>
      <c r="D73" s="6" t="str">
        <f>IF(H73="","",VLOOKUP(H73,[1]мвз!$A$1:$B$212,2,FALSE))</f>
        <v/>
      </c>
      <c r="E73" s="25" t="str">
        <f t="shared" si="5"/>
        <v>ст.776</v>
      </c>
      <c r="F73" s="25"/>
      <c r="G73" s="6" t="str">
        <f t="shared" si="4"/>
        <v/>
      </c>
      <c r="H73" s="26"/>
      <c r="I73" s="15"/>
      <c r="J73" s="16"/>
      <c r="K73" s="16"/>
      <c r="L73" s="16"/>
      <c r="M73" s="17"/>
      <c r="N73" s="16"/>
      <c r="O73" s="16"/>
      <c r="P73" s="18"/>
      <c r="Q73" s="19"/>
      <c r="R73" s="18"/>
      <c r="S73" s="19"/>
      <c r="T73" s="18"/>
      <c r="U73" s="19"/>
      <c r="V73" s="20"/>
      <c r="W73" s="18"/>
      <c r="X73" s="19"/>
      <c r="Y73" s="21"/>
      <c r="Z73" s="22"/>
      <c r="AA73" s="22"/>
      <c r="AB73" s="23"/>
      <c r="AC7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3" s="30">
        <f>Таблица1[[#This Row],[Стоимость, без НДС, рублей]]-Таблица1[[#This Row],[Ставка владения ]]</f>
        <v>0</v>
      </c>
    </row>
    <row r="74" spans="1:30">
      <c r="A74" s="14"/>
      <c r="B74" s="6"/>
      <c r="C74" s="6"/>
      <c r="D74" s="6" t="str">
        <f>IF(H74="","",VLOOKUP(H74,[1]мвз!$A$1:$B$212,2,FALSE))</f>
        <v/>
      </c>
      <c r="E74" s="25" t="str">
        <f t="shared" si="5"/>
        <v>ст.776</v>
      </c>
      <c r="F74" s="25"/>
      <c r="G74" s="6" t="str">
        <f t="shared" si="4"/>
        <v/>
      </c>
      <c r="H74" s="26"/>
      <c r="I74" s="15"/>
      <c r="J74" s="16"/>
      <c r="K74" s="16"/>
      <c r="L74" s="16"/>
      <c r="M74" s="17"/>
      <c r="N74" s="16"/>
      <c r="O74" s="16"/>
      <c r="P74" s="18"/>
      <c r="Q74" s="19"/>
      <c r="R74" s="18"/>
      <c r="S74" s="19"/>
      <c r="T74" s="18"/>
      <c r="U74" s="19"/>
      <c r="V74" s="20"/>
      <c r="W74" s="18"/>
      <c r="X74" s="19"/>
      <c r="Y74" s="21"/>
      <c r="Z74" s="22"/>
      <c r="AA74" s="22"/>
      <c r="AB74" s="23"/>
      <c r="AC7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4" s="30">
        <f>Таблица1[[#This Row],[Стоимость, без НДС, рублей]]-Таблица1[[#This Row],[Ставка владения ]]</f>
        <v>0</v>
      </c>
    </row>
    <row r="75" spans="1:30">
      <c r="A75" s="14"/>
      <c r="B75" s="6"/>
      <c r="C75" s="6"/>
      <c r="D75" s="6" t="str">
        <f>IF(H75="","",VLOOKUP(H75,[1]мвз!$A$1:$B$212,2,FALSE))</f>
        <v/>
      </c>
      <c r="E75" s="25" t="str">
        <f t="shared" si="5"/>
        <v>ст.776</v>
      </c>
      <c r="F75" s="25"/>
      <c r="G75" s="6" t="str">
        <f t="shared" si="4"/>
        <v/>
      </c>
      <c r="H75" s="26"/>
      <c r="I75" s="15"/>
      <c r="J75" s="16"/>
      <c r="K75" s="16"/>
      <c r="L75" s="16"/>
      <c r="M75" s="17"/>
      <c r="N75" s="16"/>
      <c r="O75" s="16"/>
      <c r="P75" s="18"/>
      <c r="Q75" s="19"/>
      <c r="R75" s="18"/>
      <c r="S75" s="19"/>
      <c r="T75" s="18"/>
      <c r="U75" s="19"/>
      <c r="V75" s="20"/>
      <c r="W75" s="18"/>
      <c r="X75" s="19"/>
      <c r="Y75" s="21"/>
      <c r="Z75" s="22"/>
      <c r="AA75" s="22"/>
      <c r="AB75" s="23"/>
      <c r="AC7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5" s="30">
        <f>Таблица1[[#This Row],[Стоимость, без НДС, рублей]]-Таблица1[[#This Row],[Ставка владения ]]</f>
        <v>0</v>
      </c>
    </row>
    <row r="76" spans="1:30">
      <c r="A76" s="14"/>
      <c r="B76" s="6"/>
      <c r="C76" s="6"/>
      <c r="D76" s="6" t="str">
        <f>IF(H76="","",VLOOKUP(H76,[1]мвз!$A$1:$B$212,2,FALSE))</f>
        <v/>
      </c>
      <c r="E76" s="25" t="str">
        <f t="shared" si="5"/>
        <v>ст.776</v>
      </c>
      <c r="F76" s="25"/>
      <c r="G76" s="6" t="str">
        <f t="shared" si="4"/>
        <v/>
      </c>
      <c r="H76" s="26"/>
      <c r="I76" s="15"/>
      <c r="J76" s="16"/>
      <c r="K76" s="16"/>
      <c r="L76" s="16"/>
      <c r="M76" s="17"/>
      <c r="N76" s="16"/>
      <c r="O76" s="16"/>
      <c r="P76" s="18"/>
      <c r="Q76" s="19"/>
      <c r="R76" s="18"/>
      <c r="S76" s="19"/>
      <c r="T76" s="18"/>
      <c r="U76" s="19"/>
      <c r="V76" s="20"/>
      <c r="W76" s="18"/>
      <c r="X76" s="19"/>
      <c r="Y76" s="21"/>
      <c r="Z76" s="22"/>
      <c r="AA76" s="22"/>
      <c r="AB76" s="23"/>
      <c r="AC7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6" s="30">
        <f>Таблица1[[#This Row],[Стоимость, без НДС, рублей]]-Таблица1[[#This Row],[Ставка владения ]]</f>
        <v>0</v>
      </c>
    </row>
    <row r="77" spans="1:30">
      <c r="A77" s="14"/>
      <c r="B77" s="6"/>
      <c r="C77" s="6"/>
      <c r="D77" s="6" t="str">
        <f>IF(H77="","",VLOOKUP(H77,[1]мвз!$A$1:$B$212,2,FALSE))</f>
        <v/>
      </c>
      <c r="E77" s="25" t="str">
        <f t="shared" si="5"/>
        <v>ст.776</v>
      </c>
      <c r="F77" s="25"/>
      <c r="G77" s="6" t="str">
        <f t="shared" si="4"/>
        <v/>
      </c>
      <c r="H77" s="26"/>
      <c r="I77" s="15"/>
      <c r="J77" s="16"/>
      <c r="K77" s="16"/>
      <c r="L77" s="16"/>
      <c r="M77" s="17"/>
      <c r="N77" s="16"/>
      <c r="O77" s="16"/>
      <c r="P77" s="18"/>
      <c r="Q77" s="19"/>
      <c r="R77" s="18"/>
      <c r="S77" s="19"/>
      <c r="T77" s="18"/>
      <c r="U77" s="19"/>
      <c r="V77" s="20"/>
      <c r="W77" s="18"/>
      <c r="X77" s="19"/>
      <c r="Y77" s="21"/>
      <c r="Z77" s="22"/>
      <c r="AA77" s="22"/>
      <c r="AB77" s="23"/>
      <c r="AC7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7" s="30">
        <f>Таблица1[[#This Row],[Стоимость, без НДС, рублей]]-Таблица1[[#This Row],[Ставка владения ]]</f>
        <v>0</v>
      </c>
    </row>
    <row r="78" spans="1:30">
      <c r="A78" s="14"/>
      <c r="B78" s="6"/>
      <c r="C78" s="6"/>
      <c r="D78" s="6" t="str">
        <f>IF(H78="","",VLOOKUP(H78,[1]мвз!$A$1:$B$212,2,FALSE))</f>
        <v/>
      </c>
      <c r="E78" s="25" t="str">
        <f t="shared" si="5"/>
        <v>ст.776</v>
      </c>
      <c r="F78" s="25"/>
      <c r="G78" s="6" t="str">
        <f t="shared" si="4"/>
        <v/>
      </c>
      <c r="H78" s="26"/>
      <c r="I78" s="15"/>
      <c r="J78" s="16"/>
      <c r="K78" s="16"/>
      <c r="L78" s="16"/>
      <c r="M78" s="17"/>
      <c r="N78" s="16"/>
      <c r="O78" s="16"/>
      <c r="P78" s="18"/>
      <c r="Q78" s="19"/>
      <c r="R78" s="18"/>
      <c r="S78" s="19"/>
      <c r="T78" s="18"/>
      <c r="U78" s="19"/>
      <c r="V78" s="20"/>
      <c r="W78" s="18"/>
      <c r="X78" s="19"/>
      <c r="Y78" s="21"/>
      <c r="Z78" s="22"/>
      <c r="AA78" s="22"/>
      <c r="AB78" s="23"/>
      <c r="AC7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8" s="30">
        <f>Таблица1[[#This Row],[Стоимость, без НДС, рублей]]-Таблица1[[#This Row],[Ставка владения ]]</f>
        <v>0</v>
      </c>
    </row>
    <row r="79" spans="1:30">
      <c r="A79" s="14"/>
      <c r="B79" s="6"/>
      <c r="C79" s="6"/>
      <c r="D79" s="6" t="str">
        <f>IF(H79="","",VLOOKUP(H79,[1]мвз!$A$1:$B$212,2,FALSE))</f>
        <v/>
      </c>
      <c r="E79" s="25" t="str">
        <f t="shared" si="5"/>
        <v>ст.776</v>
      </c>
      <c r="F79" s="25"/>
      <c r="G79" s="6" t="str">
        <f t="shared" si="4"/>
        <v/>
      </c>
      <c r="H79" s="26"/>
      <c r="I79" s="15"/>
      <c r="J79" s="16"/>
      <c r="K79" s="16"/>
      <c r="L79" s="16"/>
      <c r="M79" s="17"/>
      <c r="N79" s="16"/>
      <c r="O79" s="16"/>
      <c r="P79" s="18"/>
      <c r="Q79" s="19"/>
      <c r="R79" s="18"/>
      <c r="S79" s="19"/>
      <c r="T79" s="18"/>
      <c r="U79" s="19"/>
      <c r="V79" s="20"/>
      <c r="W79" s="18"/>
      <c r="X79" s="19"/>
      <c r="Y79" s="21"/>
      <c r="Z79" s="22"/>
      <c r="AA79" s="22"/>
      <c r="AB79" s="23"/>
      <c r="AC7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9" s="30">
        <f>Таблица1[[#This Row],[Стоимость, без НДС, рублей]]-Таблица1[[#This Row],[Ставка владения ]]</f>
        <v>0</v>
      </c>
    </row>
    <row r="80" spans="1:30">
      <c r="A80" s="14"/>
      <c r="B80" s="6"/>
      <c r="C80" s="6"/>
      <c r="D80" s="6" t="str">
        <f>IF(H80="","",VLOOKUP(H80,[1]мвз!$A$1:$B$212,2,FALSE))</f>
        <v/>
      </c>
      <c r="E80" s="25" t="str">
        <f t="shared" si="5"/>
        <v>ст.776</v>
      </c>
      <c r="F80" s="25"/>
      <c r="G80" s="6" t="str">
        <f t="shared" si="4"/>
        <v/>
      </c>
      <c r="H80" s="26"/>
      <c r="I80" s="15"/>
      <c r="J80" s="16"/>
      <c r="K80" s="16"/>
      <c r="L80" s="16"/>
      <c r="M80" s="17"/>
      <c r="N80" s="16"/>
      <c r="O80" s="16"/>
      <c r="P80" s="18"/>
      <c r="Q80" s="19"/>
      <c r="R80" s="18"/>
      <c r="S80" s="19"/>
      <c r="T80" s="18"/>
      <c r="U80" s="19"/>
      <c r="V80" s="20"/>
      <c r="W80" s="18"/>
      <c r="X80" s="19"/>
      <c r="Y80" s="21"/>
      <c r="Z80" s="22"/>
      <c r="AA80" s="22"/>
      <c r="AB80" s="23"/>
      <c r="AC8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80" s="30">
        <f>Таблица1[[#This Row],[Стоимость, без НДС, рублей]]-Таблица1[[#This Row],[Ставка владения ]]</f>
        <v>0</v>
      </c>
    </row>
    <row r="81" spans="1:30">
      <c r="A81" s="14"/>
      <c r="B81" s="6"/>
      <c r="C81" s="6"/>
      <c r="D81" s="6" t="str">
        <f>IF(H81="","",VLOOKUP(H81,[1]мвз!$A$1:$B$212,2,FALSE))</f>
        <v/>
      </c>
      <c r="E81" s="25" t="str">
        <f t="shared" si="5"/>
        <v>ст.776</v>
      </c>
      <c r="F81" s="25"/>
      <c r="G81" s="6" t="str">
        <f t="shared" si="4"/>
        <v/>
      </c>
      <c r="H81" s="26"/>
      <c r="I81" s="15"/>
      <c r="J81" s="16"/>
      <c r="K81" s="16"/>
      <c r="L81" s="16"/>
      <c r="M81" s="17"/>
      <c r="N81" s="16"/>
      <c r="O81" s="16"/>
      <c r="P81" s="18"/>
      <c r="Q81" s="19"/>
      <c r="R81" s="18"/>
      <c r="S81" s="19"/>
      <c r="T81" s="18"/>
      <c r="U81" s="19"/>
      <c r="V81" s="20"/>
      <c r="W81" s="18"/>
      <c r="X81" s="19"/>
      <c r="Y81" s="18"/>
      <c r="Z81" s="22"/>
      <c r="AA81" s="22"/>
      <c r="AB81" s="23"/>
      <c r="AC8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81" s="30">
        <f>Таблица1[[#This Row],[Стоимость, без НДС, рублей]]-Таблица1[[#This Row],[Ставка владения ]]</f>
        <v>0</v>
      </c>
    </row>
    <row r="82" spans="1:30">
      <c r="A82" s="14"/>
      <c r="B82" s="6"/>
      <c r="C82" s="6"/>
      <c r="D82" s="6" t="str">
        <f>IF(H82="","",VLOOKUP(H82,[1]мвз!$A$1:$B$212,2,FALSE))</f>
        <v/>
      </c>
      <c r="E82" s="25" t="str">
        <f t="shared" si="5"/>
        <v>ст.776</v>
      </c>
      <c r="F82" s="25"/>
      <c r="G82" s="6" t="str">
        <f t="shared" si="4"/>
        <v/>
      </c>
      <c r="H82" s="26"/>
      <c r="I82" s="15"/>
      <c r="J82" s="16"/>
      <c r="K82" s="16"/>
      <c r="L82" s="16"/>
      <c r="M82" s="17"/>
      <c r="N82" s="16"/>
      <c r="O82" s="16"/>
      <c r="P82" s="18"/>
      <c r="Q82" s="19"/>
      <c r="R82" s="18"/>
      <c r="S82" s="19"/>
      <c r="T82" s="18"/>
      <c r="U82" s="19"/>
      <c r="V82" s="20"/>
      <c r="W82" s="18"/>
      <c r="X82" s="19"/>
      <c r="Y82" s="21"/>
      <c r="Z82" s="22"/>
      <c r="AA82" s="22"/>
      <c r="AB82" s="23"/>
      <c r="AC8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82" s="30">
        <f>Таблица1[[#This Row],[Стоимость, без НДС, рублей]]-Таблица1[[#This Row],[Ставка владения ]]</f>
        <v>0</v>
      </c>
    </row>
    <row r="83" spans="1:30">
      <c r="A83" s="14"/>
      <c r="B83" s="6"/>
      <c r="C83" s="6"/>
      <c r="D83" s="6" t="str">
        <f>IF(H83="","",VLOOKUP(H83,[1]мвз!$A$1:$B$212,2,FALSE))</f>
        <v/>
      </c>
      <c r="E83" s="25" t="str">
        <f t="shared" si="5"/>
        <v>ст.776</v>
      </c>
      <c r="F83" s="25"/>
      <c r="G83" s="6" t="str">
        <f t="shared" si="4"/>
        <v/>
      </c>
      <c r="H83" s="26"/>
      <c r="I83" s="15"/>
      <c r="J83" s="16"/>
      <c r="K83" s="16"/>
      <c r="L83" s="16"/>
      <c r="M83" s="17"/>
      <c r="N83" s="16"/>
      <c r="O83" s="16"/>
      <c r="P83" s="18"/>
      <c r="Q83" s="19"/>
      <c r="R83" s="18"/>
      <c r="S83" s="19"/>
      <c r="T83" s="18"/>
      <c r="U83" s="19"/>
      <c r="V83" s="20"/>
      <c r="W83" s="18"/>
      <c r="X83" s="19"/>
      <c r="Y83" s="21"/>
      <c r="Z83" s="22"/>
      <c r="AA83" s="22"/>
      <c r="AB83" s="23"/>
      <c r="AC8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83" s="30">
        <f>Таблица1[[#This Row],[Стоимость, без НДС, рублей]]-Таблица1[[#This Row],[Ставка владения ]]</f>
        <v>0</v>
      </c>
    </row>
    <row r="84" spans="1:30">
      <c r="A84" s="14"/>
      <c r="B84" s="6"/>
      <c r="C84" s="6"/>
      <c r="D84" s="6" t="str">
        <f>IF(H84="","",VLOOKUP(H84,[1]мвз!$A$1:$B$212,2,FALSE))</f>
        <v/>
      </c>
      <c r="E84" s="25" t="str">
        <f t="shared" si="5"/>
        <v>ст.776</v>
      </c>
      <c r="F84" s="25"/>
      <c r="G84" s="6" t="str">
        <f t="shared" si="4"/>
        <v/>
      </c>
      <c r="H84" s="26"/>
      <c r="I84" s="15"/>
      <c r="J84" s="16"/>
      <c r="K84" s="16"/>
      <c r="L84" s="16"/>
      <c r="M84" s="17"/>
      <c r="N84" s="16"/>
      <c r="O84" s="16"/>
      <c r="P84" s="18"/>
      <c r="Q84" s="19"/>
      <c r="R84" s="18"/>
      <c r="S84" s="19"/>
      <c r="T84" s="18"/>
      <c r="U84" s="19"/>
      <c r="V84" s="20"/>
      <c r="W84" s="18"/>
      <c r="X84" s="19"/>
      <c r="Y84" s="29"/>
      <c r="Z84" s="22"/>
      <c r="AA84" s="22"/>
      <c r="AB84" s="23"/>
      <c r="AC8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84" s="30">
        <f>Таблица1[[#This Row],[Стоимость, без НДС, рублей]]-Таблица1[[#This Row],[Ставка владения ]]</f>
        <v>0</v>
      </c>
    </row>
    <row r="85" spans="1:30">
      <c r="A85" s="14"/>
      <c r="B85" s="6"/>
      <c r="C85" s="6"/>
      <c r="D85" s="6" t="str">
        <f>IF(H85="","",VLOOKUP(H85,[1]мвз!$A$1:$B$212,2,FALSE))</f>
        <v/>
      </c>
      <c r="E85" s="25" t="str">
        <f t="shared" si="5"/>
        <v>ст.776</v>
      </c>
      <c r="F85" s="25"/>
      <c r="G85" s="6" t="str">
        <f t="shared" si="4"/>
        <v/>
      </c>
      <c r="H85" s="26"/>
      <c r="I85" s="15"/>
      <c r="J85" s="16"/>
      <c r="K85" s="16"/>
      <c r="L85" s="16"/>
      <c r="M85" s="17"/>
      <c r="N85" s="16"/>
      <c r="O85" s="16"/>
      <c r="P85" s="18"/>
      <c r="Q85" s="19"/>
      <c r="R85" s="18"/>
      <c r="S85" s="19"/>
      <c r="T85" s="18"/>
      <c r="U85" s="19"/>
      <c r="V85" s="20"/>
      <c r="W85" s="18"/>
      <c r="X85" s="19"/>
      <c r="Y85" s="29"/>
      <c r="Z85" s="22"/>
      <c r="AA85" s="22"/>
      <c r="AB85" s="23"/>
      <c r="AC8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85" s="30">
        <f>Таблица1[[#This Row],[Стоимость, без НДС, рублей]]-Таблица1[[#This Row],[Ставка владения ]]</f>
        <v>0</v>
      </c>
    </row>
    <row r="86" spans="1:30">
      <c r="A86" s="14"/>
      <c r="B86" s="6"/>
      <c r="C86" s="6"/>
      <c r="D86" s="6" t="str">
        <f>IF(H86="","",VLOOKUP(H86,[1]мвз!$A$1:$B$212,2,FALSE))</f>
        <v/>
      </c>
      <c r="E86" s="25" t="str">
        <f t="shared" si="5"/>
        <v>ст.776</v>
      </c>
      <c r="F86" s="25"/>
      <c r="G86" s="6" t="str">
        <f t="shared" si="4"/>
        <v/>
      </c>
      <c r="H86" s="26"/>
      <c r="I86" s="15"/>
      <c r="J86" s="16"/>
      <c r="K86" s="16"/>
      <c r="L86" s="16"/>
      <c r="M86" s="17"/>
      <c r="N86" s="16"/>
      <c r="O86" s="16"/>
      <c r="P86" s="18"/>
      <c r="Q86" s="19"/>
      <c r="R86" s="18"/>
      <c r="S86" s="19"/>
      <c r="T86" s="18"/>
      <c r="U86" s="19"/>
      <c r="V86" s="20"/>
      <c r="W86" s="18"/>
      <c r="X86" s="19"/>
      <c r="Y86" s="29"/>
      <c r="Z86" s="22"/>
      <c r="AA86" s="22"/>
      <c r="AB86" s="23"/>
      <c r="AC8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86" s="30">
        <f>Таблица1[[#This Row],[Стоимость, без НДС, рублей]]-Таблица1[[#This Row],[Ставка владения ]]</f>
        <v>0</v>
      </c>
    </row>
    <row r="87" spans="1:30">
      <c r="A87" s="14"/>
      <c r="B87" s="6"/>
      <c r="C87" s="6"/>
      <c r="D87" s="6" t="str">
        <f>IF(H87="","",VLOOKUP(H87,[1]мвз!$A$1:$B$212,2,FALSE))</f>
        <v/>
      </c>
      <c r="E87" s="25" t="str">
        <f t="shared" si="5"/>
        <v>ст.776</v>
      </c>
      <c r="F87" s="25"/>
      <c r="G87" s="6" t="str">
        <f t="shared" si="4"/>
        <v/>
      </c>
      <c r="H87" s="26"/>
      <c r="I87" s="35"/>
      <c r="J87" s="36"/>
      <c r="K87" s="36"/>
      <c r="L87" s="36"/>
      <c r="M87" s="37"/>
      <c r="N87" s="36"/>
      <c r="O87" s="36"/>
      <c r="P87" s="32"/>
      <c r="Q87" s="20"/>
      <c r="R87" s="32"/>
      <c r="S87" s="20"/>
      <c r="T87" s="32"/>
      <c r="U87" s="20"/>
      <c r="V87" s="20"/>
      <c r="W87" s="32"/>
      <c r="X87" s="20"/>
      <c r="Y87" s="38"/>
      <c r="Z87" s="22"/>
      <c r="AA87" s="22"/>
      <c r="AB87" s="23"/>
      <c r="AC8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87" s="30">
        <f>Таблица1[[#This Row],[Стоимость, без НДС, рублей]]-Таблица1[[#This Row],[Ставка владения ]]</f>
        <v>0</v>
      </c>
    </row>
    <row r="88" spans="1:30">
      <c r="A88" s="14"/>
      <c r="B88" s="6"/>
      <c r="C88" s="6"/>
      <c r="D88" s="6" t="str">
        <f>IF(H88="","",VLOOKUP(H88,[1]мвз!$A$1:$B$212,2,FALSE))</f>
        <v/>
      </c>
      <c r="E88" s="25" t="str">
        <f t="shared" si="5"/>
        <v>ст.776</v>
      </c>
      <c r="F88" s="25"/>
      <c r="G88" s="6" t="str">
        <f t="shared" si="4"/>
        <v/>
      </c>
      <c r="H88" s="26"/>
      <c r="I88" s="15"/>
      <c r="J88" s="16"/>
      <c r="K88" s="16"/>
      <c r="L88" s="16"/>
      <c r="M88" s="17"/>
      <c r="N88" s="16"/>
      <c r="O88" s="16"/>
      <c r="P88" s="18"/>
      <c r="Q88" s="19"/>
      <c r="R88" s="18"/>
      <c r="S88" s="19"/>
      <c r="T88" s="18"/>
      <c r="U88" s="19"/>
      <c r="V88" s="20"/>
      <c r="W88" s="18"/>
      <c r="X88" s="19"/>
      <c r="Y88" s="21"/>
      <c r="Z88" s="22"/>
      <c r="AA88" s="22"/>
      <c r="AB88" s="23"/>
      <c r="AC8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88" s="30">
        <f>Таблица1[[#This Row],[Стоимость, без НДС, рублей]]-Таблица1[[#This Row],[Ставка владения ]]</f>
        <v>0</v>
      </c>
    </row>
    <row r="89" spans="1:30">
      <c r="A89" s="14"/>
      <c r="B89" s="6"/>
      <c r="C89" s="6"/>
      <c r="D89" s="6" t="str">
        <f>IF(H89="","",VLOOKUP(H89,[1]мвз!$A$1:$B$212,2,FALSE))</f>
        <v/>
      </c>
      <c r="E89" s="25" t="str">
        <f t="shared" si="5"/>
        <v>ст.776</v>
      </c>
      <c r="F89" s="25"/>
      <c r="G89" s="6" t="str">
        <f t="shared" si="4"/>
        <v/>
      </c>
      <c r="H89" s="26"/>
      <c r="I89" s="15"/>
      <c r="J89" s="16"/>
      <c r="K89" s="16"/>
      <c r="L89" s="16"/>
      <c r="M89" s="17"/>
      <c r="N89" s="16"/>
      <c r="O89" s="16"/>
      <c r="P89" s="18"/>
      <c r="Q89" s="19"/>
      <c r="R89" s="18"/>
      <c r="S89" s="19"/>
      <c r="T89" s="18"/>
      <c r="U89" s="19"/>
      <c r="V89" s="20"/>
      <c r="W89" s="18"/>
      <c r="X89" s="19"/>
      <c r="Y89" s="21"/>
      <c r="Z89" s="22"/>
      <c r="AA89" s="22"/>
      <c r="AB89" s="23"/>
      <c r="AC8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89" s="30">
        <f>Таблица1[[#This Row],[Стоимость, без НДС, рублей]]-Таблица1[[#This Row],[Ставка владения ]]</f>
        <v>0</v>
      </c>
    </row>
    <row r="90" spans="1:30">
      <c r="A90" s="14"/>
      <c r="B90" s="6"/>
      <c r="C90" s="6"/>
      <c r="D90" s="6" t="str">
        <f>IF(H90="","",VLOOKUP(H90,[1]мвз!$A$1:$B$212,2,FALSE))</f>
        <v/>
      </c>
      <c r="E90" s="25" t="str">
        <f t="shared" si="5"/>
        <v>ст.776</v>
      </c>
      <c r="F90" s="25"/>
      <c r="G90" s="6" t="str">
        <f t="shared" si="4"/>
        <v/>
      </c>
      <c r="H90" s="26"/>
      <c r="I90" s="35"/>
      <c r="J90" s="36"/>
      <c r="K90" s="36"/>
      <c r="L90" s="36"/>
      <c r="M90" s="37"/>
      <c r="N90" s="36"/>
      <c r="O90" s="36"/>
      <c r="P90" s="32"/>
      <c r="Q90" s="20"/>
      <c r="R90" s="32"/>
      <c r="S90" s="20"/>
      <c r="T90" s="32"/>
      <c r="U90" s="20"/>
      <c r="V90" s="20"/>
      <c r="W90" s="32"/>
      <c r="X90" s="20"/>
      <c r="Y90" s="38"/>
      <c r="Z90" s="22"/>
      <c r="AA90" s="22"/>
      <c r="AB90" s="23"/>
      <c r="AC9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90" s="30">
        <f>Таблица1[[#This Row],[Стоимость, без НДС, рублей]]-Таблица1[[#This Row],[Ставка владения ]]</f>
        <v>0</v>
      </c>
    </row>
    <row r="91" spans="1:30">
      <c r="A91" s="14"/>
      <c r="B91" s="6"/>
      <c r="C91" s="6"/>
      <c r="D91" s="6" t="str">
        <f>IF(H91="","",VLOOKUP(H91,[1]мвз!$A$1:$B$212,2,FALSE))</f>
        <v/>
      </c>
      <c r="E91" s="25" t="str">
        <f t="shared" si="5"/>
        <v>ст.776</v>
      </c>
      <c r="F91" s="25"/>
      <c r="G91" s="6" t="str">
        <f t="shared" si="4"/>
        <v/>
      </c>
      <c r="H91" s="26"/>
      <c r="I91" s="15"/>
      <c r="J91" s="16"/>
      <c r="K91" s="16"/>
      <c r="L91" s="16"/>
      <c r="M91" s="17"/>
      <c r="N91" s="16"/>
      <c r="O91" s="16"/>
      <c r="P91" s="18"/>
      <c r="Q91" s="19"/>
      <c r="R91" s="18"/>
      <c r="S91" s="19"/>
      <c r="T91" s="18"/>
      <c r="U91" s="19"/>
      <c r="V91" s="20"/>
      <c r="W91" s="18"/>
      <c r="X91" s="19"/>
      <c r="Y91" s="21"/>
      <c r="Z91" s="22"/>
      <c r="AA91" s="22"/>
      <c r="AB91" s="23"/>
      <c r="AC9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91" s="30">
        <f>Таблица1[[#This Row],[Стоимость, без НДС, рублей]]-Таблица1[[#This Row],[Ставка владения ]]</f>
        <v>0</v>
      </c>
    </row>
    <row r="92" spans="1:30">
      <c r="A92" s="14"/>
      <c r="B92" s="6"/>
      <c r="C92" s="6"/>
      <c r="D92" s="6" t="str">
        <f>IF(H92="","",VLOOKUP(H92,[1]мвз!$A$1:$B$212,2,FALSE))</f>
        <v/>
      </c>
      <c r="E92" s="25" t="str">
        <f t="shared" si="5"/>
        <v>ст.776</v>
      </c>
      <c r="F92" s="25"/>
      <c r="G92" s="6" t="str">
        <f t="shared" si="4"/>
        <v/>
      </c>
      <c r="H92" s="26"/>
      <c r="I92" s="15"/>
      <c r="J92" s="16"/>
      <c r="K92" s="16"/>
      <c r="L92" s="16"/>
      <c r="M92" s="17"/>
      <c r="N92" s="16"/>
      <c r="O92" s="16"/>
      <c r="P92" s="18"/>
      <c r="Q92" s="19"/>
      <c r="R92" s="18"/>
      <c r="S92" s="19"/>
      <c r="T92" s="18"/>
      <c r="U92" s="19"/>
      <c r="V92" s="20"/>
      <c r="W92" s="18"/>
      <c r="X92" s="19"/>
      <c r="Y92" s="21"/>
      <c r="Z92" s="22"/>
      <c r="AA92" s="22"/>
      <c r="AB92" s="23"/>
      <c r="AC9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92" s="30">
        <f>Таблица1[[#This Row],[Стоимость, без НДС, рублей]]-Таблица1[[#This Row],[Ставка владения ]]</f>
        <v>0</v>
      </c>
    </row>
    <row r="93" spans="1:30">
      <c r="A93" s="14"/>
      <c r="B93" s="6"/>
      <c r="C93" s="6"/>
      <c r="D93" s="6" t="str">
        <f>IF(H93="","",VLOOKUP(H93,[1]мвз!$A$1:$B$212,2,FALSE))</f>
        <v/>
      </c>
      <c r="E93" s="25" t="str">
        <f t="shared" si="5"/>
        <v>ст.776</v>
      </c>
      <c r="F93" s="25"/>
      <c r="G93" s="6" t="str">
        <f t="shared" si="4"/>
        <v/>
      </c>
      <c r="H93" s="26"/>
      <c r="I93" s="15"/>
      <c r="J93" s="16"/>
      <c r="K93" s="16"/>
      <c r="L93" s="16"/>
      <c r="M93" s="17"/>
      <c r="N93" s="16"/>
      <c r="O93" s="16"/>
      <c r="P93" s="18"/>
      <c r="Q93" s="19"/>
      <c r="R93" s="18"/>
      <c r="S93" s="19"/>
      <c r="T93" s="18"/>
      <c r="U93" s="19"/>
      <c r="V93" s="20"/>
      <c r="W93" s="18"/>
      <c r="X93" s="19"/>
      <c r="Y93" s="21"/>
      <c r="Z93" s="22"/>
      <c r="AA93" s="22"/>
      <c r="AB93" s="23"/>
      <c r="AC9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93" s="30">
        <f>Таблица1[[#This Row],[Стоимость, без НДС, рублей]]-Таблица1[[#This Row],[Ставка владения ]]</f>
        <v>0</v>
      </c>
    </row>
    <row r="94" spans="1:30">
      <c r="A94" s="14"/>
      <c r="B94" s="6"/>
      <c r="C94" s="6"/>
      <c r="D94" s="6" t="str">
        <f>IF(H94="","",VLOOKUP(H94,[1]мвз!$A$1:$B$212,2,FALSE))</f>
        <v/>
      </c>
      <c r="E94" s="25" t="str">
        <f t="shared" si="5"/>
        <v>ст.776</v>
      </c>
      <c r="F94" s="25"/>
      <c r="G94" s="6" t="str">
        <f t="shared" si="4"/>
        <v/>
      </c>
      <c r="H94" s="26"/>
      <c r="I94" s="15"/>
      <c r="J94" s="16"/>
      <c r="K94" s="16"/>
      <c r="L94" s="16"/>
      <c r="M94" s="17"/>
      <c r="N94" s="16"/>
      <c r="O94" s="16"/>
      <c r="P94" s="18"/>
      <c r="Q94" s="19"/>
      <c r="R94" s="18"/>
      <c r="S94" s="19"/>
      <c r="T94" s="18"/>
      <c r="U94" s="19"/>
      <c r="V94" s="20"/>
      <c r="W94" s="18"/>
      <c r="X94" s="19"/>
      <c r="Y94" s="29"/>
      <c r="Z94" s="22"/>
      <c r="AA94" s="22"/>
      <c r="AB94" s="23"/>
      <c r="AC9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94" s="30">
        <f>Таблица1[[#This Row],[Стоимость, без НДС, рублей]]-Таблица1[[#This Row],[Ставка владения ]]</f>
        <v>0</v>
      </c>
    </row>
    <row r="95" spans="1:30">
      <c r="A95" s="14"/>
      <c r="B95" s="6"/>
      <c r="C95" s="6"/>
      <c r="D95" s="6" t="str">
        <f>IF(H95="","",VLOOKUP(H95,[1]мвз!$A$1:$B$212,2,FALSE))</f>
        <v/>
      </c>
      <c r="E95" s="25" t="str">
        <f t="shared" si="5"/>
        <v>ст.776</v>
      </c>
      <c r="F95" s="25"/>
      <c r="G95" s="6" t="str">
        <f t="shared" si="4"/>
        <v/>
      </c>
      <c r="H95" s="26"/>
      <c r="I95" s="35"/>
      <c r="J95" s="36"/>
      <c r="K95" s="36"/>
      <c r="L95" s="36"/>
      <c r="M95" s="37"/>
      <c r="N95" s="36"/>
      <c r="O95" s="36"/>
      <c r="P95" s="32"/>
      <c r="Q95" s="20"/>
      <c r="R95" s="32"/>
      <c r="S95" s="20"/>
      <c r="T95" s="32"/>
      <c r="U95" s="20"/>
      <c r="V95" s="20"/>
      <c r="W95" s="32"/>
      <c r="X95" s="20"/>
      <c r="Y95" s="38"/>
      <c r="Z95" s="22"/>
      <c r="AA95" s="22"/>
      <c r="AB95" s="23"/>
      <c r="AC9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95" s="30">
        <f>Таблица1[[#This Row],[Стоимость, без НДС, рублей]]-Таблица1[[#This Row],[Ставка владения ]]</f>
        <v>0</v>
      </c>
    </row>
    <row r="96" spans="1:30">
      <c r="A96" s="14"/>
      <c r="B96" s="6"/>
      <c r="C96" s="6"/>
      <c r="D96" s="6" t="str">
        <f>IF(H96="","",VLOOKUP(H96,[1]мвз!$A$1:$B$212,2,FALSE))</f>
        <v/>
      </c>
      <c r="E96" s="25" t="str">
        <f t="shared" si="5"/>
        <v>ст.776</v>
      </c>
      <c r="F96" s="25"/>
      <c r="G96" s="6" t="str">
        <f t="shared" si="4"/>
        <v/>
      </c>
      <c r="H96" s="26"/>
      <c r="I96" s="15"/>
      <c r="J96" s="16"/>
      <c r="K96" s="16"/>
      <c r="L96" s="16"/>
      <c r="M96" s="17"/>
      <c r="N96" s="16"/>
      <c r="O96" s="16"/>
      <c r="P96" s="18"/>
      <c r="Q96" s="19"/>
      <c r="R96" s="18"/>
      <c r="S96" s="19"/>
      <c r="T96" s="18"/>
      <c r="U96" s="19"/>
      <c r="V96" s="20"/>
      <c r="W96" s="18"/>
      <c r="X96" s="19"/>
      <c r="Y96" s="21"/>
      <c r="Z96" s="22"/>
      <c r="AA96" s="22"/>
      <c r="AB96" s="23"/>
      <c r="AC9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96" s="30">
        <f>Таблица1[[#This Row],[Стоимость, без НДС, рублей]]-Таблица1[[#This Row],[Ставка владения ]]</f>
        <v>0</v>
      </c>
    </row>
    <row r="97" spans="1:30">
      <c r="A97" s="14"/>
      <c r="B97" s="6"/>
      <c r="C97" s="6"/>
      <c r="D97" s="6" t="str">
        <f>IF(H97="","",VLOOKUP(H97,[1]мвз!$A$1:$B$212,2,FALSE))</f>
        <v/>
      </c>
      <c r="E97" s="25" t="str">
        <f t="shared" si="5"/>
        <v>ст.776</v>
      </c>
      <c r="F97" s="25"/>
      <c r="G97" s="6" t="str">
        <f t="shared" si="4"/>
        <v/>
      </c>
      <c r="H97" s="26"/>
      <c r="I97" s="35"/>
      <c r="J97" s="36"/>
      <c r="K97" s="36"/>
      <c r="L97" s="36"/>
      <c r="M97" s="37"/>
      <c r="N97" s="36"/>
      <c r="O97" s="36"/>
      <c r="P97" s="32"/>
      <c r="Q97" s="20"/>
      <c r="R97" s="32"/>
      <c r="S97" s="20"/>
      <c r="T97" s="32"/>
      <c r="U97" s="20"/>
      <c r="V97" s="20"/>
      <c r="W97" s="32"/>
      <c r="X97" s="20"/>
      <c r="Y97" s="38"/>
      <c r="Z97" s="22"/>
      <c r="AA97" s="22"/>
      <c r="AB97" s="23"/>
      <c r="AC9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97" s="30">
        <f>Таблица1[[#This Row],[Стоимость, без НДС, рублей]]-Таблица1[[#This Row],[Ставка владения ]]</f>
        <v>0</v>
      </c>
    </row>
    <row r="98" spans="1:30">
      <c r="A98" s="14"/>
      <c r="B98" s="6"/>
      <c r="C98" s="6"/>
      <c r="D98" s="6" t="str">
        <f>IF(H98="","",VLOOKUP(H98,[1]мвз!$A$1:$B$212,2,FALSE))</f>
        <v/>
      </c>
      <c r="E98" s="25" t="str">
        <f t="shared" si="5"/>
        <v>ст.776</v>
      </c>
      <c r="F98" s="25"/>
      <c r="G98" s="6" t="str">
        <f t="shared" si="4"/>
        <v/>
      </c>
      <c r="H98" s="26"/>
      <c r="I98" s="15"/>
      <c r="J98" s="16"/>
      <c r="K98" s="16"/>
      <c r="L98" s="16"/>
      <c r="M98" s="17"/>
      <c r="N98" s="16"/>
      <c r="O98" s="16"/>
      <c r="P98" s="18"/>
      <c r="Q98" s="19"/>
      <c r="R98" s="18"/>
      <c r="S98" s="19"/>
      <c r="T98" s="18"/>
      <c r="U98" s="19"/>
      <c r="V98" s="20"/>
      <c r="W98" s="18"/>
      <c r="X98" s="19"/>
      <c r="Y98" s="21"/>
      <c r="Z98" s="22"/>
      <c r="AA98" s="22"/>
      <c r="AB98" s="23"/>
      <c r="AC9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98" s="30">
        <f>Таблица1[[#This Row],[Стоимость, без НДС, рублей]]-Таблица1[[#This Row],[Ставка владения ]]</f>
        <v>0</v>
      </c>
    </row>
    <row r="99" spans="1:30">
      <c r="A99" s="14"/>
      <c r="B99" s="6"/>
      <c r="C99" s="6"/>
      <c r="D99" s="6" t="str">
        <f>IF(H99="","",VLOOKUP(H99,[1]мвз!$A$1:$B$212,2,FALSE))</f>
        <v/>
      </c>
      <c r="E99" s="25" t="str">
        <f t="shared" si="5"/>
        <v>ст.776</v>
      </c>
      <c r="F99" s="25"/>
      <c r="G99" s="6" t="str">
        <f t="shared" si="4"/>
        <v/>
      </c>
      <c r="H99" s="26"/>
      <c r="I99" s="35"/>
      <c r="J99" s="36"/>
      <c r="K99" s="36"/>
      <c r="L99" s="36"/>
      <c r="M99" s="37"/>
      <c r="N99" s="36"/>
      <c r="O99" s="36"/>
      <c r="P99" s="32"/>
      <c r="Q99" s="20"/>
      <c r="R99" s="32"/>
      <c r="S99" s="20"/>
      <c r="T99" s="32"/>
      <c r="U99" s="20"/>
      <c r="V99" s="20"/>
      <c r="W99" s="32"/>
      <c r="X99" s="20"/>
      <c r="Y99" s="38"/>
      <c r="Z99" s="22"/>
      <c r="AA99" s="22"/>
      <c r="AB99" s="23"/>
      <c r="AC9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99" s="30">
        <f>Таблица1[[#This Row],[Стоимость, без НДС, рублей]]-Таблица1[[#This Row],[Ставка владения ]]</f>
        <v>0</v>
      </c>
    </row>
    <row r="100" spans="1:30">
      <c r="A100" s="14"/>
      <c r="B100" s="6"/>
      <c r="C100" s="6"/>
      <c r="D100" s="6" t="str">
        <f>IF(H100="","",VLOOKUP(H100,[1]мвз!$A$1:$B$212,2,FALSE))</f>
        <v/>
      </c>
      <c r="E100" s="25" t="str">
        <f t="shared" si="5"/>
        <v>ст.776</v>
      </c>
      <c r="F100" s="25"/>
      <c r="G100" s="6" t="str">
        <f t="shared" si="4"/>
        <v/>
      </c>
      <c r="H100" s="26"/>
      <c r="I100" s="15"/>
      <c r="J100" s="16"/>
      <c r="K100" s="16"/>
      <c r="L100" s="16"/>
      <c r="M100" s="17"/>
      <c r="N100" s="16"/>
      <c r="O100" s="16"/>
      <c r="P100" s="18"/>
      <c r="Q100" s="19"/>
      <c r="R100" s="18"/>
      <c r="S100" s="19"/>
      <c r="T100" s="18"/>
      <c r="U100" s="19"/>
      <c r="V100" s="20"/>
      <c r="W100" s="18"/>
      <c r="X100" s="19"/>
      <c r="Y100" s="21"/>
      <c r="Z100" s="22"/>
      <c r="AA100" s="22"/>
      <c r="AB100" s="23"/>
      <c r="AC10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00" s="30">
        <f>Таблица1[[#This Row],[Стоимость, без НДС, рублей]]-Таблица1[[#This Row],[Ставка владения ]]</f>
        <v>0</v>
      </c>
    </row>
    <row r="101" spans="1:30">
      <c r="A101" s="14"/>
      <c r="B101" s="6"/>
      <c r="C101" s="6"/>
      <c r="D101" s="6" t="str">
        <f>IF(H101="","",VLOOKUP(H101,[1]мвз!$A$1:$B$212,2,FALSE))</f>
        <v/>
      </c>
      <c r="E101" s="25" t="str">
        <f t="shared" si="5"/>
        <v>ст.776</v>
      </c>
      <c r="F101" s="25"/>
      <c r="G101" s="6" t="str">
        <f t="shared" si="4"/>
        <v/>
      </c>
      <c r="H101" s="26"/>
      <c r="I101" s="15"/>
      <c r="J101" s="16"/>
      <c r="K101" s="16"/>
      <c r="L101" s="16"/>
      <c r="M101" s="17"/>
      <c r="N101" s="16"/>
      <c r="O101" s="16"/>
      <c r="P101" s="18"/>
      <c r="Q101" s="19"/>
      <c r="R101" s="18"/>
      <c r="S101" s="19"/>
      <c r="T101" s="18"/>
      <c r="U101" s="19"/>
      <c r="V101" s="20"/>
      <c r="W101" s="18"/>
      <c r="X101" s="19"/>
      <c r="Y101" s="21"/>
      <c r="Z101" s="22"/>
      <c r="AA101" s="22"/>
      <c r="AB101" s="23"/>
      <c r="AC10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01" s="30">
        <f>Таблица1[[#This Row],[Стоимость, без НДС, рублей]]-Таблица1[[#This Row],[Ставка владения ]]</f>
        <v>0</v>
      </c>
    </row>
    <row r="102" spans="1:30">
      <c r="A102" s="14"/>
      <c r="B102" s="6"/>
      <c r="C102" s="6"/>
      <c r="D102" s="6" t="str">
        <f>IF(H102="","",VLOOKUP(H102,[1]мвз!$A$1:$B$212,2,FALSE))</f>
        <v/>
      </c>
      <c r="E102" s="25" t="str">
        <f t="shared" si="5"/>
        <v>ст.776</v>
      </c>
      <c r="F102" s="25"/>
      <c r="G102" s="6" t="str">
        <f t="shared" si="4"/>
        <v/>
      </c>
      <c r="H102" s="26"/>
      <c r="I102" s="15"/>
      <c r="J102" s="16"/>
      <c r="K102" s="16"/>
      <c r="L102" s="16"/>
      <c r="M102" s="17"/>
      <c r="N102" s="16"/>
      <c r="O102" s="16"/>
      <c r="P102" s="18"/>
      <c r="Q102" s="19"/>
      <c r="R102" s="18"/>
      <c r="S102" s="19"/>
      <c r="T102" s="18"/>
      <c r="U102" s="19"/>
      <c r="V102" s="20"/>
      <c r="W102" s="18"/>
      <c r="X102" s="19"/>
      <c r="Y102" s="21"/>
      <c r="Z102" s="22"/>
      <c r="AA102" s="22"/>
      <c r="AB102" s="23"/>
      <c r="AC10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02" s="30">
        <f>Таблица1[[#This Row],[Стоимость, без НДС, рублей]]-Таблица1[[#This Row],[Ставка владения ]]</f>
        <v>0</v>
      </c>
    </row>
    <row r="103" spans="1:30">
      <c r="A103" s="14"/>
      <c r="B103" s="6"/>
      <c r="C103" s="6"/>
      <c r="D103" s="6" t="str">
        <f>IF(H103="","",VLOOKUP(H103,[1]мвз!$A$1:$B$212,2,FALSE))</f>
        <v/>
      </c>
      <c r="E103" s="25" t="str">
        <f t="shared" si="5"/>
        <v>ст.776</v>
      </c>
      <c r="F103" s="25"/>
      <c r="G103" s="6" t="str">
        <f t="shared" si="4"/>
        <v/>
      </c>
      <c r="H103" s="26"/>
      <c r="I103" s="15"/>
      <c r="J103" s="16"/>
      <c r="K103" s="16"/>
      <c r="L103" s="16"/>
      <c r="M103" s="17"/>
      <c r="N103" s="16"/>
      <c r="O103" s="16"/>
      <c r="P103" s="18"/>
      <c r="Q103" s="19"/>
      <c r="R103" s="18"/>
      <c r="S103" s="19"/>
      <c r="T103" s="18"/>
      <c r="U103" s="19"/>
      <c r="V103" s="20"/>
      <c r="W103" s="18"/>
      <c r="X103" s="19"/>
      <c r="Y103" s="21"/>
      <c r="Z103" s="22"/>
      <c r="AA103" s="22"/>
      <c r="AB103" s="23"/>
      <c r="AC10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03" s="30">
        <f>Таблица1[[#This Row],[Стоимость, без НДС, рублей]]-Таблица1[[#This Row],[Ставка владения ]]</f>
        <v>0</v>
      </c>
    </row>
    <row r="104" spans="1:30">
      <c r="A104" s="14"/>
      <c r="B104" s="6"/>
      <c r="C104" s="6"/>
      <c r="D104" s="6" t="str">
        <f>IF(H104="","",VLOOKUP(H104,[1]мвз!$A$1:$B$212,2,FALSE))</f>
        <v/>
      </c>
      <c r="E104" s="25" t="str">
        <f t="shared" si="5"/>
        <v>ст.776</v>
      </c>
      <c r="F104" s="25"/>
      <c r="G104" s="6" t="str">
        <f t="shared" si="4"/>
        <v/>
      </c>
      <c r="H104" s="26"/>
      <c r="I104" s="15"/>
      <c r="J104" s="16"/>
      <c r="K104" s="16"/>
      <c r="L104" s="16"/>
      <c r="M104" s="17"/>
      <c r="N104" s="16"/>
      <c r="O104" s="16"/>
      <c r="P104" s="18"/>
      <c r="Q104" s="19"/>
      <c r="R104" s="18"/>
      <c r="S104" s="19"/>
      <c r="T104" s="18"/>
      <c r="U104" s="19"/>
      <c r="V104" s="20"/>
      <c r="W104" s="18"/>
      <c r="X104" s="19"/>
      <c r="Y104" s="21"/>
      <c r="Z104" s="22"/>
      <c r="AA104" s="22"/>
      <c r="AB104" s="23"/>
      <c r="AC10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04" s="30">
        <f>Таблица1[[#This Row],[Стоимость, без НДС, рублей]]-Таблица1[[#This Row],[Ставка владения ]]</f>
        <v>0</v>
      </c>
    </row>
    <row r="105" spans="1:30">
      <c r="A105" s="14"/>
      <c r="B105" s="6"/>
      <c r="C105" s="6"/>
      <c r="D105" s="6" t="str">
        <f>IF(H105="","",VLOOKUP(H105,[1]мвз!$A$1:$B$212,2,FALSE))</f>
        <v/>
      </c>
      <c r="E105" s="25" t="str">
        <f t="shared" si="5"/>
        <v>ст.776</v>
      </c>
      <c r="F105" s="25"/>
      <c r="G105" s="6" t="str">
        <f t="shared" si="4"/>
        <v/>
      </c>
      <c r="H105" s="26"/>
      <c r="I105" s="15"/>
      <c r="J105" s="16"/>
      <c r="K105" s="16"/>
      <c r="L105" s="16"/>
      <c r="M105" s="17"/>
      <c r="N105" s="16"/>
      <c r="O105" s="16"/>
      <c r="P105" s="18"/>
      <c r="Q105" s="19"/>
      <c r="R105" s="18"/>
      <c r="S105" s="19"/>
      <c r="T105" s="18"/>
      <c r="U105" s="19"/>
      <c r="V105" s="20"/>
      <c r="W105" s="18"/>
      <c r="X105" s="19"/>
      <c r="Y105" s="21"/>
      <c r="Z105" s="22"/>
      <c r="AA105" s="22"/>
      <c r="AB105" s="23"/>
      <c r="AC10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05" s="30">
        <f>Таблица1[[#This Row],[Стоимость, без НДС, рублей]]-Таблица1[[#This Row],[Ставка владения ]]</f>
        <v>0</v>
      </c>
    </row>
    <row r="106" spans="1:30">
      <c r="A106" s="14"/>
      <c r="B106" s="6"/>
      <c r="C106" s="6"/>
      <c r="D106" s="6" t="str">
        <f>IF(H106="","",VLOOKUP(H106,[1]мвз!$A$1:$B$212,2,FALSE))</f>
        <v/>
      </c>
      <c r="E106" s="25" t="str">
        <f t="shared" si="5"/>
        <v>ст.776</v>
      </c>
      <c r="F106" s="25"/>
      <c r="G106" s="6" t="str">
        <f t="shared" si="4"/>
        <v/>
      </c>
      <c r="H106" s="26"/>
      <c r="I106" s="15"/>
      <c r="J106" s="16"/>
      <c r="K106" s="16"/>
      <c r="L106" s="16"/>
      <c r="M106" s="17"/>
      <c r="N106" s="16"/>
      <c r="O106" s="16"/>
      <c r="P106" s="18"/>
      <c r="Q106" s="19"/>
      <c r="R106" s="18"/>
      <c r="S106" s="19"/>
      <c r="T106" s="18"/>
      <c r="U106" s="19"/>
      <c r="V106" s="20"/>
      <c r="W106" s="18"/>
      <c r="X106" s="19"/>
      <c r="Y106" s="21"/>
      <c r="Z106" s="22"/>
      <c r="AA106" s="22"/>
      <c r="AB106" s="23"/>
      <c r="AC10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06" s="30">
        <f>Таблица1[[#This Row],[Стоимость, без НДС, рублей]]-Таблица1[[#This Row],[Ставка владения ]]</f>
        <v>0</v>
      </c>
    </row>
    <row r="107" spans="1:30">
      <c r="A107" s="14"/>
      <c r="B107" s="6"/>
      <c r="C107" s="6"/>
      <c r="D107" s="6" t="str">
        <f>IF(H107="","",VLOOKUP(H107,[1]мвз!$A$1:$B$212,2,FALSE))</f>
        <v/>
      </c>
      <c r="E107" s="25" t="str">
        <f t="shared" si="5"/>
        <v>ст.776</v>
      </c>
      <c r="F107" s="25"/>
      <c r="G107" s="6" t="str">
        <f t="shared" si="4"/>
        <v/>
      </c>
      <c r="H107" s="26"/>
      <c r="I107" s="15"/>
      <c r="J107" s="16"/>
      <c r="K107" s="16"/>
      <c r="L107" s="16"/>
      <c r="M107" s="17"/>
      <c r="N107" s="16"/>
      <c r="O107" s="16"/>
      <c r="P107" s="18"/>
      <c r="Q107" s="19"/>
      <c r="R107" s="18"/>
      <c r="S107" s="19"/>
      <c r="T107" s="18"/>
      <c r="U107" s="19"/>
      <c r="V107" s="20"/>
      <c r="W107" s="18"/>
      <c r="X107" s="19"/>
      <c r="Y107" s="21"/>
      <c r="Z107" s="22"/>
      <c r="AA107" s="22"/>
      <c r="AB107" s="23"/>
      <c r="AC10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07" s="30">
        <f>Таблица1[[#This Row],[Стоимость, без НДС, рублей]]-Таблица1[[#This Row],[Ставка владения ]]</f>
        <v>0</v>
      </c>
    </row>
    <row r="108" spans="1:30">
      <c r="A108" s="14"/>
      <c r="B108" s="6"/>
      <c r="C108" s="6"/>
      <c r="D108" s="6" t="str">
        <f>IF(H108="","",VLOOKUP(H108,[1]мвз!$A$1:$B$212,2,FALSE))</f>
        <v/>
      </c>
      <c r="E108" s="25" t="str">
        <f t="shared" si="5"/>
        <v>ст.776</v>
      </c>
      <c r="F108" s="25"/>
      <c r="G108" s="6" t="str">
        <f t="shared" si="4"/>
        <v/>
      </c>
      <c r="H108" s="26"/>
      <c r="I108" s="15"/>
      <c r="J108" s="16"/>
      <c r="K108" s="16"/>
      <c r="L108" s="16"/>
      <c r="M108" s="17"/>
      <c r="N108" s="16"/>
      <c r="O108" s="16"/>
      <c r="P108" s="18"/>
      <c r="Q108" s="19"/>
      <c r="R108" s="18"/>
      <c r="S108" s="19"/>
      <c r="T108" s="18"/>
      <c r="U108" s="19"/>
      <c r="V108" s="20"/>
      <c r="W108" s="18"/>
      <c r="X108" s="19"/>
      <c r="Y108" s="21"/>
      <c r="Z108" s="22"/>
      <c r="AA108" s="22"/>
      <c r="AB108" s="23"/>
      <c r="AC10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08" s="30">
        <f>Таблица1[[#This Row],[Стоимость, без НДС, рублей]]-Таблица1[[#This Row],[Ставка владения ]]</f>
        <v>0</v>
      </c>
    </row>
    <row r="109" spans="1:30">
      <c r="A109" s="14"/>
      <c r="B109" s="6"/>
      <c r="C109" s="6"/>
      <c r="D109" s="6" t="str">
        <f>IF(H109="","",VLOOKUP(H109,[1]мвз!$A$1:$B$212,2,FALSE))</f>
        <v/>
      </c>
      <c r="E109" s="25" t="str">
        <f t="shared" si="5"/>
        <v>ст.776</v>
      </c>
      <c r="F109" s="25"/>
      <c r="G109" s="6" t="str">
        <f t="shared" si="4"/>
        <v/>
      </c>
      <c r="H109" s="26"/>
      <c r="I109" s="15"/>
      <c r="J109" s="16"/>
      <c r="K109" s="16"/>
      <c r="L109" s="16"/>
      <c r="M109" s="17"/>
      <c r="N109" s="16"/>
      <c r="O109" s="16"/>
      <c r="P109" s="18"/>
      <c r="Q109" s="19"/>
      <c r="R109" s="18"/>
      <c r="S109" s="19"/>
      <c r="T109" s="18"/>
      <c r="U109" s="19"/>
      <c r="V109" s="20"/>
      <c r="W109" s="18"/>
      <c r="X109" s="19"/>
      <c r="Y109" s="21"/>
      <c r="Z109" s="22"/>
      <c r="AA109" s="22"/>
      <c r="AB109" s="23"/>
      <c r="AC10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09" s="30">
        <f>Таблица1[[#This Row],[Стоимость, без НДС, рублей]]-Таблица1[[#This Row],[Ставка владения ]]</f>
        <v>0</v>
      </c>
    </row>
    <row r="110" spans="1:30">
      <c r="A110" s="14"/>
      <c r="B110" s="6"/>
      <c r="C110" s="6"/>
      <c r="D110" s="6" t="str">
        <f>IF(H110="","",VLOOKUP(H110,[1]мвз!$A$1:$B$212,2,FALSE))</f>
        <v/>
      </c>
      <c r="E110" s="25" t="str">
        <f t="shared" si="5"/>
        <v>ст.776</v>
      </c>
      <c r="F110" s="25"/>
      <c r="G110" s="6" t="str">
        <f t="shared" si="4"/>
        <v/>
      </c>
      <c r="H110" s="26"/>
      <c r="I110" s="15"/>
      <c r="J110" s="16"/>
      <c r="K110" s="16"/>
      <c r="L110" s="16"/>
      <c r="M110" s="17"/>
      <c r="N110" s="16"/>
      <c r="O110" s="16"/>
      <c r="P110" s="18"/>
      <c r="Q110" s="19"/>
      <c r="R110" s="18"/>
      <c r="S110" s="19"/>
      <c r="T110" s="18"/>
      <c r="U110" s="19"/>
      <c r="V110" s="20"/>
      <c r="W110" s="18"/>
      <c r="X110" s="19"/>
      <c r="Y110" s="21"/>
      <c r="Z110" s="22"/>
      <c r="AA110" s="22"/>
      <c r="AB110" s="23"/>
      <c r="AC11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10" s="30">
        <f>Таблица1[[#This Row],[Стоимость, без НДС, рублей]]-Таблица1[[#This Row],[Ставка владения ]]</f>
        <v>0</v>
      </c>
    </row>
    <row r="111" spans="1:30">
      <c r="A111" s="14"/>
      <c r="B111" s="6"/>
      <c r="C111" s="6"/>
      <c r="D111" s="6" t="str">
        <f>IF(H111="","",VLOOKUP(H111,[1]мвз!$A$1:$B$212,2,FALSE))</f>
        <v/>
      </c>
      <c r="E111" s="25" t="str">
        <f t="shared" si="5"/>
        <v>ст.776</v>
      </c>
      <c r="F111" s="25"/>
      <c r="G111" s="6" t="str">
        <f t="shared" si="4"/>
        <v/>
      </c>
      <c r="H111" s="26"/>
      <c r="I111" s="15"/>
      <c r="J111" s="16"/>
      <c r="K111" s="16"/>
      <c r="L111" s="16"/>
      <c r="M111" s="17"/>
      <c r="N111" s="16"/>
      <c r="O111" s="16"/>
      <c r="P111" s="18"/>
      <c r="Q111" s="19"/>
      <c r="R111" s="18"/>
      <c r="S111" s="19"/>
      <c r="T111" s="18"/>
      <c r="U111" s="19"/>
      <c r="V111" s="20"/>
      <c r="W111" s="18"/>
      <c r="X111" s="19"/>
      <c r="Y111" s="21"/>
      <c r="Z111" s="22"/>
      <c r="AA111" s="22"/>
      <c r="AB111" s="23"/>
      <c r="AC11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11" s="30">
        <f>Таблица1[[#This Row],[Стоимость, без НДС, рублей]]-Таблица1[[#This Row],[Ставка владения ]]</f>
        <v>0</v>
      </c>
    </row>
    <row r="112" spans="1:30">
      <c r="A112" s="14"/>
      <c r="B112" s="6"/>
      <c r="C112" s="6"/>
      <c r="D112" s="6" t="str">
        <f>IF(H112="","",VLOOKUP(H112,[1]мвз!$A$1:$B$212,2,FALSE))</f>
        <v/>
      </c>
      <c r="E112" s="25" t="str">
        <f t="shared" si="5"/>
        <v>ст.776</v>
      </c>
      <c r="F112" s="25"/>
      <c r="G112" s="6" t="str">
        <f t="shared" si="4"/>
        <v/>
      </c>
      <c r="H112" s="26"/>
      <c r="I112" s="15"/>
      <c r="J112" s="16"/>
      <c r="K112" s="16"/>
      <c r="L112" s="16"/>
      <c r="M112" s="17"/>
      <c r="N112" s="16"/>
      <c r="O112" s="16"/>
      <c r="P112" s="18"/>
      <c r="Q112" s="19"/>
      <c r="R112" s="18"/>
      <c r="S112" s="19"/>
      <c r="T112" s="18"/>
      <c r="U112" s="19"/>
      <c r="V112" s="20"/>
      <c r="W112" s="18"/>
      <c r="X112" s="19"/>
      <c r="Y112" s="21"/>
      <c r="Z112" s="22"/>
      <c r="AA112" s="22"/>
      <c r="AB112" s="23"/>
      <c r="AC11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12" s="30">
        <f>Таблица1[[#This Row],[Стоимость, без НДС, рублей]]-Таблица1[[#This Row],[Ставка владения ]]</f>
        <v>0</v>
      </c>
    </row>
    <row r="113" spans="1:30">
      <c r="A113" s="14"/>
      <c r="B113" s="6"/>
      <c r="C113" s="6"/>
      <c r="D113" s="6" t="str">
        <f>IF(H113="","",VLOOKUP(H113,[1]мвз!$A$1:$B$212,2,FALSE))</f>
        <v/>
      </c>
      <c r="E113" s="25" t="str">
        <f t="shared" si="5"/>
        <v>ст.776</v>
      </c>
      <c r="F113" s="25"/>
      <c r="G113" s="6" t="str">
        <f t="shared" si="4"/>
        <v/>
      </c>
      <c r="H113" s="26"/>
      <c r="I113" s="15"/>
      <c r="J113" s="16"/>
      <c r="K113" s="16"/>
      <c r="L113" s="16"/>
      <c r="M113" s="17"/>
      <c r="N113" s="16"/>
      <c r="O113" s="16"/>
      <c r="P113" s="18"/>
      <c r="Q113" s="19"/>
      <c r="R113" s="18"/>
      <c r="S113" s="19"/>
      <c r="T113" s="18"/>
      <c r="U113" s="19"/>
      <c r="V113" s="20"/>
      <c r="W113" s="18"/>
      <c r="X113" s="19"/>
      <c r="Y113" s="21"/>
      <c r="Z113" s="22"/>
      <c r="AA113" s="22"/>
      <c r="AB113" s="23"/>
      <c r="AC11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13" s="30">
        <f>Таблица1[[#This Row],[Стоимость, без НДС, рублей]]-Таблица1[[#This Row],[Ставка владения ]]</f>
        <v>0</v>
      </c>
    </row>
    <row r="114" spans="1:30">
      <c r="A114" s="14"/>
      <c r="B114" s="6"/>
      <c r="C114" s="6"/>
      <c r="D114" s="6" t="str">
        <f>IF(H114="","",VLOOKUP(H114,[1]мвз!$A$1:$B$212,2,FALSE))</f>
        <v/>
      </c>
      <c r="E114" s="25" t="str">
        <f t="shared" si="5"/>
        <v>ст.776</v>
      </c>
      <c r="F114" s="25"/>
      <c r="G114" s="6" t="str">
        <f t="shared" si="4"/>
        <v/>
      </c>
      <c r="H114" s="26"/>
      <c r="I114" s="15"/>
      <c r="J114" s="16"/>
      <c r="K114" s="16"/>
      <c r="L114" s="16"/>
      <c r="M114" s="17"/>
      <c r="N114" s="16"/>
      <c r="O114" s="16"/>
      <c r="P114" s="18"/>
      <c r="Q114" s="19"/>
      <c r="R114" s="18"/>
      <c r="S114" s="19"/>
      <c r="T114" s="18"/>
      <c r="U114" s="19"/>
      <c r="V114" s="20"/>
      <c r="W114" s="18"/>
      <c r="X114" s="19"/>
      <c r="Y114" s="21"/>
      <c r="Z114" s="22"/>
      <c r="AA114" s="22"/>
      <c r="AB114" s="23"/>
      <c r="AC11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14" s="30">
        <f>Таблица1[[#This Row],[Стоимость, без НДС, рублей]]-Таблица1[[#This Row],[Ставка владения ]]</f>
        <v>0</v>
      </c>
    </row>
    <row r="115" spans="1:30">
      <c r="A115" s="14"/>
      <c r="B115" s="6"/>
      <c r="C115" s="6"/>
      <c r="D115" s="6" t="str">
        <f>IF(H115="","",VLOOKUP(H115,[1]мвз!$A$1:$B$212,2,FALSE))</f>
        <v/>
      </c>
      <c r="E115" s="25" t="str">
        <f t="shared" si="5"/>
        <v>ст.776</v>
      </c>
      <c r="F115" s="25"/>
      <c r="G115" s="6" t="str">
        <f t="shared" si="4"/>
        <v/>
      </c>
      <c r="H115" s="26"/>
      <c r="I115" s="15"/>
      <c r="J115" s="16"/>
      <c r="K115" s="16"/>
      <c r="L115" s="16"/>
      <c r="M115" s="17"/>
      <c r="N115" s="16"/>
      <c r="O115" s="16"/>
      <c r="P115" s="18"/>
      <c r="Q115" s="19"/>
      <c r="R115" s="18"/>
      <c r="S115" s="19"/>
      <c r="T115" s="18"/>
      <c r="U115" s="19"/>
      <c r="V115" s="20"/>
      <c r="W115" s="18"/>
      <c r="X115" s="19"/>
      <c r="Y115" s="21"/>
      <c r="Z115" s="22"/>
      <c r="AA115" s="22"/>
      <c r="AB115" s="23"/>
      <c r="AC11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15" s="30">
        <f>Таблица1[[#This Row],[Стоимость, без НДС, рублей]]-Таблица1[[#This Row],[Ставка владения ]]</f>
        <v>0</v>
      </c>
    </row>
    <row r="116" spans="1:30">
      <c r="A116" s="14"/>
      <c r="B116" s="6"/>
      <c r="C116" s="6"/>
      <c r="D116" s="6" t="str">
        <f>IF(H116="","",VLOOKUP(H116,[1]мвз!$A$1:$B$212,2,FALSE))</f>
        <v/>
      </c>
      <c r="E116" s="25" t="str">
        <f t="shared" si="5"/>
        <v>ст.776</v>
      </c>
      <c r="F116" s="25"/>
      <c r="G116" s="6" t="str">
        <f t="shared" si="4"/>
        <v/>
      </c>
      <c r="H116" s="26"/>
      <c r="I116" s="15"/>
      <c r="J116" s="16"/>
      <c r="K116" s="16"/>
      <c r="L116" s="16"/>
      <c r="M116" s="17"/>
      <c r="N116" s="16"/>
      <c r="O116" s="33"/>
      <c r="P116" s="18"/>
      <c r="Q116" s="19"/>
      <c r="R116" s="19"/>
      <c r="S116" s="19"/>
      <c r="T116" s="18"/>
      <c r="U116" s="19"/>
      <c r="V116" s="20"/>
      <c r="W116" s="19"/>
      <c r="X116" s="19"/>
      <c r="Y116" s="29"/>
      <c r="Z116" s="22"/>
      <c r="AA116" s="22"/>
      <c r="AB116" s="23"/>
      <c r="AC11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16" s="30">
        <f>Таблица1[[#This Row],[Стоимость, без НДС, рублей]]-Таблица1[[#This Row],[Ставка владения ]]</f>
        <v>0</v>
      </c>
    </row>
    <row r="117" spans="1:30">
      <c r="A117" s="14"/>
      <c r="B117" s="6"/>
      <c r="C117" s="6"/>
      <c r="D117" s="6" t="str">
        <f>IF(H117="","",VLOOKUP(H117,[1]мвз!$A$1:$B$212,2,FALSE))</f>
        <v/>
      </c>
      <c r="E117" s="25" t="str">
        <f t="shared" si="5"/>
        <v>ст.776</v>
      </c>
      <c r="F117" s="25"/>
      <c r="G117" s="6" t="str">
        <f t="shared" ref="G117:G180" si="6">IF(A125="","",1)</f>
        <v/>
      </c>
      <c r="H117" s="26"/>
      <c r="I117" s="15"/>
      <c r="J117" s="16"/>
      <c r="K117" s="16"/>
      <c r="L117" s="16"/>
      <c r="M117" s="17"/>
      <c r="N117" s="16"/>
      <c r="O117" s="33"/>
      <c r="P117" s="18"/>
      <c r="Q117" s="19"/>
      <c r="R117" s="19"/>
      <c r="S117" s="19"/>
      <c r="T117" s="18"/>
      <c r="U117" s="19"/>
      <c r="V117" s="20"/>
      <c r="W117" s="19"/>
      <c r="X117" s="19"/>
      <c r="Y117" s="21"/>
      <c r="Z117" s="22"/>
      <c r="AA117" s="22"/>
      <c r="AB117" s="23"/>
      <c r="AC11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17" s="30">
        <f>Таблица1[[#This Row],[Стоимость, без НДС, рублей]]-Таблица1[[#This Row],[Ставка владения ]]</f>
        <v>0</v>
      </c>
    </row>
    <row r="118" spans="1:30">
      <c r="A118" s="14"/>
      <c r="B118" s="6"/>
      <c r="C118" s="6"/>
      <c r="D118" s="6" t="str">
        <f>IF(H118="","",VLOOKUP(H118,[1]мвз!$A$1:$B$212,2,FALSE))</f>
        <v/>
      </c>
      <c r="E118" s="25" t="str">
        <f t="shared" si="5"/>
        <v>ст.776</v>
      </c>
      <c r="F118" s="25"/>
      <c r="G118" s="6" t="str">
        <f t="shared" si="6"/>
        <v/>
      </c>
      <c r="H118" s="26"/>
      <c r="I118" s="15"/>
      <c r="J118" s="16"/>
      <c r="K118" s="16"/>
      <c r="L118" s="16"/>
      <c r="M118" s="17"/>
      <c r="N118" s="16"/>
      <c r="O118" s="33"/>
      <c r="P118" s="18"/>
      <c r="Q118" s="19"/>
      <c r="R118" s="19"/>
      <c r="S118" s="19"/>
      <c r="T118" s="18"/>
      <c r="U118" s="19"/>
      <c r="V118" s="20"/>
      <c r="W118" s="19"/>
      <c r="X118" s="19"/>
      <c r="Y118" s="21"/>
      <c r="Z118" s="22"/>
      <c r="AA118" s="22"/>
      <c r="AB118" s="23"/>
      <c r="AC11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18" s="30">
        <f>Таблица1[[#This Row],[Стоимость, без НДС, рублей]]-Таблица1[[#This Row],[Ставка владения ]]</f>
        <v>0</v>
      </c>
    </row>
    <row r="119" spans="1:30">
      <c r="A119" s="14"/>
      <c r="B119" s="6"/>
      <c r="C119" s="6"/>
      <c r="D119" s="6" t="str">
        <f>IF(H119="","",VLOOKUP(H119,[1]мвз!$A$1:$B$212,2,FALSE))</f>
        <v/>
      </c>
      <c r="E119" s="25" t="str">
        <f t="shared" si="5"/>
        <v>ст.776</v>
      </c>
      <c r="F119" s="25"/>
      <c r="G119" s="6" t="str">
        <f t="shared" si="6"/>
        <v/>
      </c>
      <c r="H119" s="26"/>
      <c r="I119" s="15"/>
      <c r="J119" s="16"/>
      <c r="K119" s="16"/>
      <c r="L119" s="16"/>
      <c r="M119" s="17"/>
      <c r="N119" s="16"/>
      <c r="O119" s="33"/>
      <c r="P119" s="18"/>
      <c r="Q119" s="19"/>
      <c r="R119" s="19"/>
      <c r="S119" s="19"/>
      <c r="T119" s="18"/>
      <c r="U119" s="19"/>
      <c r="V119" s="20"/>
      <c r="W119" s="19"/>
      <c r="X119" s="19"/>
      <c r="Y119" s="18"/>
      <c r="Z119" s="22"/>
      <c r="AA119" s="22"/>
      <c r="AB119" s="23"/>
      <c r="AC11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19" s="30">
        <f>Таблица1[[#This Row],[Стоимость, без НДС, рублей]]-Таблица1[[#This Row],[Ставка владения ]]</f>
        <v>0</v>
      </c>
    </row>
    <row r="120" spans="1:30">
      <c r="A120" s="14"/>
      <c r="B120" s="6"/>
      <c r="C120" s="6"/>
      <c r="D120" s="6" t="str">
        <f>IF(H120="","",VLOOKUP(H120,[1]мвз!$A$1:$B$212,2,FALSE))</f>
        <v/>
      </c>
      <c r="E120" s="25" t="str">
        <f t="shared" si="5"/>
        <v>ст.776</v>
      </c>
      <c r="F120" s="25"/>
      <c r="G120" s="6" t="str">
        <f t="shared" si="6"/>
        <v/>
      </c>
      <c r="H120" s="26"/>
      <c r="I120" s="15"/>
      <c r="J120" s="16"/>
      <c r="K120" s="16"/>
      <c r="L120" s="16"/>
      <c r="M120" s="17"/>
      <c r="N120" s="16"/>
      <c r="O120" s="33"/>
      <c r="P120" s="18"/>
      <c r="Q120" s="19"/>
      <c r="R120" s="19"/>
      <c r="S120" s="19"/>
      <c r="T120" s="18"/>
      <c r="U120" s="19"/>
      <c r="V120" s="20"/>
      <c r="W120" s="19"/>
      <c r="X120" s="19"/>
      <c r="Y120" s="21"/>
      <c r="Z120" s="22"/>
      <c r="AA120" s="22"/>
      <c r="AB120" s="23"/>
      <c r="AC12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20" s="30">
        <f>Таблица1[[#This Row],[Стоимость, без НДС, рублей]]-Таблица1[[#This Row],[Ставка владения ]]</f>
        <v>0</v>
      </c>
    </row>
    <row r="121" spans="1:30">
      <c r="A121" s="14"/>
      <c r="B121" s="6"/>
      <c r="C121" s="6"/>
      <c r="D121" s="6" t="str">
        <f>IF(H121="","",VLOOKUP(H121,[1]мвз!$A$1:$B$212,2,FALSE))</f>
        <v/>
      </c>
      <c r="E121" s="25" t="str">
        <f t="shared" si="5"/>
        <v>ст.776</v>
      </c>
      <c r="F121" s="25"/>
      <c r="G121" s="6" t="str">
        <f t="shared" si="6"/>
        <v/>
      </c>
      <c r="H121" s="26"/>
      <c r="I121" s="15"/>
      <c r="J121" s="16"/>
      <c r="K121" s="16"/>
      <c r="L121" s="16"/>
      <c r="M121" s="17"/>
      <c r="N121" s="16"/>
      <c r="O121" s="33"/>
      <c r="P121" s="18"/>
      <c r="Q121" s="19"/>
      <c r="R121" s="19"/>
      <c r="S121" s="19"/>
      <c r="T121" s="18"/>
      <c r="U121" s="19"/>
      <c r="V121" s="20"/>
      <c r="W121" s="19"/>
      <c r="X121" s="19"/>
      <c r="Y121" s="21"/>
      <c r="Z121" s="22"/>
      <c r="AA121" s="22"/>
      <c r="AB121" s="23"/>
      <c r="AC12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21" s="30">
        <f>Таблица1[[#This Row],[Стоимость, без НДС, рублей]]-Таблица1[[#This Row],[Ставка владения ]]</f>
        <v>0</v>
      </c>
    </row>
    <row r="122" spans="1:30">
      <c r="A122" s="14"/>
      <c r="B122" s="6"/>
      <c r="C122" s="6"/>
      <c r="D122" s="6" t="str">
        <f>IF(H122="","",VLOOKUP(H122,[1]мвз!$A$1:$B$212,2,FALSE))</f>
        <v/>
      </c>
      <c r="E122" s="25" t="str">
        <f t="shared" si="5"/>
        <v>ст.776</v>
      </c>
      <c r="F122" s="25"/>
      <c r="G122" s="6" t="str">
        <f t="shared" si="6"/>
        <v/>
      </c>
      <c r="H122" s="26"/>
      <c r="I122" s="15"/>
      <c r="J122" s="16"/>
      <c r="K122" s="16"/>
      <c r="L122" s="16"/>
      <c r="M122" s="17"/>
      <c r="N122" s="16"/>
      <c r="O122" s="16"/>
      <c r="P122" s="18"/>
      <c r="Q122" s="19"/>
      <c r="R122" s="18"/>
      <c r="S122" s="19"/>
      <c r="T122" s="18"/>
      <c r="U122" s="19"/>
      <c r="V122" s="20"/>
      <c r="W122" s="18"/>
      <c r="X122" s="19"/>
      <c r="Y122" s="21"/>
      <c r="Z122" s="22"/>
      <c r="AA122" s="22"/>
      <c r="AB122" s="23"/>
      <c r="AC12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22" s="30">
        <f>Таблица1[[#This Row],[Стоимость, без НДС, рублей]]-Таблица1[[#This Row],[Ставка владения ]]</f>
        <v>0</v>
      </c>
    </row>
    <row r="123" spans="1:30">
      <c r="A123" s="14"/>
      <c r="B123" s="6"/>
      <c r="C123" s="6"/>
      <c r="D123" s="6" t="str">
        <f>IF(H123="","",VLOOKUP(H123,[1]мвз!$A$1:$B$212,2,FALSE))</f>
        <v/>
      </c>
      <c r="E123" s="25" t="str">
        <f t="shared" si="5"/>
        <v>ст.776</v>
      </c>
      <c r="F123" s="25"/>
      <c r="G123" s="6" t="str">
        <f t="shared" si="6"/>
        <v/>
      </c>
      <c r="H123" s="26"/>
      <c r="I123" s="15"/>
      <c r="J123" s="16"/>
      <c r="K123" s="16"/>
      <c r="L123" s="16"/>
      <c r="M123" s="17"/>
      <c r="N123" s="16"/>
      <c r="O123" s="16"/>
      <c r="P123" s="18"/>
      <c r="Q123" s="19"/>
      <c r="R123" s="18"/>
      <c r="S123" s="19"/>
      <c r="T123" s="18"/>
      <c r="U123" s="19"/>
      <c r="V123" s="20"/>
      <c r="W123" s="18"/>
      <c r="X123" s="19"/>
      <c r="Y123" s="21"/>
      <c r="Z123" s="22"/>
      <c r="AA123" s="22"/>
      <c r="AB123" s="23"/>
      <c r="AC12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23" s="30">
        <f>Таблица1[[#This Row],[Стоимость, без НДС, рублей]]-Таблица1[[#This Row],[Ставка владения ]]</f>
        <v>0</v>
      </c>
    </row>
    <row r="124" spans="1:30">
      <c r="A124" s="14"/>
      <c r="B124" s="6"/>
      <c r="C124" s="6"/>
      <c r="D124" s="6" t="str">
        <f>IF(H124="","",VLOOKUP(H124,[1]мвз!$A$1:$B$212,2,FALSE))</f>
        <v/>
      </c>
      <c r="E124" s="25" t="str">
        <f t="shared" si="5"/>
        <v>ст.776</v>
      </c>
      <c r="F124" s="25"/>
      <c r="G124" s="6" t="str">
        <f t="shared" si="6"/>
        <v/>
      </c>
      <c r="H124" s="26"/>
      <c r="I124" s="15"/>
      <c r="J124" s="16"/>
      <c r="K124" s="16"/>
      <c r="L124" s="16"/>
      <c r="M124" s="17"/>
      <c r="N124" s="16"/>
      <c r="O124" s="16"/>
      <c r="P124" s="18"/>
      <c r="Q124" s="19"/>
      <c r="R124" s="18"/>
      <c r="S124" s="19"/>
      <c r="T124" s="18"/>
      <c r="U124" s="19"/>
      <c r="V124" s="20"/>
      <c r="W124" s="18"/>
      <c r="X124" s="19"/>
      <c r="Y124" s="29"/>
      <c r="Z124" s="22"/>
      <c r="AA124" s="22"/>
      <c r="AB124" s="23"/>
      <c r="AC12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24" s="30">
        <f>Таблица1[[#This Row],[Стоимость, без НДС, рублей]]-Таблица1[[#This Row],[Ставка владения ]]</f>
        <v>0</v>
      </c>
    </row>
    <row r="125" spans="1:30">
      <c r="A125" s="14"/>
      <c r="B125" s="6"/>
      <c r="C125" s="6"/>
      <c r="D125" s="6" t="str">
        <f>IF(H125="","",VLOOKUP(H125,[1]мвз!$A$1:$B$212,2,FALSE))</f>
        <v/>
      </c>
      <c r="E125" s="25" t="str">
        <f t="shared" si="5"/>
        <v>ст.776</v>
      </c>
      <c r="F125" s="25"/>
      <c r="G125" s="6" t="str">
        <f t="shared" si="6"/>
        <v/>
      </c>
      <c r="H125" s="26"/>
      <c r="I125" s="15"/>
      <c r="J125" s="16"/>
      <c r="K125" s="16"/>
      <c r="L125" s="16"/>
      <c r="M125" s="17"/>
      <c r="N125" s="16"/>
      <c r="O125" s="16"/>
      <c r="P125" s="18"/>
      <c r="Q125" s="19"/>
      <c r="R125" s="18"/>
      <c r="S125" s="19"/>
      <c r="T125" s="18"/>
      <c r="U125" s="19"/>
      <c r="V125" s="20"/>
      <c r="W125" s="18"/>
      <c r="X125" s="19"/>
      <c r="Y125" s="21"/>
      <c r="Z125" s="22"/>
      <c r="AA125" s="22"/>
      <c r="AB125" s="23"/>
      <c r="AC12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25" s="30">
        <f>Таблица1[[#This Row],[Стоимость, без НДС, рублей]]-Таблица1[[#This Row],[Ставка владения ]]</f>
        <v>0</v>
      </c>
    </row>
    <row r="126" spans="1:30">
      <c r="A126" s="14"/>
      <c r="B126" s="6"/>
      <c r="C126" s="6"/>
      <c r="D126" s="6" t="str">
        <f>IF(H126="","",VLOOKUP(H126,[1]мвз!$A$1:$B$212,2,FALSE))</f>
        <v/>
      </c>
      <c r="E126" s="25" t="str">
        <f t="shared" si="5"/>
        <v>ст.776</v>
      </c>
      <c r="F126" s="25"/>
      <c r="G126" s="6" t="str">
        <f t="shared" si="6"/>
        <v/>
      </c>
      <c r="H126" s="26"/>
      <c r="I126" s="15"/>
      <c r="J126" s="16"/>
      <c r="K126" s="16"/>
      <c r="L126" s="16"/>
      <c r="M126" s="17"/>
      <c r="N126" s="16"/>
      <c r="O126" s="16"/>
      <c r="P126" s="18"/>
      <c r="Q126" s="19"/>
      <c r="R126" s="18"/>
      <c r="S126" s="19"/>
      <c r="T126" s="18"/>
      <c r="U126" s="19"/>
      <c r="V126" s="20"/>
      <c r="W126" s="18"/>
      <c r="X126" s="19"/>
      <c r="Y126" s="21"/>
      <c r="Z126" s="22"/>
      <c r="AA126" s="22"/>
      <c r="AB126" s="23"/>
      <c r="AC12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26" s="30">
        <f>Таблица1[[#This Row],[Стоимость, без НДС, рублей]]-Таблица1[[#This Row],[Ставка владения ]]</f>
        <v>0</v>
      </c>
    </row>
    <row r="127" spans="1:30">
      <c r="A127" s="14"/>
      <c r="B127" s="6"/>
      <c r="C127" s="6"/>
      <c r="D127" s="6" t="str">
        <f>IF(H127="","",VLOOKUP(H127,[1]мвз!$A$1:$B$212,2,FALSE))</f>
        <v/>
      </c>
      <c r="E127" s="25" t="str">
        <f t="shared" si="5"/>
        <v>ст.776</v>
      </c>
      <c r="F127" s="25"/>
      <c r="G127" s="6" t="str">
        <f t="shared" si="6"/>
        <v/>
      </c>
      <c r="H127" s="26"/>
      <c r="I127" s="35"/>
      <c r="J127" s="36"/>
      <c r="K127" s="36"/>
      <c r="L127" s="36"/>
      <c r="M127" s="37"/>
      <c r="N127" s="36"/>
      <c r="O127" s="36"/>
      <c r="P127" s="32"/>
      <c r="Q127" s="20"/>
      <c r="R127" s="32"/>
      <c r="S127" s="20"/>
      <c r="T127" s="32"/>
      <c r="U127" s="20"/>
      <c r="V127" s="20"/>
      <c r="W127" s="32"/>
      <c r="X127" s="20"/>
      <c r="Y127" s="38"/>
      <c r="Z127" s="22"/>
      <c r="AA127" s="22"/>
      <c r="AB127" s="23"/>
      <c r="AC12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27" s="30">
        <f>Таблица1[[#This Row],[Стоимость, без НДС, рублей]]-Таблица1[[#This Row],[Ставка владения ]]</f>
        <v>0</v>
      </c>
    </row>
    <row r="128" spans="1:30">
      <c r="A128" s="14"/>
      <c r="B128" s="6"/>
      <c r="C128" s="6"/>
      <c r="D128" s="6" t="str">
        <f>IF(H128="","",VLOOKUP(H128,[1]мвз!$A$1:$B$212,2,FALSE))</f>
        <v/>
      </c>
      <c r="E128" s="25" t="str">
        <f t="shared" ref="E128:E191" si="7">IF(H128="леня","ст.835",IF(H128="ДЦС-5 АУР","ст.835","ст.776"))</f>
        <v>ст.776</v>
      </c>
      <c r="F128" s="25"/>
      <c r="G128" s="6" t="str">
        <f t="shared" si="6"/>
        <v/>
      </c>
      <c r="H128" s="26"/>
      <c r="I128" s="15"/>
      <c r="J128" s="16"/>
      <c r="K128" s="16"/>
      <c r="L128" s="16"/>
      <c r="M128" s="17"/>
      <c r="N128" s="16"/>
      <c r="O128" s="16"/>
      <c r="P128" s="18"/>
      <c r="Q128" s="19"/>
      <c r="R128" s="18"/>
      <c r="S128" s="19"/>
      <c r="T128" s="18"/>
      <c r="U128" s="19"/>
      <c r="V128" s="20"/>
      <c r="W128" s="18"/>
      <c r="X128" s="19"/>
      <c r="Y128" s="29"/>
      <c r="Z128" s="22"/>
      <c r="AA128" s="22"/>
      <c r="AB128" s="23"/>
      <c r="AC12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28" s="30">
        <f>Таблица1[[#This Row],[Стоимость, без НДС, рублей]]-Таблица1[[#This Row],[Ставка владения ]]</f>
        <v>0</v>
      </c>
    </row>
    <row r="129" spans="1:30">
      <c r="A129" s="14"/>
      <c r="B129" s="6"/>
      <c r="C129" s="6"/>
      <c r="D129" s="6" t="str">
        <f>IF(H129="","",VLOOKUP(H129,[1]мвз!$A$1:$B$212,2,FALSE))</f>
        <v/>
      </c>
      <c r="E129" s="25" t="str">
        <f t="shared" si="7"/>
        <v>ст.776</v>
      </c>
      <c r="F129" s="25"/>
      <c r="G129" s="6" t="str">
        <f t="shared" si="6"/>
        <v/>
      </c>
      <c r="H129" s="26"/>
      <c r="I129" s="15"/>
      <c r="J129" s="16"/>
      <c r="K129" s="16"/>
      <c r="L129" s="16"/>
      <c r="M129" s="17"/>
      <c r="N129" s="16"/>
      <c r="O129" s="16"/>
      <c r="P129" s="18"/>
      <c r="Q129" s="19"/>
      <c r="R129" s="18"/>
      <c r="S129" s="19"/>
      <c r="T129" s="18"/>
      <c r="U129" s="19"/>
      <c r="V129" s="20"/>
      <c r="W129" s="18"/>
      <c r="X129" s="19"/>
      <c r="Y129" s="21"/>
      <c r="Z129" s="22"/>
      <c r="AA129" s="22"/>
      <c r="AB129" s="23"/>
      <c r="AC12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29" s="30">
        <f>Таблица1[[#This Row],[Стоимость, без НДС, рублей]]-Таблица1[[#This Row],[Ставка владения ]]</f>
        <v>0</v>
      </c>
    </row>
    <row r="130" spans="1:30">
      <c r="A130" s="14"/>
      <c r="B130" s="6"/>
      <c r="C130" s="6"/>
      <c r="D130" s="6" t="str">
        <f>IF(H130="","",VLOOKUP(H130,[1]мвз!$A$1:$B$212,2,FALSE))</f>
        <v/>
      </c>
      <c r="E130" s="25" t="str">
        <f t="shared" si="7"/>
        <v>ст.776</v>
      </c>
      <c r="F130" s="25"/>
      <c r="G130" s="6" t="str">
        <f t="shared" si="6"/>
        <v/>
      </c>
      <c r="H130" s="26"/>
      <c r="I130" s="15"/>
      <c r="J130" s="16"/>
      <c r="K130" s="16"/>
      <c r="L130" s="16"/>
      <c r="M130" s="17"/>
      <c r="N130" s="16"/>
      <c r="O130" s="16"/>
      <c r="P130" s="18"/>
      <c r="Q130" s="19"/>
      <c r="R130" s="18"/>
      <c r="S130" s="19"/>
      <c r="T130" s="18"/>
      <c r="U130" s="19"/>
      <c r="V130" s="20"/>
      <c r="W130" s="18"/>
      <c r="X130" s="19"/>
      <c r="Y130" s="21"/>
      <c r="Z130" s="22"/>
      <c r="AA130" s="22"/>
      <c r="AB130" s="23"/>
      <c r="AC13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30" s="30">
        <f>Таблица1[[#This Row],[Стоимость, без НДС, рублей]]-Таблица1[[#This Row],[Ставка владения ]]</f>
        <v>0</v>
      </c>
    </row>
    <row r="131" spans="1:30">
      <c r="A131" s="14"/>
      <c r="B131" s="6"/>
      <c r="C131" s="6"/>
      <c r="D131" s="6" t="str">
        <f>IF(H131="","",VLOOKUP(H131,[1]мвз!$A$1:$B$212,2,FALSE))</f>
        <v/>
      </c>
      <c r="E131" s="25" t="str">
        <f t="shared" si="7"/>
        <v>ст.776</v>
      </c>
      <c r="F131" s="25"/>
      <c r="G131" s="6" t="str">
        <f t="shared" si="6"/>
        <v/>
      </c>
      <c r="H131" s="26"/>
      <c r="I131" s="15"/>
      <c r="J131" s="16"/>
      <c r="K131" s="16"/>
      <c r="L131" s="16"/>
      <c r="M131" s="17"/>
      <c r="N131" s="16"/>
      <c r="O131" s="16"/>
      <c r="P131" s="18"/>
      <c r="Q131" s="19"/>
      <c r="R131" s="18"/>
      <c r="S131" s="19"/>
      <c r="T131" s="18"/>
      <c r="U131" s="19"/>
      <c r="V131" s="20"/>
      <c r="W131" s="18"/>
      <c r="X131" s="19"/>
      <c r="Y131" s="29"/>
      <c r="Z131" s="22"/>
      <c r="AA131" s="22"/>
      <c r="AB131" s="23"/>
      <c r="AC13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31" s="30">
        <f>Таблица1[[#This Row],[Стоимость, без НДС, рублей]]-Таблица1[[#This Row],[Ставка владения ]]</f>
        <v>0</v>
      </c>
    </row>
    <row r="132" spans="1:30">
      <c r="A132" s="14"/>
      <c r="B132" s="6"/>
      <c r="C132" s="6"/>
      <c r="D132" s="6" t="str">
        <f>IF(H132="","",VLOOKUP(H132,[1]мвз!$A$1:$B$212,2,FALSE))</f>
        <v/>
      </c>
      <c r="E132" s="25" t="str">
        <f t="shared" si="7"/>
        <v>ст.776</v>
      </c>
      <c r="F132" s="25"/>
      <c r="G132" s="6" t="str">
        <f t="shared" si="6"/>
        <v/>
      </c>
      <c r="H132" s="26"/>
      <c r="I132" s="15"/>
      <c r="J132" s="16"/>
      <c r="K132" s="16"/>
      <c r="L132" s="16"/>
      <c r="M132" s="17"/>
      <c r="N132" s="16"/>
      <c r="O132" s="16"/>
      <c r="P132" s="18"/>
      <c r="Q132" s="19"/>
      <c r="R132" s="18"/>
      <c r="S132" s="19"/>
      <c r="T132" s="18"/>
      <c r="U132" s="19"/>
      <c r="V132" s="20"/>
      <c r="W132" s="18"/>
      <c r="X132" s="19"/>
      <c r="Y132" s="21"/>
      <c r="Z132" s="22"/>
      <c r="AA132" s="22"/>
      <c r="AB132" s="23"/>
      <c r="AC13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32" s="30">
        <f>Таблица1[[#This Row],[Стоимость, без НДС, рублей]]-Таблица1[[#This Row],[Ставка владения ]]</f>
        <v>0</v>
      </c>
    </row>
    <row r="133" spans="1:30">
      <c r="A133" s="14"/>
      <c r="B133" s="6"/>
      <c r="C133" s="6"/>
      <c r="D133" s="6" t="str">
        <f>IF(H133="","",VLOOKUP(H133,[1]мвз!$A$1:$B$212,2,FALSE))</f>
        <v/>
      </c>
      <c r="E133" s="25" t="str">
        <f t="shared" si="7"/>
        <v>ст.776</v>
      </c>
      <c r="F133" s="25"/>
      <c r="G133" s="6" t="str">
        <f t="shared" si="6"/>
        <v/>
      </c>
      <c r="H133" s="26"/>
      <c r="I133" s="15"/>
      <c r="J133" s="16"/>
      <c r="K133" s="16"/>
      <c r="L133" s="16"/>
      <c r="M133" s="17"/>
      <c r="N133" s="16"/>
      <c r="O133" s="16"/>
      <c r="P133" s="18"/>
      <c r="Q133" s="19"/>
      <c r="R133" s="18"/>
      <c r="S133" s="19"/>
      <c r="T133" s="18"/>
      <c r="U133" s="19"/>
      <c r="V133" s="20"/>
      <c r="W133" s="18"/>
      <c r="X133" s="19"/>
      <c r="Y133" s="21"/>
      <c r="Z133" s="22"/>
      <c r="AA133" s="22"/>
      <c r="AB133" s="23"/>
      <c r="AC13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33" s="30">
        <f>Таблица1[[#This Row],[Стоимость, без НДС, рублей]]-Таблица1[[#This Row],[Ставка владения ]]</f>
        <v>0</v>
      </c>
    </row>
    <row r="134" spans="1:30">
      <c r="A134" s="14"/>
      <c r="B134" s="6"/>
      <c r="C134" s="6"/>
      <c r="D134" s="6" t="str">
        <f>IF(H134="","",VLOOKUP(H134,[1]мвз!$A$1:$B$212,2,FALSE))</f>
        <v/>
      </c>
      <c r="E134" s="25" t="str">
        <f t="shared" si="7"/>
        <v>ст.776</v>
      </c>
      <c r="F134" s="25"/>
      <c r="G134" s="6" t="str">
        <f t="shared" si="6"/>
        <v/>
      </c>
      <c r="H134" s="26"/>
      <c r="I134" s="15"/>
      <c r="J134" s="16"/>
      <c r="K134" s="16"/>
      <c r="L134" s="16"/>
      <c r="M134" s="17"/>
      <c r="N134" s="16"/>
      <c r="O134" s="16"/>
      <c r="P134" s="18"/>
      <c r="Q134" s="19"/>
      <c r="R134" s="18"/>
      <c r="S134" s="19"/>
      <c r="T134" s="18"/>
      <c r="U134" s="19"/>
      <c r="V134" s="20"/>
      <c r="W134" s="18"/>
      <c r="X134" s="19"/>
      <c r="Y134" s="21"/>
      <c r="Z134" s="22"/>
      <c r="AA134" s="22"/>
      <c r="AB134" s="23"/>
      <c r="AC13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34" s="30">
        <f>Таблица1[[#This Row],[Стоимость, без НДС, рублей]]-Таблица1[[#This Row],[Ставка владения ]]</f>
        <v>0</v>
      </c>
    </row>
    <row r="135" spans="1:30">
      <c r="A135" s="14"/>
      <c r="B135" s="6"/>
      <c r="C135" s="6"/>
      <c r="D135" s="6" t="str">
        <f>IF(H135="","",VLOOKUP(H135,[1]мвз!$A$1:$B$212,2,FALSE))</f>
        <v/>
      </c>
      <c r="E135" s="25" t="str">
        <f t="shared" si="7"/>
        <v>ст.776</v>
      </c>
      <c r="F135" s="25"/>
      <c r="G135" s="6" t="str">
        <f t="shared" si="6"/>
        <v/>
      </c>
      <c r="H135" s="26"/>
      <c r="I135" s="15"/>
      <c r="J135" s="16"/>
      <c r="K135" s="16"/>
      <c r="L135" s="16"/>
      <c r="M135" s="17"/>
      <c r="N135" s="16"/>
      <c r="O135" s="16"/>
      <c r="P135" s="18"/>
      <c r="Q135" s="19"/>
      <c r="R135" s="18"/>
      <c r="S135" s="19"/>
      <c r="T135" s="18"/>
      <c r="U135" s="19"/>
      <c r="V135" s="20"/>
      <c r="W135" s="18"/>
      <c r="X135" s="19"/>
      <c r="Y135" s="21"/>
      <c r="Z135" s="22"/>
      <c r="AA135" s="22"/>
      <c r="AB135" s="23"/>
      <c r="AC13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35" s="30">
        <f>Таблица1[[#This Row],[Стоимость, без НДС, рублей]]-Таблица1[[#This Row],[Ставка владения ]]</f>
        <v>0</v>
      </c>
    </row>
    <row r="136" spans="1:30">
      <c r="A136" s="14"/>
      <c r="B136" s="6"/>
      <c r="C136" s="6"/>
      <c r="D136" s="6" t="str">
        <f>IF(H136="","",VLOOKUP(H136,[1]мвз!$A$1:$B$212,2,FALSE))</f>
        <v/>
      </c>
      <c r="E136" s="25" t="str">
        <f t="shared" si="7"/>
        <v>ст.776</v>
      </c>
      <c r="F136" s="25"/>
      <c r="G136" s="6" t="str">
        <f t="shared" si="6"/>
        <v/>
      </c>
      <c r="H136" s="26"/>
      <c r="I136" s="15"/>
      <c r="J136" s="16"/>
      <c r="K136" s="16"/>
      <c r="L136" s="16"/>
      <c r="M136" s="17"/>
      <c r="N136" s="16"/>
      <c r="O136" s="16"/>
      <c r="P136" s="18"/>
      <c r="Q136" s="19"/>
      <c r="R136" s="18"/>
      <c r="S136" s="19"/>
      <c r="T136" s="18"/>
      <c r="U136" s="19"/>
      <c r="V136" s="20"/>
      <c r="W136" s="18"/>
      <c r="X136" s="19"/>
      <c r="Y136" s="21"/>
      <c r="Z136" s="22"/>
      <c r="AA136" s="22"/>
      <c r="AB136" s="23"/>
      <c r="AC13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36" s="30">
        <f>Таблица1[[#This Row],[Стоимость, без НДС, рублей]]-Таблица1[[#This Row],[Ставка владения ]]</f>
        <v>0</v>
      </c>
    </row>
    <row r="137" spans="1:30">
      <c r="A137" s="14"/>
      <c r="B137" s="6"/>
      <c r="C137" s="6"/>
      <c r="D137" s="6" t="str">
        <f>IF(H137="","",VLOOKUP(H137,[1]мвз!$A$1:$B$212,2,FALSE))</f>
        <v/>
      </c>
      <c r="E137" s="25" t="str">
        <f t="shared" si="7"/>
        <v>ст.776</v>
      </c>
      <c r="F137" s="25"/>
      <c r="G137" s="6" t="str">
        <f t="shared" si="6"/>
        <v/>
      </c>
      <c r="H137" s="26"/>
      <c r="I137" s="15"/>
      <c r="J137" s="16"/>
      <c r="K137" s="16"/>
      <c r="L137" s="16"/>
      <c r="M137" s="17"/>
      <c r="N137" s="16"/>
      <c r="O137" s="16"/>
      <c r="P137" s="18"/>
      <c r="Q137" s="19"/>
      <c r="R137" s="18"/>
      <c r="S137" s="19"/>
      <c r="T137" s="18"/>
      <c r="U137" s="19"/>
      <c r="V137" s="20"/>
      <c r="W137" s="18"/>
      <c r="X137" s="19"/>
      <c r="Y137" s="21"/>
      <c r="Z137" s="22"/>
      <c r="AA137" s="22"/>
      <c r="AB137" s="23"/>
      <c r="AC13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37" s="30">
        <f>Таблица1[[#This Row],[Стоимость, без НДС, рублей]]-Таблица1[[#This Row],[Ставка владения ]]</f>
        <v>0</v>
      </c>
    </row>
    <row r="138" spans="1:30">
      <c r="A138" s="14"/>
      <c r="B138" s="6"/>
      <c r="C138" s="6"/>
      <c r="D138" s="6" t="str">
        <f>IF(H138="","",VLOOKUP(H138,[1]мвз!$A$1:$B$212,2,FALSE))</f>
        <v/>
      </c>
      <c r="E138" s="25" t="str">
        <f t="shared" si="7"/>
        <v>ст.776</v>
      </c>
      <c r="F138" s="25"/>
      <c r="G138" s="6" t="str">
        <f t="shared" si="6"/>
        <v/>
      </c>
      <c r="H138" s="26"/>
      <c r="I138" s="15"/>
      <c r="J138" s="16"/>
      <c r="K138" s="16"/>
      <c r="L138" s="16"/>
      <c r="M138" s="17"/>
      <c r="N138" s="16"/>
      <c r="O138" s="16"/>
      <c r="P138" s="18"/>
      <c r="Q138" s="19"/>
      <c r="R138" s="18"/>
      <c r="S138" s="19"/>
      <c r="T138" s="18"/>
      <c r="U138" s="19"/>
      <c r="V138" s="20"/>
      <c r="W138" s="18"/>
      <c r="X138" s="19"/>
      <c r="Y138" s="21"/>
      <c r="Z138" s="22"/>
      <c r="AA138" s="22"/>
      <c r="AB138" s="23"/>
      <c r="AC13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38" s="30">
        <f>Таблица1[[#This Row],[Стоимость, без НДС, рублей]]-Таблица1[[#This Row],[Ставка владения ]]</f>
        <v>0</v>
      </c>
    </row>
    <row r="139" spans="1:30">
      <c r="A139" s="14"/>
      <c r="B139" s="6"/>
      <c r="C139" s="6"/>
      <c r="D139" s="6" t="str">
        <f>IF(H139="","",VLOOKUP(H139,[1]мвз!$A$1:$B$212,2,FALSE))</f>
        <v/>
      </c>
      <c r="E139" s="25" t="str">
        <f t="shared" si="7"/>
        <v>ст.776</v>
      </c>
      <c r="F139" s="25"/>
      <c r="G139" s="6" t="str">
        <f t="shared" si="6"/>
        <v/>
      </c>
      <c r="H139" s="26"/>
      <c r="I139" s="15"/>
      <c r="J139" s="16"/>
      <c r="K139" s="16"/>
      <c r="L139" s="16"/>
      <c r="M139" s="17"/>
      <c r="N139" s="16"/>
      <c r="O139" s="16"/>
      <c r="P139" s="18"/>
      <c r="Q139" s="19"/>
      <c r="R139" s="18"/>
      <c r="S139" s="19"/>
      <c r="T139" s="18"/>
      <c r="U139" s="19"/>
      <c r="V139" s="20"/>
      <c r="W139" s="18"/>
      <c r="X139" s="19"/>
      <c r="Y139" s="21"/>
      <c r="Z139" s="22"/>
      <c r="AA139" s="22"/>
      <c r="AB139" s="23"/>
      <c r="AC13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39" s="30">
        <f>Таблица1[[#This Row],[Стоимость, без НДС, рублей]]-Таблица1[[#This Row],[Ставка владения ]]</f>
        <v>0</v>
      </c>
    </row>
    <row r="140" spans="1:30">
      <c r="A140" s="14"/>
      <c r="B140" s="6"/>
      <c r="C140" s="6"/>
      <c r="D140" s="6" t="str">
        <f>IF(H140="","",VLOOKUP(H140,[1]мвз!$A$1:$B$212,2,FALSE))</f>
        <v/>
      </c>
      <c r="E140" s="25" t="str">
        <f t="shared" si="7"/>
        <v>ст.776</v>
      </c>
      <c r="F140" s="25"/>
      <c r="G140" s="6" t="str">
        <f t="shared" si="6"/>
        <v/>
      </c>
      <c r="H140" s="26"/>
      <c r="I140" s="15"/>
      <c r="J140" s="16"/>
      <c r="K140" s="16"/>
      <c r="L140" s="16"/>
      <c r="M140" s="17"/>
      <c r="N140" s="16"/>
      <c r="O140" s="16"/>
      <c r="P140" s="18"/>
      <c r="Q140" s="19"/>
      <c r="R140" s="18"/>
      <c r="S140" s="19"/>
      <c r="T140" s="18"/>
      <c r="U140" s="19"/>
      <c r="V140" s="20"/>
      <c r="W140" s="18"/>
      <c r="X140" s="19"/>
      <c r="Y140" s="31"/>
      <c r="Z140" s="22"/>
      <c r="AA140" s="22"/>
      <c r="AB140" s="23"/>
      <c r="AC14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40" s="30">
        <f>Таблица1[[#This Row],[Стоимость, без НДС, рублей]]-Таблица1[[#This Row],[Ставка владения ]]</f>
        <v>0</v>
      </c>
    </row>
    <row r="141" spans="1:30">
      <c r="A141" s="14"/>
      <c r="B141" s="6"/>
      <c r="C141" s="6"/>
      <c r="D141" s="6" t="str">
        <f>IF(H141="","",VLOOKUP(H141,[1]мвз!$A$1:$B$212,2,FALSE))</f>
        <v/>
      </c>
      <c r="E141" s="25" t="str">
        <f t="shared" si="7"/>
        <v>ст.776</v>
      </c>
      <c r="F141" s="25"/>
      <c r="G141" s="6" t="str">
        <f t="shared" si="6"/>
        <v/>
      </c>
      <c r="H141" s="26"/>
      <c r="I141" s="15"/>
      <c r="J141" s="16"/>
      <c r="K141" s="16"/>
      <c r="L141" s="16"/>
      <c r="M141" s="17"/>
      <c r="N141" s="16"/>
      <c r="O141" s="16"/>
      <c r="P141" s="18"/>
      <c r="Q141" s="19"/>
      <c r="R141" s="18"/>
      <c r="S141" s="19"/>
      <c r="T141" s="18"/>
      <c r="U141" s="19"/>
      <c r="V141" s="20"/>
      <c r="W141" s="18"/>
      <c r="X141" s="19"/>
      <c r="Y141" s="21"/>
      <c r="Z141" s="22"/>
      <c r="AA141" s="22"/>
      <c r="AB141" s="23"/>
      <c r="AC14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41" s="30">
        <f>Таблица1[[#This Row],[Стоимость, без НДС, рублей]]-Таблица1[[#This Row],[Ставка владения ]]</f>
        <v>0</v>
      </c>
    </row>
    <row r="142" spans="1:30">
      <c r="A142" s="14"/>
      <c r="B142" s="6"/>
      <c r="C142" s="6"/>
      <c r="D142" s="6" t="str">
        <f>IF(H142="","",VLOOKUP(H142,[1]мвз!$A$1:$B$212,2,FALSE))</f>
        <v/>
      </c>
      <c r="E142" s="25" t="str">
        <f t="shared" si="7"/>
        <v>ст.776</v>
      </c>
      <c r="F142" s="25"/>
      <c r="G142" s="6" t="str">
        <f t="shared" si="6"/>
        <v/>
      </c>
      <c r="H142" s="26"/>
      <c r="I142" s="15"/>
      <c r="J142" s="16"/>
      <c r="K142" s="16"/>
      <c r="L142" s="16"/>
      <c r="M142" s="17"/>
      <c r="N142" s="16"/>
      <c r="O142" s="16"/>
      <c r="P142" s="18"/>
      <c r="Q142" s="19"/>
      <c r="R142" s="18"/>
      <c r="S142" s="19"/>
      <c r="T142" s="18"/>
      <c r="U142" s="19"/>
      <c r="V142" s="20"/>
      <c r="W142" s="18"/>
      <c r="X142" s="19"/>
      <c r="Y142" s="21"/>
      <c r="Z142" s="22"/>
      <c r="AA142" s="22"/>
      <c r="AB142" s="23"/>
      <c r="AC14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42" s="30">
        <f>Таблица1[[#This Row],[Стоимость, без НДС, рублей]]-Таблица1[[#This Row],[Ставка владения ]]</f>
        <v>0</v>
      </c>
    </row>
    <row r="143" spans="1:30">
      <c r="A143" s="14"/>
      <c r="B143" s="6"/>
      <c r="C143" s="6"/>
      <c r="D143" s="6" t="str">
        <f>IF(H143="","",VLOOKUP(H143,[1]мвз!$A$1:$B$212,2,FALSE))</f>
        <v/>
      </c>
      <c r="E143" s="25" t="str">
        <f t="shared" si="7"/>
        <v>ст.776</v>
      </c>
      <c r="F143" s="25"/>
      <c r="G143" s="6" t="str">
        <f t="shared" si="6"/>
        <v/>
      </c>
      <c r="H143" s="26"/>
      <c r="I143" s="15"/>
      <c r="J143" s="16"/>
      <c r="K143" s="16"/>
      <c r="L143" s="16"/>
      <c r="M143" s="17"/>
      <c r="N143" s="16"/>
      <c r="O143" s="16"/>
      <c r="P143" s="18"/>
      <c r="Q143" s="19"/>
      <c r="R143" s="18"/>
      <c r="S143" s="19"/>
      <c r="T143" s="18"/>
      <c r="U143" s="19"/>
      <c r="V143" s="20"/>
      <c r="W143" s="18"/>
      <c r="X143" s="19"/>
      <c r="Y143" s="29"/>
      <c r="Z143" s="22"/>
      <c r="AA143" s="22"/>
      <c r="AB143" s="23"/>
      <c r="AC14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43" s="30">
        <f>Таблица1[[#This Row],[Стоимость, без НДС, рублей]]-Таблица1[[#This Row],[Ставка владения ]]</f>
        <v>0</v>
      </c>
    </row>
    <row r="144" spans="1:30">
      <c r="A144" s="14"/>
      <c r="B144" s="6"/>
      <c r="C144" s="6"/>
      <c r="D144" s="6" t="str">
        <f>IF(H144="","",VLOOKUP(H144,[1]мвз!$A$1:$B$212,2,FALSE))</f>
        <v/>
      </c>
      <c r="E144" s="25" t="str">
        <f t="shared" si="7"/>
        <v>ст.776</v>
      </c>
      <c r="F144" s="25"/>
      <c r="G144" s="6" t="str">
        <f t="shared" si="6"/>
        <v/>
      </c>
      <c r="H144" s="26"/>
      <c r="I144" s="15"/>
      <c r="J144" s="16"/>
      <c r="K144" s="16"/>
      <c r="L144" s="16"/>
      <c r="M144" s="17"/>
      <c r="N144" s="16"/>
      <c r="O144" s="16"/>
      <c r="P144" s="18"/>
      <c r="Q144" s="19"/>
      <c r="R144" s="18"/>
      <c r="S144" s="19"/>
      <c r="T144" s="18"/>
      <c r="U144" s="19"/>
      <c r="V144" s="20"/>
      <c r="W144" s="18"/>
      <c r="X144" s="19"/>
      <c r="Y144" s="21"/>
      <c r="Z144" s="22"/>
      <c r="AA144" s="22"/>
      <c r="AB144" s="23"/>
      <c r="AC14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44" s="30">
        <f>Таблица1[[#This Row],[Стоимость, без НДС, рублей]]-Таблица1[[#This Row],[Ставка владения ]]</f>
        <v>0</v>
      </c>
    </row>
    <row r="145" spans="1:30">
      <c r="A145" s="14"/>
      <c r="B145" s="6"/>
      <c r="C145" s="6"/>
      <c r="D145" s="6" t="str">
        <f>IF(H145="","",VLOOKUP(H145,[1]мвз!$A$1:$B$212,2,FALSE))</f>
        <v/>
      </c>
      <c r="E145" s="25" t="str">
        <f t="shared" si="7"/>
        <v>ст.776</v>
      </c>
      <c r="F145" s="25"/>
      <c r="G145" s="6" t="str">
        <f t="shared" si="6"/>
        <v/>
      </c>
      <c r="H145" s="26"/>
      <c r="I145" s="15"/>
      <c r="J145" s="16"/>
      <c r="K145" s="16"/>
      <c r="L145" s="16"/>
      <c r="M145" s="17"/>
      <c r="N145" s="16"/>
      <c r="O145" s="16"/>
      <c r="P145" s="18"/>
      <c r="Q145" s="19"/>
      <c r="R145" s="18"/>
      <c r="S145" s="19"/>
      <c r="T145" s="18"/>
      <c r="U145" s="19"/>
      <c r="V145" s="20"/>
      <c r="W145" s="18"/>
      <c r="X145" s="19"/>
      <c r="Y145" s="21"/>
      <c r="Z145" s="22"/>
      <c r="AA145" s="22"/>
      <c r="AB145" s="23"/>
      <c r="AC14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45" s="30">
        <f>Таблица1[[#This Row],[Стоимость, без НДС, рублей]]-Таблица1[[#This Row],[Ставка владения ]]</f>
        <v>0</v>
      </c>
    </row>
    <row r="146" spans="1:30">
      <c r="A146" s="14"/>
      <c r="B146" s="6"/>
      <c r="C146" s="6"/>
      <c r="D146" s="6" t="str">
        <f>IF(H146="","",VLOOKUP(H146,[1]мвз!$A$1:$B$212,2,FALSE))</f>
        <v/>
      </c>
      <c r="E146" s="25" t="str">
        <f t="shared" si="7"/>
        <v>ст.776</v>
      </c>
      <c r="F146" s="25"/>
      <c r="G146" s="6" t="str">
        <f t="shared" si="6"/>
        <v/>
      </c>
      <c r="H146" s="26"/>
      <c r="I146" s="15"/>
      <c r="J146" s="16"/>
      <c r="K146" s="16"/>
      <c r="L146" s="16"/>
      <c r="M146" s="17"/>
      <c r="N146" s="16"/>
      <c r="O146" s="16"/>
      <c r="P146" s="18"/>
      <c r="Q146" s="19"/>
      <c r="R146" s="18"/>
      <c r="S146" s="19"/>
      <c r="T146" s="18"/>
      <c r="U146" s="19"/>
      <c r="V146" s="20"/>
      <c r="W146" s="18"/>
      <c r="X146" s="19"/>
      <c r="Y146" s="21"/>
      <c r="Z146" s="22"/>
      <c r="AA146" s="22"/>
      <c r="AB146" s="23"/>
      <c r="AC14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46" s="30">
        <f>Таблица1[[#This Row],[Стоимость, без НДС, рублей]]-Таблица1[[#This Row],[Ставка владения ]]</f>
        <v>0</v>
      </c>
    </row>
    <row r="147" spans="1:30">
      <c r="A147" s="14"/>
      <c r="B147" s="6"/>
      <c r="C147" s="6"/>
      <c r="D147" s="6" t="str">
        <f>IF(H147="","",VLOOKUP(H147,[1]мвз!$A$1:$B$212,2,FALSE))</f>
        <v/>
      </c>
      <c r="E147" s="25" t="str">
        <f t="shared" si="7"/>
        <v>ст.776</v>
      </c>
      <c r="F147" s="25"/>
      <c r="G147" s="6" t="str">
        <f t="shared" si="6"/>
        <v/>
      </c>
      <c r="H147" s="26"/>
      <c r="I147" s="15"/>
      <c r="J147" s="16"/>
      <c r="K147" s="16"/>
      <c r="L147" s="16"/>
      <c r="M147" s="17"/>
      <c r="N147" s="16"/>
      <c r="O147" s="16"/>
      <c r="P147" s="18"/>
      <c r="Q147" s="19"/>
      <c r="R147" s="18"/>
      <c r="S147" s="19"/>
      <c r="T147" s="18"/>
      <c r="U147" s="19"/>
      <c r="V147" s="20"/>
      <c r="W147" s="18"/>
      <c r="X147" s="19"/>
      <c r="Y147" s="21"/>
      <c r="Z147" s="22"/>
      <c r="AA147" s="22"/>
      <c r="AB147" s="23"/>
      <c r="AC14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47" s="30">
        <f>Таблица1[[#This Row],[Стоимость, без НДС, рублей]]-Таблица1[[#This Row],[Ставка владения ]]</f>
        <v>0</v>
      </c>
    </row>
    <row r="148" spans="1:30">
      <c r="A148" s="14"/>
      <c r="B148" s="6"/>
      <c r="C148" s="6"/>
      <c r="D148" s="6" t="str">
        <f>IF(H148="","",VLOOKUP(H148,[1]мвз!$A$1:$B$212,2,FALSE))</f>
        <v/>
      </c>
      <c r="E148" s="25" t="str">
        <f t="shared" si="7"/>
        <v>ст.776</v>
      </c>
      <c r="F148" s="25"/>
      <c r="G148" s="6" t="str">
        <f t="shared" si="6"/>
        <v/>
      </c>
      <c r="H148" s="26"/>
      <c r="I148" s="15"/>
      <c r="J148" s="16"/>
      <c r="K148" s="16"/>
      <c r="L148" s="16"/>
      <c r="M148" s="17"/>
      <c r="N148" s="16"/>
      <c r="O148" s="16"/>
      <c r="P148" s="18"/>
      <c r="Q148" s="19"/>
      <c r="R148" s="18"/>
      <c r="S148" s="19"/>
      <c r="T148" s="18"/>
      <c r="U148" s="19"/>
      <c r="V148" s="20"/>
      <c r="W148" s="18"/>
      <c r="X148" s="19"/>
      <c r="Y148" s="21"/>
      <c r="Z148" s="22"/>
      <c r="AA148" s="22"/>
      <c r="AB148" s="23"/>
      <c r="AC14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48" s="30">
        <f>Таблица1[[#This Row],[Стоимость, без НДС, рублей]]-Таблица1[[#This Row],[Ставка владения ]]</f>
        <v>0</v>
      </c>
    </row>
    <row r="149" spans="1:30">
      <c r="A149" s="14"/>
      <c r="B149" s="6"/>
      <c r="C149" s="6"/>
      <c r="D149" s="6" t="str">
        <f>IF(H149="","",VLOOKUP(H149,[1]мвз!$A$1:$B$212,2,FALSE))</f>
        <v/>
      </c>
      <c r="E149" s="25" t="str">
        <f t="shared" si="7"/>
        <v>ст.776</v>
      </c>
      <c r="F149" s="25"/>
      <c r="G149" s="6" t="str">
        <f t="shared" si="6"/>
        <v/>
      </c>
      <c r="H149" s="26"/>
      <c r="I149" s="15"/>
      <c r="J149" s="16"/>
      <c r="K149" s="16"/>
      <c r="L149" s="16"/>
      <c r="M149" s="17"/>
      <c r="N149" s="16"/>
      <c r="O149" s="16"/>
      <c r="P149" s="18"/>
      <c r="Q149" s="19"/>
      <c r="R149" s="18"/>
      <c r="S149" s="19"/>
      <c r="T149" s="18"/>
      <c r="U149" s="19"/>
      <c r="V149" s="20"/>
      <c r="W149" s="18"/>
      <c r="X149" s="19"/>
      <c r="Y149" s="21"/>
      <c r="Z149" s="22"/>
      <c r="AA149" s="22"/>
      <c r="AB149" s="23"/>
      <c r="AC14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49" s="30">
        <f>Таблица1[[#This Row],[Стоимость, без НДС, рублей]]-Таблица1[[#This Row],[Ставка владения ]]</f>
        <v>0</v>
      </c>
    </row>
    <row r="150" spans="1:30">
      <c r="A150" s="14"/>
      <c r="B150" s="6"/>
      <c r="C150" s="6"/>
      <c r="D150" s="6" t="str">
        <f>IF(H150="","",VLOOKUP(H150,[1]мвз!$A$1:$B$212,2,FALSE))</f>
        <v/>
      </c>
      <c r="E150" s="25" t="str">
        <f t="shared" si="7"/>
        <v>ст.776</v>
      </c>
      <c r="F150" s="25"/>
      <c r="G150" s="6" t="str">
        <f t="shared" si="6"/>
        <v/>
      </c>
      <c r="H150" s="26"/>
      <c r="I150" s="15"/>
      <c r="J150" s="16"/>
      <c r="K150" s="16"/>
      <c r="L150" s="16"/>
      <c r="M150" s="17"/>
      <c r="N150" s="16"/>
      <c r="O150" s="16"/>
      <c r="P150" s="18"/>
      <c r="Q150" s="19"/>
      <c r="R150" s="18"/>
      <c r="S150" s="19"/>
      <c r="T150" s="18"/>
      <c r="U150" s="19"/>
      <c r="V150" s="20"/>
      <c r="W150" s="18"/>
      <c r="X150" s="19"/>
      <c r="Y150" s="21"/>
      <c r="Z150" s="22"/>
      <c r="AA150" s="22"/>
      <c r="AB150" s="23"/>
      <c r="AC15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50" s="30">
        <f>Таблица1[[#This Row],[Стоимость, без НДС, рублей]]-Таблица1[[#This Row],[Ставка владения ]]</f>
        <v>0</v>
      </c>
    </row>
    <row r="151" spans="1:30">
      <c r="A151" s="14"/>
      <c r="B151" s="6"/>
      <c r="C151" s="6"/>
      <c r="D151" s="6" t="str">
        <f>IF(H151="","",VLOOKUP(H151,[1]мвз!$A$1:$B$212,2,FALSE))</f>
        <v/>
      </c>
      <c r="E151" s="25" t="str">
        <f t="shared" si="7"/>
        <v>ст.776</v>
      </c>
      <c r="F151" s="25"/>
      <c r="G151" s="6" t="str">
        <f t="shared" si="6"/>
        <v/>
      </c>
      <c r="H151" s="26"/>
      <c r="I151" s="15"/>
      <c r="J151" s="16"/>
      <c r="K151" s="16"/>
      <c r="L151" s="16"/>
      <c r="M151" s="17"/>
      <c r="N151" s="16"/>
      <c r="O151" s="16"/>
      <c r="P151" s="18"/>
      <c r="Q151" s="19"/>
      <c r="R151" s="18"/>
      <c r="S151" s="19"/>
      <c r="T151" s="18"/>
      <c r="U151" s="19"/>
      <c r="V151" s="20"/>
      <c r="W151" s="18"/>
      <c r="X151" s="19"/>
      <c r="Y151" s="21"/>
      <c r="Z151" s="22"/>
      <c r="AA151" s="22"/>
      <c r="AB151" s="23"/>
      <c r="AC15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51" s="30">
        <f>Таблица1[[#This Row],[Стоимость, без НДС, рублей]]-Таблица1[[#This Row],[Ставка владения ]]</f>
        <v>0</v>
      </c>
    </row>
    <row r="152" spans="1:30">
      <c r="A152" s="14"/>
      <c r="B152" s="6"/>
      <c r="C152" s="6"/>
      <c r="D152" s="6" t="str">
        <f>IF(H152="","",VLOOKUP(H152,[1]мвз!$A$1:$B$212,2,FALSE))</f>
        <v/>
      </c>
      <c r="E152" s="25" t="str">
        <f t="shared" si="7"/>
        <v>ст.776</v>
      </c>
      <c r="F152" s="25"/>
      <c r="G152" s="6" t="str">
        <f t="shared" si="6"/>
        <v/>
      </c>
      <c r="H152" s="26"/>
      <c r="I152" s="15"/>
      <c r="J152" s="16"/>
      <c r="K152" s="16"/>
      <c r="L152" s="16"/>
      <c r="M152" s="17"/>
      <c r="N152" s="16"/>
      <c r="O152" s="16"/>
      <c r="P152" s="18"/>
      <c r="Q152" s="19"/>
      <c r="R152" s="18"/>
      <c r="S152" s="19"/>
      <c r="T152" s="18"/>
      <c r="U152" s="19"/>
      <c r="V152" s="20"/>
      <c r="W152" s="18"/>
      <c r="X152" s="19"/>
      <c r="Y152" s="21"/>
      <c r="Z152" s="22"/>
      <c r="AA152" s="22"/>
      <c r="AB152" s="23"/>
      <c r="AC15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52" s="30">
        <f>Таблица1[[#This Row],[Стоимость, без НДС, рублей]]-Таблица1[[#This Row],[Ставка владения ]]</f>
        <v>0</v>
      </c>
    </row>
    <row r="153" spans="1:30">
      <c r="A153" s="14"/>
      <c r="B153" s="6"/>
      <c r="C153" s="6"/>
      <c r="D153" s="6" t="str">
        <f>IF(H153="","",VLOOKUP(H153,[1]мвз!$A$1:$B$212,2,FALSE))</f>
        <v/>
      </c>
      <c r="E153" s="25" t="str">
        <f t="shared" si="7"/>
        <v>ст.776</v>
      </c>
      <c r="F153" s="25"/>
      <c r="G153" s="6" t="str">
        <f t="shared" si="6"/>
        <v/>
      </c>
      <c r="H153" s="26"/>
      <c r="I153" s="15"/>
      <c r="J153" s="16"/>
      <c r="K153" s="16"/>
      <c r="L153" s="16"/>
      <c r="M153" s="17"/>
      <c r="N153" s="16"/>
      <c r="O153" s="16"/>
      <c r="P153" s="18"/>
      <c r="Q153" s="19"/>
      <c r="R153" s="18"/>
      <c r="S153" s="19"/>
      <c r="T153" s="18"/>
      <c r="U153" s="19"/>
      <c r="V153" s="20"/>
      <c r="W153" s="18"/>
      <c r="X153" s="19"/>
      <c r="Y153" s="21"/>
      <c r="Z153" s="22"/>
      <c r="AA153" s="22"/>
      <c r="AB153" s="23"/>
      <c r="AC15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53" s="30">
        <f>Таблица1[[#This Row],[Стоимость, без НДС, рублей]]-Таблица1[[#This Row],[Ставка владения ]]</f>
        <v>0</v>
      </c>
    </row>
    <row r="154" spans="1:30">
      <c r="A154" s="14"/>
      <c r="B154" s="6"/>
      <c r="C154" s="6"/>
      <c r="D154" s="6" t="str">
        <f>IF(H154="","",VLOOKUP(H154,[1]мвз!$A$1:$B$212,2,FALSE))</f>
        <v/>
      </c>
      <c r="E154" s="25" t="str">
        <f t="shared" si="7"/>
        <v>ст.776</v>
      </c>
      <c r="F154" s="25"/>
      <c r="G154" s="6" t="str">
        <f t="shared" si="6"/>
        <v/>
      </c>
      <c r="H154" s="26"/>
      <c r="I154" s="15"/>
      <c r="J154" s="16"/>
      <c r="K154" s="16"/>
      <c r="L154" s="16"/>
      <c r="M154" s="17"/>
      <c r="N154" s="16"/>
      <c r="O154" s="16"/>
      <c r="P154" s="18"/>
      <c r="Q154" s="19"/>
      <c r="R154" s="18"/>
      <c r="S154" s="19"/>
      <c r="T154" s="18"/>
      <c r="U154" s="19"/>
      <c r="V154" s="20"/>
      <c r="W154" s="18"/>
      <c r="X154" s="19"/>
      <c r="Y154" s="21"/>
      <c r="Z154" s="22"/>
      <c r="AA154" s="22"/>
      <c r="AB154" s="23"/>
      <c r="AC15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54" s="30">
        <f>Таблица1[[#This Row],[Стоимость, без НДС, рублей]]-Таблица1[[#This Row],[Ставка владения ]]</f>
        <v>0</v>
      </c>
    </row>
    <row r="155" spans="1:30">
      <c r="A155" s="14"/>
      <c r="B155" s="6"/>
      <c r="C155" s="6"/>
      <c r="D155" s="6" t="str">
        <f>IF(H155="","",VLOOKUP(H155,[1]мвз!$A$1:$B$212,2,FALSE))</f>
        <v/>
      </c>
      <c r="E155" s="25" t="str">
        <f t="shared" si="7"/>
        <v>ст.776</v>
      </c>
      <c r="F155" s="25"/>
      <c r="G155" s="6" t="str">
        <f t="shared" si="6"/>
        <v/>
      </c>
      <c r="H155" s="26"/>
      <c r="I155" s="15"/>
      <c r="J155" s="16"/>
      <c r="K155" s="16"/>
      <c r="L155" s="16"/>
      <c r="M155" s="17"/>
      <c r="N155" s="16"/>
      <c r="O155" s="16"/>
      <c r="P155" s="18"/>
      <c r="Q155" s="19"/>
      <c r="R155" s="18"/>
      <c r="S155" s="19"/>
      <c r="T155" s="18"/>
      <c r="U155" s="19"/>
      <c r="V155" s="20"/>
      <c r="W155" s="18"/>
      <c r="X155" s="19"/>
      <c r="Y155" s="21"/>
      <c r="Z155" s="22"/>
      <c r="AA155" s="22"/>
      <c r="AB155" s="23"/>
      <c r="AC15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55" s="30">
        <f>Таблица1[[#This Row],[Стоимость, без НДС, рублей]]-Таблица1[[#This Row],[Ставка владения ]]</f>
        <v>0</v>
      </c>
    </row>
    <row r="156" spans="1:30">
      <c r="A156" s="14"/>
      <c r="B156" s="6"/>
      <c r="C156" s="6"/>
      <c r="D156" s="6" t="str">
        <f>IF(H156="","",VLOOKUP(H156,[1]мвз!$A$1:$B$212,2,FALSE))</f>
        <v/>
      </c>
      <c r="E156" s="25" t="str">
        <f t="shared" si="7"/>
        <v>ст.776</v>
      </c>
      <c r="F156" s="25"/>
      <c r="G156" s="6" t="str">
        <f t="shared" si="6"/>
        <v/>
      </c>
      <c r="H156" s="26"/>
      <c r="I156" s="15"/>
      <c r="J156" s="16"/>
      <c r="K156" s="16"/>
      <c r="L156" s="16"/>
      <c r="M156" s="17"/>
      <c r="N156" s="16"/>
      <c r="O156" s="16"/>
      <c r="P156" s="18"/>
      <c r="Q156" s="19"/>
      <c r="R156" s="18"/>
      <c r="S156" s="19"/>
      <c r="T156" s="18"/>
      <c r="U156" s="19"/>
      <c r="V156" s="20"/>
      <c r="W156" s="18"/>
      <c r="X156" s="19"/>
      <c r="Y156" s="21"/>
      <c r="Z156" s="22"/>
      <c r="AA156" s="22"/>
      <c r="AB156" s="23"/>
      <c r="AC15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56" s="30">
        <f>Таблица1[[#This Row],[Стоимость, без НДС, рублей]]-Таблица1[[#This Row],[Ставка владения ]]</f>
        <v>0</v>
      </c>
    </row>
    <row r="157" spans="1:30">
      <c r="A157" s="14"/>
      <c r="B157" s="6"/>
      <c r="C157" s="6"/>
      <c r="D157" s="6" t="str">
        <f>IF(H157="","",VLOOKUP(H157,[1]мвз!$A$1:$B$212,2,FALSE))</f>
        <v/>
      </c>
      <c r="E157" s="25" t="str">
        <f t="shared" si="7"/>
        <v>ст.776</v>
      </c>
      <c r="F157" s="25"/>
      <c r="G157" s="6" t="str">
        <f t="shared" si="6"/>
        <v/>
      </c>
      <c r="H157" s="26"/>
      <c r="I157" s="15"/>
      <c r="J157" s="16"/>
      <c r="K157" s="16"/>
      <c r="L157" s="16"/>
      <c r="M157" s="17"/>
      <c r="N157" s="16"/>
      <c r="O157" s="16"/>
      <c r="P157" s="18"/>
      <c r="Q157" s="19"/>
      <c r="R157" s="18"/>
      <c r="S157" s="19"/>
      <c r="T157" s="18"/>
      <c r="U157" s="19"/>
      <c r="V157" s="20"/>
      <c r="W157" s="18"/>
      <c r="X157" s="19"/>
      <c r="Y157" s="21"/>
      <c r="Z157" s="22"/>
      <c r="AA157" s="22"/>
      <c r="AB157" s="23"/>
      <c r="AC15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57" s="30">
        <f>Таблица1[[#This Row],[Стоимость, без НДС, рублей]]-Таблица1[[#This Row],[Ставка владения ]]</f>
        <v>0</v>
      </c>
    </row>
    <row r="158" spans="1:30">
      <c r="A158" s="14"/>
      <c r="B158" s="6"/>
      <c r="C158" s="6"/>
      <c r="D158" s="6" t="str">
        <f>IF(H158="","",VLOOKUP(H158,[1]мвз!$A$1:$B$212,2,FALSE))</f>
        <v/>
      </c>
      <c r="E158" s="25" t="str">
        <f t="shared" si="7"/>
        <v>ст.776</v>
      </c>
      <c r="F158" s="25"/>
      <c r="G158" s="6" t="str">
        <f t="shared" si="6"/>
        <v/>
      </c>
      <c r="H158" s="26"/>
      <c r="I158" s="15"/>
      <c r="J158" s="16"/>
      <c r="K158" s="16"/>
      <c r="L158" s="16"/>
      <c r="M158" s="17"/>
      <c r="N158" s="16"/>
      <c r="O158" s="16"/>
      <c r="P158" s="18"/>
      <c r="Q158" s="19"/>
      <c r="R158" s="18"/>
      <c r="S158" s="19"/>
      <c r="T158" s="18"/>
      <c r="U158" s="19"/>
      <c r="V158" s="20"/>
      <c r="W158" s="18"/>
      <c r="X158" s="19"/>
      <c r="Y158" s="21"/>
      <c r="Z158" s="22"/>
      <c r="AA158" s="22"/>
      <c r="AB158" s="23"/>
      <c r="AC15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58" s="30">
        <f>Таблица1[[#This Row],[Стоимость, без НДС, рублей]]-Таблица1[[#This Row],[Ставка владения ]]</f>
        <v>0</v>
      </c>
    </row>
    <row r="159" spans="1:30">
      <c r="A159" s="14"/>
      <c r="B159" s="6"/>
      <c r="C159" s="6"/>
      <c r="D159" s="6" t="str">
        <f>IF(H159="","",VLOOKUP(H159,[1]мвз!$A$1:$B$212,2,FALSE))</f>
        <v/>
      </c>
      <c r="E159" s="25" t="str">
        <f t="shared" si="7"/>
        <v>ст.776</v>
      </c>
      <c r="F159" s="25"/>
      <c r="G159" s="6" t="str">
        <f t="shared" si="6"/>
        <v/>
      </c>
      <c r="H159" s="26"/>
      <c r="I159" s="15"/>
      <c r="J159" s="16"/>
      <c r="K159" s="16"/>
      <c r="L159" s="16"/>
      <c r="M159" s="17"/>
      <c r="N159" s="16"/>
      <c r="O159" s="16"/>
      <c r="P159" s="18"/>
      <c r="Q159" s="19"/>
      <c r="R159" s="18"/>
      <c r="S159" s="19"/>
      <c r="T159" s="18"/>
      <c r="U159" s="19"/>
      <c r="V159" s="20"/>
      <c r="W159" s="18"/>
      <c r="X159" s="19"/>
      <c r="Y159" s="21"/>
      <c r="Z159" s="22"/>
      <c r="AA159" s="22"/>
      <c r="AB159" s="23"/>
      <c r="AC15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59" s="30">
        <f>Таблица1[[#This Row],[Стоимость, без НДС, рублей]]-Таблица1[[#This Row],[Ставка владения ]]</f>
        <v>0</v>
      </c>
    </row>
    <row r="160" spans="1:30">
      <c r="A160" s="14"/>
      <c r="B160" s="6"/>
      <c r="C160" s="6"/>
      <c r="D160" s="6" t="str">
        <f>IF(H160="","",VLOOKUP(H160,[1]мвз!$A$1:$B$212,2,FALSE))</f>
        <v/>
      </c>
      <c r="E160" s="25" t="str">
        <f t="shared" si="7"/>
        <v>ст.776</v>
      </c>
      <c r="F160" s="25"/>
      <c r="G160" s="6" t="str">
        <f t="shared" si="6"/>
        <v/>
      </c>
      <c r="H160" s="26"/>
      <c r="I160" s="15"/>
      <c r="J160" s="16"/>
      <c r="K160" s="16"/>
      <c r="L160" s="16"/>
      <c r="M160" s="17"/>
      <c r="N160" s="16"/>
      <c r="O160" s="16"/>
      <c r="P160" s="18"/>
      <c r="Q160" s="19"/>
      <c r="R160" s="18"/>
      <c r="S160" s="19"/>
      <c r="T160" s="18"/>
      <c r="U160" s="19"/>
      <c r="V160" s="20"/>
      <c r="W160" s="18"/>
      <c r="X160" s="19"/>
      <c r="Y160" s="21"/>
      <c r="Z160" s="22"/>
      <c r="AA160" s="22"/>
      <c r="AB160" s="23"/>
      <c r="AC16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60" s="30">
        <f>Таблица1[[#This Row],[Стоимость, без НДС, рублей]]-Таблица1[[#This Row],[Ставка владения ]]</f>
        <v>0</v>
      </c>
    </row>
    <row r="161" spans="1:30">
      <c r="A161" s="14"/>
      <c r="B161" s="6"/>
      <c r="C161" s="6"/>
      <c r="D161" s="6" t="str">
        <f>IF(H161="","",VLOOKUP(H161,[1]мвз!$A$1:$B$212,2,FALSE))</f>
        <v/>
      </c>
      <c r="E161" s="25" t="str">
        <f t="shared" si="7"/>
        <v>ст.776</v>
      </c>
      <c r="F161" s="25"/>
      <c r="G161" s="6" t="str">
        <f t="shared" si="6"/>
        <v/>
      </c>
      <c r="H161" s="26"/>
      <c r="I161" s="15"/>
      <c r="J161" s="16"/>
      <c r="K161" s="16"/>
      <c r="L161" s="16"/>
      <c r="M161" s="17"/>
      <c r="N161" s="16"/>
      <c r="O161" s="16"/>
      <c r="P161" s="18"/>
      <c r="Q161" s="19"/>
      <c r="R161" s="18"/>
      <c r="S161" s="19"/>
      <c r="T161" s="18"/>
      <c r="U161" s="19"/>
      <c r="V161" s="20"/>
      <c r="W161" s="18"/>
      <c r="X161" s="19"/>
      <c r="Y161" s="21"/>
      <c r="Z161" s="22"/>
      <c r="AA161" s="22"/>
      <c r="AB161" s="23"/>
      <c r="AC16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61" s="30">
        <f>Таблица1[[#This Row],[Стоимость, без НДС, рублей]]-Таблица1[[#This Row],[Ставка владения ]]</f>
        <v>0</v>
      </c>
    </row>
    <row r="162" spans="1:30">
      <c r="A162" s="14"/>
      <c r="B162" s="6"/>
      <c r="C162" s="6"/>
      <c r="D162" s="6" t="str">
        <f>IF(H162="","",VLOOKUP(H162,[1]мвз!$A$1:$B$212,2,FALSE))</f>
        <v/>
      </c>
      <c r="E162" s="25" t="str">
        <f t="shared" si="7"/>
        <v>ст.776</v>
      </c>
      <c r="F162" s="25"/>
      <c r="G162" s="6" t="str">
        <f t="shared" si="6"/>
        <v/>
      </c>
      <c r="H162" s="26"/>
      <c r="I162" s="15"/>
      <c r="J162" s="16"/>
      <c r="K162" s="16"/>
      <c r="L162" s="16"/>
      <c r="M162" s="17"/>
      <c r="N162" s="16"/>
      <c r="O162" s="16"/>
      <c r="P162" s="18"/>
      <c r="Q162" s="19"/>
      <c r="R162" s="18"/>
      <c r="S162" s="19"/>
      <c r="T162" s="18"/>
      <c r="U162" s="19"/>
      <c r="V162" s="20"/>
      <c r="W162" s="18"/>
      <c r="X162" s="19"/>
      <c r="Y162" s="21"/>
      <c r="Z162" s="22"/>
      <c r="AA162" s="22"/>
      <c r="AB162" s="23"/>
      <c r="AC16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62" s="30">
        <f>Таблица1[[#This Row],[Стоимость, без НДС, рублей]]-Таблица1[[#This Row],[Ставка владения ]]</f>
        <v>0</v>
      </c>
    </row>
    <row r="163" spans="1:30">
      <c r="A163" s="14"/>
      <c r="B163" s="6"/>
      <c r="C163" s="6"/>
      <c r="D163" s="6" t="str">
        <f>IF(H163="","",VLOOKUP(H163,[1]мвз!$A$1:$B$212,2,FALSE))</f>
        <v/>
      </c>
      <c r="E163" s="25" t="str">
        <f t="shared" si="7"/>
        <v>ст.776</v>
      </c>
      <c r="F163" s="25"/>
      <c r="G163" s="6" t="str">
        <f t="shared" si="6"/>
        <v/>
      </c>
      <c r="H163" s="26"/>
      <c r="I163" s="15"/>
      <c r="J163" s="16"/>
      <c r="K163" s="16"/>
      <c r="L163" s="16"/>
      <c r="M163" s="17"/>
      <c r="N163" s="16"/>
      <c r="O163" s="16"/>
      <c r="P163" s="18"/>
      <c r="Q163" s="19"/>
      <c r="R163" s="18"/>
      <c r="S163" s="19"/>
      <c r="T163" s="18"/>
      <c r="U163" s="19"/>
      <c r="V163" s="20"/>
      <c r="W163" s="18"/>
      <c r="X163" s="19"/>
      <c r="Y163" s="21"/>
      <c r="Z163" s="22"/>
      <c r="AA163" s="22"/>
      <c r="AB163" s="23"/>
      <c r="AC16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63" s="30">
        <f>Таблица1[[#This Row],[Стоимость, без НДС, рублей]]-Таблица1[[#This Row],[Ставка владения ]]</f>
        <v>0</v>
      </c>
    </row>
    <row r="164" spans="1:30">
      <c r="A164" s="14"/>
      <c r="B164" s="6"/>
      <c r="C164" s="6"/>
      <c r="D164" s="6" t="str">
        <f>IF(H164="","",VLOOKUP(H164,[1]мвз!$A$1:$B$212,2,FALSE))</f>
        <v/>
      </c>
      <c r="E164" s="25" t="str">
        <f t="shared" si="7"/>
        <v>ст.776</v>
      </c>
      <c r="F164" s="25"/>
      <c r="G164" s="6" t="str">
        <f t="shared" si="6"/>
        <v/>
      </c>
      <c r="H164" s="26"/>
      <c r="I164" s="15"/>
      <c r="J164" s="16"/>
      <c r="K164" s="16"/>
      <c r="L164" s="16"/>
      <c r="M164" s="17"/>
      <c r="N164" s="16"/>
      <c r="O164" s="16"/>
      <c r="P164" s="18"/>
      <c r="Q164" s="19"/>
      <c r="R164" s="18"/>
      <c r="S164" s="19"/>
      <c r="T164" s="18"/>
      <c r="U164" s="19"/>
      <c r="V164" s="20"/>
      <c r="W164" s="18"/>
      <c r="X164" s="19"/>
      <c r="Y164" s="21"/>
      <c r="Z164" s="22"/>
      <c r="AA164" s="22"/>
      <c r="AB164" s="23"/>
      <c r="AC16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64" s="30">
        <f>Таблица1[[#This Row],[Стоимость, без НДС, рублей]]-Таблица1[[#This Row],[Ставка владения ]]</f>
        <v>0</v>
      </c>
    </row>
    <row r="165" spans="1:30">
      <c r="A165" s="14"/>
      <c r="B165" s="6"/>
      <c r="C165" s="6"/>
      <c r="D165" s="6" t="str">
        <f>IF(H165="","",VLOOKUP(H165,[1]мвз!$A$1:$B$212,2,FALSE))</f>
        <v/>
      </c>
      <c r="E165" s="25" t="str">
        <f t="shared" si="7"/>
        <v>ст.776</v>
      </c>
      <c r="F165" s="25"/>
      <c r="G165" s="6" t="str">
        <f t="shared" si="6"/>
        <v/>
      </c>
      <c r="H165" s="26"/>
      <c r="I165" s="15"/>
      <c r="J165" s="16"/>
      <c r="K165" s="16"/>
      <c r="L165" s="16"/>
      <c r="M165" s="17"/>
      <c r="N165" s="16"/>
      <c r="O165" s="16"/>
      <c r="P165" s="18"/>
      <c r="Q165" s="19"/>
      <c r="R165" s="18"/>
      <c r="S165" s="19"/>
      <c r="T165" s="18"/>
      <c r="U165" s="19"/>
      <c r="V165" s="20"/>
      <c r="W165" s="18"/>
      <c r="X165" s="19"/>
      <c r="Y165" s="21"/>
      <c r="Z165" s="22"/>
      <c r="AA165" s="22"/>
      <c r="AB165" s="23"/>
      <c r="AC16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65" s="30">
        <f>Таблица1[[#This Row],[Стоимость, без НДС, рублей]]-Таблица1[[#This Row],[Ставка владения ]]</f>
        <v>0</v>
      </c>
    </row>
    <row r="166" spans="1:30">
      <c r="A166" s="14"/>
      <c r="B166" s="6"/>
      <c r="C166" s="6"/>
      <c r="D166" s="6" t="str">
        <f>IF(H166="","",VLOOKUP(H166,[1]мвз!$A$1:$B$212,2,FALSE))</f>
        <v/>
      </c>
      <c r="E166" s="25" t="str">
        <f t="shared" si="7"/>
        <v>ст.776</v>
      </c>
      <c r="F166" s="25"/>
      <c r="G166" s="6" t="str">
        <f t="shared" si="6"/>
        <v/>
      </c>
      <c r="H166" s="26"/>
      <c r="I166" s="15"/>
      <c r="J166" s="16"/>
      <c r="K166" s="16"/>
      <c r="L166" s="16"/>
      <c r="M166" s="17"/>
      <c r="N166" s="16"/>
      <c r="O166" s="16"/>
      <c r="P166" s="18"/>
      <c r="Q166" s="19"/>
      <c r="R166" s="18"/>
      <c r="S166" s="19"/>
      <c r="T166" s="18"/>
      <c r="U166" s="19"/>
      <c r="V166" s="20"/>
      <c r="W166" s="18"/>
      <c r="X166" s="19"/>
      <c r="Y166" s="21"/>
      <c r="Z166" s="22"/>
      <c r="AA166" s="22"/>
      <c r="AB166" s="23"/>
      <c r="AC16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66" s="30">
        <f>Таблица1[[#This Row],[Стоимость, без НДС, рублей]]-Таблица1[[#This Row],[Ставка владения ]]</f>
        <v>0</v>
      </c>
    </row>
    <row r="167" spans="1:30">
      <c r="A167" s="14"/>
      <c r="B167" s="6"/>
      <c r="C167" s="6"/>
      <c r="D167" s="6" t="str">
        <f>IF(H167="","",VLOOKUP(H167,[1]мвз!$A$1:$B$212,2,FALSE))</f>
        <v/>
      </c>
      <c r="E167" s="25" t="str">
        <f t="shared" si="7"/>
        <v>ст.776</v>
      </c>
      <c r="F167" s="25"/>
      <c r="G167" s="6" t="str">
        <f t="shared" si="6"/>
        <v/>
      </c>
      <c r="H167" s="26"/>
      <c r="I167" s="15"/>
      <c r="J167" s="16"/>
      <c r="K167" s="16"/>
      <c r="L167" s="16"/>
      <c r="M167" s="17"/>
      <c r="N167" s="16"/>
      <c r="O167" s="16"/>
      <c r="P167" s="18"/>
      <c r="Q167" s="19"/>
      <c r="R167" s="18"/>
      <c r="S167" s="19"/>
      <c r="T167" s="18"/>
      <c r="U167" s="19"/>
      <c r="V167" s="20"/>
      <c r="W167" s="18"/>
      <c r="X167" s="19"/>
      <c r="Y167" s="21"/>
      <c r="Z167" s="22"/>
      <c r="AA167" s="22"/>
      <c r="AB167" s="23"/>
      <c r="AC16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67" s="30">
        <f>Таблица1[[#This Row],[Стоимость, без НДС, рублей]]-Таблица1[[#This Row],[Ставка владения ]]</f>
        <v>0</v>
      </c>
    </row>
    <row r="168" spans="1:30">
      <c r="A168" s="14"/>
      <c r="B168" s="6"/>
      <c r="C168" s="6"/>
      <c r="D168" s="6" t="str">
        <f>IF(H168="","",VLOOKUP(H168,[1]мвз!$A$1:$B$212,2,FALSE))</f>
        <v/>
      </c>
      <c r="E168" s="25" t="str">
        <f t="shared" si="7"/>
        <v>ст.776</v>
      </c>
      <c r="F168" s="25"/>
      <c r="G168" s="6" t="str">
        <f t="shared" si="6"/>
        <v/>
      </c>
      <c r="H168" s="26"/>
      <c r="I168" s="15"/>
      <c r="J168" s="16"/>
      <c r="K168" s="16"/>
      <c r="L168" s="16"/>
      <c r="M168" s="17"/>
      <c r="N168" s="16"/>
      <c r="O168" s="16"/>
      <c r="P168" s="18"/>
      <c r="Q168" s="19"/>
      <c r="R168" s="18"/>
      <c r="S168" s="19"/>
      <c r="T168" s="18"/>
      <c r="U168" s="19"/>
      <c r="V168" s="20"/>
      <c r="W168" s="18"/>
      <c r="X168" s="19"/>
      <c r="Y168" s="21"/>
      <c r="Z168" s="22"/>
      <c r="AA168" s="22"/>
      <c r="AB168" s="23"/>
      <c r="AC16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68" s="30">
        <f>Таблица1[[#This Row],[Стоимость, без НДС, рублей]]-Таблица1[[#This Row],[Ставка владения ]]</f>
        <v>0</v>
      </c>
    </row>
    <row r="169" spans="1:30">
      <c r="A169" s="14"/>
      <c r="B169" s="6"/>
      <c r="C169" s="6"/>
      <c r="D169" s="6" t="str">
        <f>IF(H169="","",VLOOKUP(H169,[1]мвз!$A$1:$B$212,2,FALSE))</f>
        <v/>
      </c>
      <c r="E169" s="25" t="str">
        <f t="shared" si="7"/>
        <v>ст.776</v>
      </c>
      <c r="F169" s="25"/>
      <c r="G169" s="6" t="str">
        <f t="shared" si="6"/>
        <v/>
      </c>
      <c r="H169" s="26"/>
      <c r="I169" s="15"/>
      <c r="J169" s="16"/>
      <c r="K169" s="16"/>
      <c r="L169" s="16"/>
      <c r="M169" s="17"/>
      <c r="N169" s="16"/>
      <c r="O169" s="16"/>
      <c r="P169" s="18"/>
      <c r="Q169" s="19"/>
      <c r="R169" s="18"/>
      <c r="S169" s="19"/>
      <c r="T169" s="18"/>
      <c r="U169" s="19"/>
      <c r="V169" s="20"/>
      <c r="W169" s="18"/>
      <c r="X169" s="19"/>
      <c r="Y169" s="21"/>
      <c r="Z169" s="22"/>
      <c r="AA169" s="22"/>
      <c r="AB169" s="23"/>
      <c r="AC16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69" s="30">
        <f>Таблица1[[#This Row],[Стоимость, без НДС, рублей]]-Таблица1[[#This Row],[Ставка владения ]]</f>
        <v>0</v>
      </c>
    </row>
    <row r="170" spans="1:30">
      <c r="A170" s="14"/>
      <c r="B170" s="6"/>
      <c r="C170" s="6"/>
      <c r="D170" s="6" t="str">
        <f>IF(H170="","",VLOOKUP(H170,[1]мвз!$A$1:$B$212,2,FALSE))</f>
        <v/>
      </c>
      <c r="E170" s="25" t="str">
        <f t="shared" si="7"/>
        <v>ст.776</v>
      </c>
      <c r="F170" s="25"/>
      <c r="G170" s="6" t="str">
        <f t="shared" si="6"/>
        <v/>
      </c>
      <c r="H170" s="26"/>
      <c r="I170" s="15"/>
      <c r="J170" s="16"/>
      <c r="K170" s="16"/>
      <c r="L170" s="16"/>
      <c r="M170" s="17"/>
      <c r="N170" s="16"/>
      <c r="O170" s="16"/>
      <c r="P170" s="18"/>
      <c r="Q170" s="19"/>
      <c r="R170" s="18"/>
      <c r="S170" s="19"/>
      <c r="T170" s="18"/>
      <c r="U170" s="19"/>
      <c r="V170" s="20"/>
      <c r="W170" s="18"/>
      <c r="X170" s="19"/>
      <c r="Y170" s="21"/>
      <c r="Z170" s="22"/>
      <c r="AA170" s="22"/>
      <c r="AB170" s="23"/>
      <c r="AC17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70" s="30">
        <f>Таблица1[[#This Row],[Стоимость, без НДС, рублей]]-Таблица1[[#This Row],[Ставка владения ]]</f>
        <v>0</v>
      </c>
    </row>
    <row r="171" spans="1:30">
      <c r="A171" s="14"/>
      <c r="B171" s="6"/>
      <c r="C171" s="6"/>
      <c r="D171" s="6" t="str">
        <f>IF(H171="","",VLOOKUP(H171,[1]мвз!$A$1:$B$212,2,FALSE))</f>
        <v/>
      </c>
      <c r="E171" s="25" t="str">
        <f t="shared" si="7"/>
        <v>ст.776</v>
      </c>
      <c r="F171" s="25"/>
      <c r="G171" s="6" t="str">
        <f t="shared" si="6"/>
        <v/>
      </c>
      <c r="H171" s="26"/>
      <c r="I171" s="15"/>
      <c r="J171" s="16"/>
      <c r="K171" s="16"/>
      <c r="L171" s="16"/>
      <c r="M171" s="17"/>
      <c r="N171" s="16"/>
      <c r="O171" s="16"/>
      <c r="P171" s="18"/>
      <c r="Q171" s="19"/>
      <c r="R171" s="18"/>
      <c r="S171" s="19"/>
      <c r="T171" s="18"/>
      <c r="U171" s="19"/>
      <c r="V171" s="20"/>
      <c r="W171" s="18"/>
      <c r="X171" s="19"/>
      <c r="Y171" s="21"/>
      <c r="Z171" s="22"/>
      <c r="AA171" s="22"/>
      <c r="AB171" s="23"/>
      <c r="AC17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71" s="30">
        <f>Таблица1[[#This Row],[Стоимость, без НДС, рублей]]-Таблица1[[#This Row],[Ставка владения ]]</f>
        <v>0</v>
      </c>
    </row>
    <row r="172" spans="1:30">
      <c r="A172" s="14"/>
      <c r="B172" s="6"/>
      <c r="C172" s="6"/>
      <c r="D172" s="6" t="str">
        <f>IF(H172="","",VLOOKUP(H172,[1]мвз!$A$1:$B$212,2,FALSE))</f>
        <v/>
      </c>
      <c r="E172" s="25" t="str">
        <f t="shared" si="7"/>
        <v>ст.776</v>
      </c>
      <c r="F172" s="25"/>
      <c r="G172" s="6" t="str">
        <f t="shared" si="6"/>
        <v/>
      </c>
      <c r="H172" s="26"/>
      <c r="I172" s="15"/>
      <c r="J172" s="16"/>
      <c r="K172" s="16"/>
      <c r="L172" s="16"/>
      <c r="M172" s="17"/>
      <c r="N172" s="16"/>
      <c r="O172" s="16"/>
      <c r="P172" s="18"/>
      <c r="Q172" s="19"/>
      <c r="R172" s="18"/>
      <c r="S172" s="19"/>
      <c r="T172" s="18"/>
      <c r="U172" s="19"/>
      <c r="V172" s="20"/>
      <c r="W172" s="18"/>
      <c r="X172" s="19"/>
      <c r="Y172" s="21"/>
      <c r="Z172" s="22"/>
      <c r="AA172" s="22"/>
      <c r="AB172" s="23"/>
      <c r="AC17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72" s="30">
        <f>Таблица1[[#This Row],[Стоимость, без НДС, рублей]]-Таблица1[[#This Row],[Ставка владения ]]</f>
        <v>0</v>
      </c>
    </row>
    <row r="173" spans="1:30">
      <c r="A173" s="14"/>
      <c r="B173" s="6"/>
      <c r="C173" s="6"/>
      <c r="D173" s="6" t="str">
        <f>IF(H173="","",VLOOKUP(H173,[1]мвз!$A$1:$B$212,2,FALSE))</f>
        <v/>
      </c>
      <c r="E173" s="25" t="str">
        <f t="shared" si="7"/>
        <v>ст.776</v>
      </c>
      <c r="F173" s="25"/>
      <c r="G173" s="6" t="str">
        <f t="shared" si="6"/>
        <v/>
      </c>
      <c r="H173" s="26"/>
      <c r="I173" s="15"/>
      <c r="J173" s="16"/>
      <c r="K173" s="16"/>
      <c r="L173" s="16"/>
      <c r="M173" s="17"/>
      <c r="N173" s="16"/>
      <c r="O173" s="16"/>
      <c r="P173" s="18"/>
      <c r="Q173" s="19"/>
      <c r="R173" s="18"/>
      <c r="S173" s="19"/>
      <c r="T173" s="18"/>
      <c r="U173" s="19"/>
      <c r="V173" s="20"/>
      <c r="W173" s="18"/>
      <c r="X173" s="19"/>
      <c r="Y173" s="21"/>
      <c r="Z173" s="22"/>
      <c r="AA173" s="22"/>
      <c r="AB173" s="23"/>
      <c r="AC17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73" s="30">
        <f>Таблица1[[#This Row],[Стоимость, без НДС, рублей]]-Таблица1[[#This Row],[Ставка владения ]]</f>
        <v>0</v>
      </c>
    </row>
    <row r="174" spans="1:30">
      <c r="A174" s="14"/>
      <c r="B174" s="6"/>
      <c r="C174" s="6"/>
      <c r="D174" s="6" t="str">
        <f>IF(H174="","",VLOOKUP(H174,[1]мвз!$A$1:$B$212,2,FALSE))</f>
        <v/>
      </c>
      <c r="E174" s="25" t="str">
        <f t="shared" si="7"/>
        <v>ст.776</v>
      </c>
      <c r="F174" s="25"/>
      <c r="G174" s="6" t="str">
        <f t="shared" si="6"/>
        <v/>
      </c>
      <c r="H174" s="26"/>
      <c r="I174" s="15"/>
      <c r="J174" s="16"/>
      <c r="K174" s="16"/>
      <c r="L174" s="16"/>
      <c r="M174" s="17"/>
      <c r="N174" s="16"/>
      <c r="O174" s="16"/>
      <c r="P174" s="18"/>
      <c r="Q174" s="19"/>
      <c r="R174" s="18"/>
      <c r="S174" s="19"/>
      <c r="T174" s="18"/>
      <c r="U174" s="19"/>
      <c r="V174" s="20"/>
      <c r="W174" s="18"/>
      <c r="X174" s="19"/>
      <c r="Y174" s="21"/>
      <c r="Z174" s="22"/>
      <c r="AA174" s="22"/>
      <c r="AB174" s="23"/>
      <c r="AC17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74" s="30">
        <f>Таблица1[[#This Row],[Стоимость, без НДС, рублей]]-Таблица1[[#This Row],[Ставка владения ]]</f>
        <v>0</v>
      </c>
    </row>
    <row r="175" spans="1:30">
      <c r="A175" s="14"/>
      <c r="B175" s="6"/>
      <c r="C175" s="6"/>
      <c r="D175" s="6" t="str">
        <f>IF(H175="","",VLOOKUP(H175,[1]мвз!$A$1:$B$212,2,FALSE))</f>
        <v/>
      </c>
      <c r="E175" s="25" t="str">
        <f t="shared" si="7"/>
        <v>ст.776</v>
      </c>
      <c r="F175" s="25"/>
      <c r="G175" s="6" t="str">
        <f t="shared" si="6"/>
        <v/>
      </c>
      <c r="H175" s="26"/>
      <c r="I175" s="15"/>
      <c r="J175" s="16"/>
      <c r="K175" s="16"/>
      <c r="L175" s="16"/>
      <c r="M175" s="17"/>
      <c r="N175" s="16"/>
      <c r="O175" s="16"/>
      <c r="P175" s="18"/>
      <c r="Q175" s="19"/>
      <c r="R175" s="18"/>
      <c r="S175" s="19"/>
      <c r="T175" s="18"/>
      <c r="U175" s="19"/>
      <c r="V175" s="20"/>
      <c r="W175" s="18"/>
      <c r="X175" s="19"/>
      <c r="Y175" s="29"/>
      <c r="Z175" s="22"/>
      <c r="AA175" s="22"/>
      <c r="AB175" s="23"/>
      <c r="AC17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75" s="30">
        <f>Таблица1[[#This Row],[Стоимость, без НДС, рублей]]-Таблица1[[#This Row],[Ставка владения ]]</f>
        <v>0</v>
      </c>
    </row>
    <row r="176" spans="1:30">
      <c r="A176" s="14"/>
      <c r="B176" s="6"/>
      <c r="C176" s="6"/>
      <c r="D176" s="6" t="str">
        <f>IF(H176="","",VLOOKUP(H176,[1]мвз!$A$1:$B$212,2,FALSE))</f>
        <v/>
      </c>
      <c r="E176" s="25" t="str">
        <f t="shared" si="7"/>
        <v>ст.776</v>
      </c>
      <c r="F176" s="25"/>
      <c r="G176" s="6" t="str">
        <f t="shared" si="6"/>
        <v/>
      </c>
      <c r="H176" s="26"/>
      <c r="I176" s="15"/>
      <c r="J176" s="16"/>
      <c r="K176" s="16"/>
      <c r="L176" s="16"/>
      <c r="M176" s="17"/>
      <c r="N176" s="16"/>
      <c r="O176" s="16"/>
      <c r="P176" s="18"/>
      <c r="Q176" s="19"/>
      <c r="R176" s="18"/>
      <c r="S176" s="19"/>
      <c r="T176" s="18"/>
      <c r="U176" s="19"/>
      <c r="V176" s="20"/>
      <c r="W176" s="18"/>
      <c r="X176" s="19"/>
      <c r="Y176" s="21"/>
      <c r="Z176" s="22"/>
      <c r="AA176" s="22"/>
      <c r="AB176" s="23"/>
      <c r="AC17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76" s="30">
        <f>Таблица1[[#This Row],[Стоимость, без НДС, рублей]]-Таблица1[[#This Row],[Ставка владения ]]</f>
        <v>0</v>
      </c>
    </row>
    <row r="177" spans="1:30">
      <c r="A177" s="14"/>
      <c r="B177" s="6"/>
      <c r="C177" s="6"/>
      <c r="D177" s="6" t="str">
        <f>IF(H177="","",VLOOKUP(H177,[1]мвз!$A$1:$B$212,2,FALSE))</f>
        <v/>
      </c>
      <c r="E177" s="25" t="str">
        <f t="shared" si="7"/>
        <v>ст.776</v>
      </c>
      <c r="F177" s="25"/>
      <c r="G177" s="6" t="str">
        <f t="shared" si="6"/>
        <v/>
      </c>
      <c r="H177" s="26"/>
      <c r="I177" s="15"/>
      <c r="J177" s="16"/>
      <c r="K177" s="16"/>
      <c r="L177" s="16"/>
      <c r="M177" s="17"/>
      <c r="N177" s="16"/>
      <c r="O177" s="16"/>
      <c r="P177" s="18"/>
      <c r="Q177" s="19"/>
      <c r="R177" s="18"/>
      <c r="S177" s="19"/>
      <c r="T177" s="18"/>
      <c r="U177" s="19"/>
      <c r="V177" s="20"/>
      <c r="W177" s="18"/>
      <c r="X177" s="19"/>
      <c r="Y177" s="21"/>
      <c r="Z177" s="22"/>
      <c r="AA177" s="22"/>
      <c r="AB177" s="23"/>
      <c r="AC17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77" s="30">
        <f>Таблица1[[#This Row],[Стоимость, без НДС, рублей]]-Таблица1[[#This Row],[Ставка владения ]]</f>
        <v>0</v>
      </c>
    </row>
    <row r="178" spans="1:30">
      <c r="A178" s="14"/>
      <c r="B178" s="6"/>
      <c r="C178" s="6"/>
      <c r="D178" s="6" t="str">
        <f>IF(H178="","",VLOOKUP(H178,[1]мвз!$A$1:$B$212,2,FALSE))</f>
        <v/>
      </c>
      <c r="E178" s="25" t="str">
        <f t="shared" si="7"/>
        <v>ст.776</v>
      </c>
      <c r="F178" s="25"/>
      <c r="G178" s="6" t="str">
        <f t="shared" si="6"/>
        <v/>
      </c>
      <c r="H178" s="26"/>
      <c r="I178" s="15"/>
      <c r="J178" s="16"/>
      <c r="K178" s="16"/>
      <c r="L178" s="16"/>
      <c r="M178" s="17"/>
      <c r="N178" s="16"/>
      <c r="O178" s="16"/>
      <c r="P178" s="18"/>
      <c r="Q178" s="19"/>
      <c r="R178" s="18"/>
      <c r="S178" s="19"/>
      <c r="T178" s="18"/>
      <c r="U178" s="19"/>
      <c r="V178" s="20"/>
      <c r="W178" s="18"/>
      <c r="X178" s="19"/>
      <c r="Y178" s="21"/>
      <c r="Z178" s="22"/>
      <c r="AA178" s="22"/>
      <c r="AB178" s="23"/>
      <c r="AC17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78" s="30">
        <f>Таблица1[[#This Row],[Стоимость, без НДС, рублей]]-Таблица1[[#This Row],[Ставка владения ]]</f>
        <v>0</v>
      </c>
    </row>
    <row r="179" spans="1:30">
      <c r="A179" s="14"/>
      <c r="B179" s="6"/>
      <c r="C179" s="6"/>
      <c r="D179" s="6" t="str">
        <f>IF(H179="","",VLOOKUP(H179,[1]мвз!$A$1:$B$212,2,FALSE))</f>
        <v/>
      </c>
      <c r="E179" s="25" t="str">
        <f t="shared" si="7"/>
        <v>ст.776</v>
      </c>
      <c r="F179" s="25"/>
      <c r="G179" s="6" t="str">
        <f t="shared" si="6"/>
        <v/>
      </c>
      <c r="H179" s="26"/>
      <c r="I179" s="15"/>
      <c r="J179" s="16"/>
      <c r="K179" s="16"/>
      <c r="L179" s="16"/>
      <c r="M179" s="17"/>
      <c r="N179" s="16"/>
      <c r="O179" s="16"/>
      <c r="P179" s="18"/>
      <c r="Q179" s="19"/>
      <c r="R179" s="18"/>
      <c r="S179" s="19"/>
      <c r="T179" s="18"/>
      <c r="U179" s="19"/>
      <c r="V179" s="20"/>
      <c r="W179" s="18"/>
      <c r="X179" s="19"/>
      <c r="Y179" s="21"/>
      <c r="Z179" s="22"/>
      <c r="AA179" s="22"/>
      <c r="AB179" s="23"/>
      <c r="AC17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79" s="30">
        <f>Таблица1[[#This Row],[Стоимость, без НДС, рублей]]-Таблица1[[#This Row],[Ставка владения ]]</f>
        <v>0</v>
      </c>
    </row>
    <row r="180" spans="1:30">
      <c r="A180" s="14"/>
      <c r="B180" s="6"/>
      <c r="C180" s="6"/>
      <c r="D180" s="6" t="str">
        <f>IF(H180="","",VLOOKUP(H180,[1]мвз!$A$1:$B$212,2,FALSE))</f>
        <v/>
      </c>
      <c r="E180" s="25" t="str">
        <f t="shared" si="7"/>
        <v>ст.776</v>
      </c>
      <c r="F180" s="25"/>
      <c r="G180" s="6" t="str">
        <f t="shared" si="6"/>
        <v/>
      </c>
      <c r="H180" s="26"/>
      <c r="I180" s="15"/>
      <c r="J180" s="16"/>
      <c r="K180" s="16"/>
      <c r="L180" s="16"/>
      <c r="M180" s="17"/>
      <c r="N180" s="16"/>
      <c r="O180" s="16"/>
      <c r="P180" s="18"/>
      <c r="Q180" s="19"/>
      <c r="R180" s="18"/>
      <c r="S180" s="19"/>
      <c r="T180" s="18"/>
      <c r="U180" s="19"/>
      <c r="V180" s="20"/>
      <c r="W180" s="18"/>
      <c r="X180" s="19"/>
      <c r="Y180" s="21"/>
      <c r="Z180" s="22"/>
      <c r="AA180" s="22"/>
      <c r="AB180" s="23"/>
      <c r="AC18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80" s="30">
        <f>Таблица1[[#This Row],[Стоимость, без НДС, рублей]]-Таблица1[[#This Row],[Ставка владения ]]</f>
        <v>0</v>
      </c>
    </row>
    <row r="181" spans="1:30">
      <c r="A181" s="14"/>
      <c r="B181" s="6"/>
      <c r="C181" s="6"/>
      <c r="D181" s="6" t="str">
        <f>IF(H181="","",VLOOKUP(H181,[1]мвз!$A$1:$B$212,2,FALSE))</f>
        <v/>
      </c>
      <c r="E181" s="25" t="str">
        <f t="shared" si="7"/>
        <v>ст.776</v>
      </c>
      <c r="F181" s="25"/>
      <c r="G181" s="6" t="str">
        <f t="shared" ref="G181:G244" si="8">IF(A189="","",1)</f>
        <v/>
      </c>
      <c r="H181" s="26"/>
      <c r="I181" s="15"/>
      <c r="J181" s="16"/>
      <c r="K181" s="16"/>
      <c r="L181" s="16"/>
      <c r="M181" s="17"/>
      <c r="N181" s="16"/>
      <c r="O181" s="16"/>
      <c r="P181" s="18"/>
      <c r="Q181" s="19"/>
      <c r="R181" s="18"/>
      <c r="S181" s="19"/>
      <c r="T181" s="18"/>
      <c r="U181" s="19"/>
      <c r="V181" s="20"/>
      <c r="W181" s="18"/>
      <c r="X181" s="19"/>
      <c r="Y181" s="21"/>
      <c r="Z181" s="22"/>
      <c r="AA181" s="22"/>
      <c r="AB181" s="23"/>
      <c r="AC18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81" s="30">
        <f>Таблица1[[#This Row],[Стоимость, без НДС, рублей]]-Таблица1[[#This Row],[Ставка владения ]]</f>
        <v>0</v>
      </c>
    </row>
    <row r="182" spans="1:30">
      <c r="A182" s="14"/>
      <c r="B182" s="6"/>
      <c r="C182" s="6"/>
      <c r="D182" s="6" t="str">
        <f>IF(H182="","",VLOOKUP(H182,[1]мвз!$A$1:$B$212,2,FALSE))</f>
        <v/>
      </c>
      <c r="E182" s="25" t="str">
        <f t="shared" si="7"/>
        <v>ст.776</v>
      </c>
      <c r="F182" s="25"/>
      <c r="G182" s="6" t="str">
        <f t="shared" si="8"/>
        <v/>
      </c>
      <c r="H182" s="26"/>
      <c r="I182" s="15"/>
      <c r="J182" s="16"/>
      <c r="K182" s="16"/>
      <c r="L182" s="16"/>
      <c r="M182" s="17"/>
      <c r="N182" s="16"/>
      <c r="O182" s="16"/>
      <c r="P182" s="18"/>
      <c r="Q182" s="19"/>
      <c r="R182" s="18"/>
      <c r="S182" s="19"/>
      <c r="T182" s="18"/>
      <c r="U182" s="19"/>
      <c r="V182" s="20"/>
      <c r="W182" s="18"/>
      <c r="X182" s="19"/>
      <c r="Y182" s="21"/>
      <c r="Z182" s="22"/>
      <c r="AA182" s="22"/>
      <c r="AB182" s="23"/>
      <c r="AC18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82" s="30">
        <f>Таблица1[[#This Row],[Стоимость, без НДС, рублей]]-Таблица1[[#This Row],[Ставка владения ]]</f>
        <v>0</v>
      </c>
    </row>
    <row r="183" spans="1:30">
      <c r="A183" s="14"/>
      <c r="B183" s="6"/>
      <c r="C183" s="6"/>
      <c r="D183" s="6" t="str">
        <f>IF(H183="","",VLOOKUP(H183,[1]мвз!$A$1:$B$212,2,FALSE))</f>
        <v/>
      </c>
      <c r="E183" s="25" t="str">
        <f t="shared" si="7"/>
        <v>ст.776</v>
      </c>
      <c r="F183" s="25"/>
      <c r="G183" s="6" t="str">
        <f t="shared" si="8"/>
        <v/>
      </c>
      <c r="H183" s="26"/>
      <c r="I183" s="15"/>
      <c r="J183" s="16"/>
      <c r="K183" s="16"/>
      <c r="L183" s="16"/>
      <c r="M183" s="17"/>
      <c r="N183" s="16"/>
      <c r="O183" s="16"/>
      <c r="P183" s="18"/>
      <c r="Q183" s="19"/>
      <c r="R183" s="18"/>
      <c r="S183" s="19"/>
      <c r="T183" s="18"/>
      <c r="U183" s="19"/>
      <c r="V183" s="20"/>
      <c r="W183" s="18"/>
      <c r="X183" s="19"/>
      <c r="Y183" s="21"/>
      <c r="Z183" s="22"/>
      <c r="AA183" s="22"/>
      <c r="AB183" s="23"/>
      <c r="AC18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83" s="30">
        <f>Таблица1[[#This Row],[Стоимость, без НДС, рублей]]-Таблица1[[#This Row],[Ставка владения ]]</f>
        <v>0</v>
      </c>
    </row>
    <row r="184" spans="1:30">
      <c r="A184" s="14"/>
      <c r="B184" s="6"/>
      <c r="C184" s="6"/>
      <c r="D184" s="6" t="str">
        <f>IF(H184="","",VLOOKUP(H184,[1]мвз!$A$1:$B$212,2,FALSE))</f>
        <v/>
      </c>
      <c r="E184" s="25" t="str">
        <f t="shared" si="7"/>
        <v>ст.776</v>
      </c>
      <c r="F184" s="25"/>
      <c r="G184" s="6" t="str">
        <f t="shared" si="8"/>
        <v/>
      </c>
      <c r="H184" s="26"/>
      <c r="I184" s="15"/>
      <c r="J184" s="16"/>
      <c r="K184" s="16"/>
      <c r="L184" s="16"/>
      <c r="M184" s="17"/>
      <c r="N184" s="16"/>
      <c r="O184" s="16"/>
      <c r="P184" s="18"/>
      <c r="Q184" s="19"/>
      <c r="R184" s="18"/>
      <c r="S184" s="19"/>
      <c r="T184" s="18"/>
      <c r="U184" s="19"/>
      <c r="V184" s="20"/>
      <c r="W184" s="18"/>
      <c r="X184" s="19"/>
      <c r="Y184" s="21"/>
      <c r="Z184" s="22"/>
      <c r="AA184" s="22"/>
      <c r="AB184" s="23"/>
      <c r="AC18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84" s="30">
        <f>Таблица1[[#This Row],[Стоимость, без НДС, рублей]]-Таблица1[[#This Row],[Ставка владения ]]</f>
        <v>0</v>
      </c>
    </row>
    <row r="185" spans="1:30">
      <c r="A185" s="14"/>
      <c r="B185" s="6"/>
      <c r="C185" s="6"/>
      <c r="D185" s="6" t="str">
        <f>IF(H185="","",VLOOKUP(H185,[1]мвз!$A$1:$B$212,2,FALSE))</f>
        <v/>
      </c>
      <c r="E185" s="25" t="str">
        <f t="shared" si="7"/>
        <v>ст.776</v>
      </c>
      <c r="F185" s="25"/>
      <c r="G185" s="6" t="str">
        <f t="shared" si="8"/>
        <v/>
      </c>
      <c r="H185" s="26"/>
      <c r="I185" s="15"/>
      <c r="J185" s="16"/>
      <c r="K185" s="16"/>
      <c r="L185" s="16"/>
      <c r="M185" s="17"/>
      <c r="N185" s="16"/>
      <c r="O185" s="16"/>
      <c r="P185" s="18"/>
      <c r="Q185" s="19"/>
      <c r="R185" s="18"/>
      <c r="S185" s="19"/>
      <c r="T185" s="18"/>
      <c r="U185" s="19"/>
      <c r="V185" s="20"/>
      <c r="W185" s="18"/>
      <c r="X185" s="19"/>
      <c r="Y185" s="29"/>
      <c r="Z185" s="22"/>
      <c r="AA185" s="22"/>
      <c r="AB185" s="23"/>
      <c r="AC18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85" s="30">
        <f>Таблица1[[#This Row],[Стоимость, без НДС, рублей]]-Таблица1[[#This Row],[Ставка владения ]]</f>
        <v>0</v>
      </c>
    </row>
    <row r="186" spans="1:30">
      <c r="A186" s="14"/>
      <c r="B186" s="6"/>
      <c r="C186" s="6"/>
      <c r="D186" s="6" t="str">
        <f>IF(H186="","",VLOOKUP(H186,[1]мвз!$A$1:$B$212,2,FALSE))</f>
        <v/>
      </c>
      <c r="E186" s="25" t="str">
        <f t="shared" si="7"/>
        <v>ст.776</v>
      </c>
      <c r="F186" s="25"/>
      <c r="G186" s="6" t="str">
        <f t="shared" si="8"/>
        <v/>
      </c>
      <c r="H186" s="26"/>
      <c r="I186" s="15"/>
      <c r="J186" s="16"/>
      <c r="K186" s="16"/>
      <c r="L186" s="16"/>
      <c r="M186" s="17"/>
      <c r="N186" s="16"/>
      <c r="O186" s="16"/>
      <c r="P186" s="18"/>
      <c r="Q186" s="19"/>
      <c r="R186" s="18"/>
      <c r="S186" s="19"/>
      <c r="T186" s="18"/>
      <c r="U186" s="19"/>
      <c r="V186" s="20"/>
      <c r="W186" s="18"/>
      <c r="X186" s="19"/>
      <c r="Y186" s="21"/>
      <c r="Z186" s="22"/>
      <c r="AA186" s="22"/>
      <c r="AB186" s="23"/>
      <c r="AC18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86" s="30">
        <f>Таблица1[[#This Row],[Стоимость, без НДС, рублей]]-Таблица1[[#This Row],[Ставка владения ]]</f>
        <v>0</v>
      </c>
    </row>
    <row r="187" spans="1:30">
      <c r="A187" s="14"/>
      <c r="B187" s="6"/>
      <c r="C187" s="6"/>
      <c r="D187" s="6" t="str">
        <f>IF(H187="","",VLOOKUP(H187,[1]мвз!$A$1:$B$212,2,FALSE))</f>
        <v/>
      </c>
      <c r="E187" s="25" t="str">
        <f t="shared" si="7"/>
        <v>ст.776</v>
      </c>
      <c r="F187" s="25"/>
      <c r="G187" s="6" t="str">
        <f t="shared" si="8"/>
        <v/>
      </c>
      <c r="H187" s="26"/>
      <c r="I187" s="15"/>
      <c r="J187" s="16"/>
      <c r="K187" s="16"/>
      <c r="L187" s="16"/>
      <c r="M187" s="17"/>
      <c r="N187" s="16"/>
      <c r="O187" s="16"/>
      <c r="P187" s="18"/>
      <c r="Q187" s="19"/>
      <c r="R187" s="18"/>
      <c r="S187" s="19"/>
      <c r="T187" s="18"/>
      <c r="U187" s="19"/>
      <c r="V187" s="20"/>
      <c r="W187" s="18"/>
      <c r="X187" s="19"/>
      <c r="Y187" s="21"/>
      <c r="Z187" s="22"/>
      <c r="AA187" s="22"/>
      <c r="AB187" s="23"/>
      <c r="AC18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87" s="30">
        <f>Таблица1[[#This Row],[Стоимость, без НДС, рублей]]-Таблица1[[#This Row],[Ставка владения ]]</f>
        <v>0</v>
      </c>
    </row>
    <row r="188" spans="1:30">
      <c r="A188" s="14"/>
      <c r="B188" s="6"/>
      <c r="C188" s="6"/>
      <c r="D188" s="6" t="str">
        <f>IF(H188="","",VLOOKUP(H188,[1]мвз!$A$1:$B$212,2,FALSE))</f>
        <v/>
      </c>
      <c r="E188" s="25" t="str">
        <f t="shared" si="7"/>
        <v>ст.776</v>
      </c>
      <c r="F188" s="25"/>
      <c r="G188" s="6" t="str">
        <f t="shared" si="8"/>
        <v/>
      </c>
      <c r="H188" s="26"/>
      <c r="I188" s="15"/>
      <c r="J188" s="16"/>
      <c r="K188" s="16"/>
      <c r="L188" s="16"/>
      <c r="M188" s="17"/>
      <c r="N188" s="16"/>
      <c r="O188" s="16"/>
      <c r="P188" s="18"/>
      <c r="Q188" s="19"/>
      <c r="R188" s="18"/>
      <c r="S188" s="19"/>
      <c r="T188" s="18"/>
      <c r="U188" s="19"/>
      <c r="V188" s="20"/>
      <c r="W188" s="18"/>
      <c r="X188" s="19"/>
      <c r="Y188" s="21"/>
      <c r="Z188" s="22"/>
      <c r="AA188" s="22"/>
      <c r="AB188" s="23"/>
      <c r="AC18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88" s="30">
        <f>Таблица1[[#This Row],[Стоимость, без НДС, рублей]]-Таблица1[[#This Row],[Ставка владения ]]</f>
        <v>0</v>
      </c>
    </row>
    <row r="189" spans="1:30">
      <c r="A189" s="14"/>
      <c r="B189" s="6"/>
      <c r="C189" s="6"/>
      <c r="D189" s="6" t="str">
        <f>IF(H189="","",VLOOKUP(H189,[1]мвз!$A$1:$B$212,2,FALSE))</f>
        <v/>
      </c>
      <c r="E189" s="25" t="str">
        <f t="shared" si="7"/>
        <v>ст.776</v>
      </c>
      <c r="F189" s="25"/>
      <c r="G189" s="6" t="str">
        <f t="shared" si="8"/>
        <v/>
      </c>
      <c r="H189" s="26"/>
      <c r="I189" s="15"/>
      <c r="J189" s="16"/>
      <c r="K189" s="16"/>
      <c r="L189" s="16"/>
      <c r="M189" s="17"/>
      <c r="N189" s="16"/>
      <c r="O189" s="16"/>
      <c r="P189" s="18"/>
      <c r="Q189" s="19"/>
      <c r="R189" s="18"/>
      <c r="S189" s="19"/>
      <c r="T189" s="18"/>
      <c r="U189" s="19"/>
      <c r="V189" s="20"/>
      <c r="W189" s="18"/>
      <c r="X189" s="19"/>
      <c r="Y189" s="21"/>
      <c r="Z189" s="22"/>
      <c r="AA189" s="22"/>
      <c r="AB189" s="23"/>
      <c r="AC18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89" s="30">
        <f>Таблица1[[#This Row],[Стоимость, без НДС, рублей]]-Таблица1[[#This Row],[Ставка владения ]]</f>
        <v>0</v>
      </c>
    </row>
    <row r="190" spans="1:30">
      <c r="A190" s="14"/>
      <c r="B190" s="6"/>
      <c r="C190" s="6"/>
      <c r="D190" s="6" t="str">
        <f>IF(H190="","",VLOOKUP(H190,[1]мвз!$A$1:$B$212,2,FALSE))</f>
        <v/>
      </c>
      <c r="E190" s="25" t="str">
        <f t="shared" si="7"/>
        <v>ст.776</v>
      </c>
      <c r="F190" s="25"/>
      <c r="G190" s="6" t="str">
        <f t="shared" si="8"/>
        <v/>
      </c>
      <c r="H190" s="26"/>
      <c r="I190" s="15"/>
      <c r="J190" s="16"/>
      <c r="K190" s="16"/>
      <c r="L190" s="16"/>
      <c r="M190" s="17"/>
      <c r="N190" s="16"/>
      <c r="O190" s="16"/>
      <c r="P190" s="18"/>
      <c r="Q190" s="19"/>
      <c r="R190" s="18"/>
      <c r="S190" s="19"/>
      <c r="T190" s="18"/>
      <c r="U190" s="19"/>
      <c r="V190" s="20"/>
      <c r="W190" s="18"/>
      <c r="X190" s="19"/>
      <c r="Y190" s="29"/>
      <c r="Z190" s="22"/>
      <c r="AA190" s="22"/>
      <c r="AB190" s="23"/>
      <c r="AC19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90" s="30">
        <f>Таблица1[[#This Row],[Стоимость, без НДС, рублей]]-Таблица1[[#This Row],[Ставка владения ]]</f>
        <v>0</v>
      </c>
    </row>
    <row r="191" spans="1:30">
      <c r="A191" s="14"/>
      <c r="B191" s="6"/>
      <c r="C191" s="6"/>
      <c r="D191" s="6" t="str">
        <f>IF(H191="","",VLOOKUP(H191,[1]мвз!$A$1:$B$212,2,FALSE))</f>
        <v/>
      </c>
      <c r="E191" s="25" t="str">
        <f t="shared" si="7"/>
        <v>ст.776</v>
      </c>
      <c r="F191" s="25"/>
      <c r="G191" s="6" t="str">
        <f t="shared" si="8"/>
        <v/>
      </c>
      <c r="H191" s="26"/>
      <c r="I191" s="15"/>
      <c r="J191" s="16"/>
      <c r="K191" s="16"/>
      <c r="L191" s="16"/>
      <c r="M191" s="17"/>
      <c r="N191" s="16"/>
      <c r="O191" s="16"/>
      <c r="P191" s="18"/>
      <c r="Q191" s="19"/>
      <c r="R191" s="18"/>
      <c r="S191" s="19"/>
      <c r="T191" s="18"/>
      <c r="U191" s="19"/>
      <c r="V191" s="20"/>
      <c r="W191" s="18"/>
      <c r="X191" s="19"/>
      <c r="Y191" s="21"/>
      <c r="Z191" s="22"/>
      <c r="AA191" s="22"/>
      <c r="AB191" s="23"/>
      <c r="AC19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91" s="30">
        <f>Таблица1[[#This Row],[Стоимость, без НДС, рублей]]-Таблица1[[#This Row],[Ставка владения ]]</f>
        <v>0</v>
      </c>
    </row>
    <row r="192" spans="1:30">
      <c r="A192" s="14"/>
      <c r="B192" s="6"/>
      <c r="C192" s="6"/>
      <c r="D192" s="6" t="str">
        <f>IF(H192="","",VLOOKUP(H192,[1]мвз!$A$1:$B$212,2,FALSE))</f>
        <v/>
      </c>
      <c r="E192" s="25" t="str">
        <f t="shared" ref="E192:E255" si="9">IF(H192="леня","ст.835",IF(H192="ДЦС-5 АУР","ст.835","ст.776"))</f>
        <v>ст.776</v>
      </c>
      <c r="F192" s="25"/>
      <c r="G192" s="6" t="str">
        <f t="shared" si="8"/>
        <v/>
      </c>
      <c r="H192" s="26"/>
      <c r="I192" s="15"/>
      <c r="J192" s="16"/>
      <c r="K192" s="16"/>
      <c r="L192" s="16"/>
      <c r="M192" s="17"/>
      <c r="N192" s="16"/>
      <c r="O192" s="16"/>
      <c r="P192" s="18"/>
      <c r="Q192" s="19"/>
      <c r="R192" s="18"/>
      <c r="S192" s="19"/>
      <c r="T192" s="18"/>
      <c r="U192" s="19"/>
      <c r="V192" s="20"/>
      <c r="W192" s="18"/>
      <c r="X192" s="19"/>
      <c r="Y192" s="21"/>
      <c r="Z192" s="22"/>
      <c r="AA192" s="22"/>
      <c r="AB192" s="23"/>
      <c r="AC19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92" s="30">
        <f>Таблица1[[#This Row],[Стоимость, без НДС, рублей]]-Таблица1[[#This Row],[Ставка владения ]]</f>
        <v>0</v>
      </c>
    </row>
    <row r="193" spans="1:30">
      <c r="A193" s="14"/>
      <c r="B193" s="6"/>
      <c r="C193" s="6"/>
      <c r="D193" s="6" t="str">
        <f>IF(H193="","",VLOOKUP(H193,[1]мвз!$A$1:$B$212,2,FALSE))</f>
        <v/>
      </c>
      <c r="E193" s="25" t="str">
        <f t="shared" si="9"/>
        <v>ст.776</v>
      </c>
      <c r="F193" s="25"/>
      <c r="G193" s="6" t="str">
        <f t="shared" si="8"/>
        <v/>
      </c>
      <c r="H193" s="26"/>
      <c r="I193" s="15"/>
      <c r="J193" s="16"/>
      <c r="K193" s="16"/>
      <c r="L193" s="16"/>
      <c r="M193" s="17"/>
      <c r="N193" s="16"/>
      <c r="O193" s="16"/>
      <c r="P193" s="18"/>
      <c r="Q193" s="19"/>
      <c r="R193" s="18"/>
      <c r="S193" s="19"/>
      <c r="T193" s="18"/>
      <c r="U193" s="19"/>
      <c r="V193" s="20"/>
      <c r="W193" s="18"/>
      <c r="X193" s="19"/>
      <c r="Y193" s="21"/>
      <c r="Z193" s="22"/>
      <c r="AA193" s="22"/>
      <c r="AB193" s="23"/>
      <c r="AC19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93" s="30">
        <f>Таблица1[[#This Row],[Стоимость, без НДС, рублей]]-Таблица1[[#This Row],[Ставка владения ]]</f>
        <v>0</v>
      </c>
    </row>
    <row r="194" spans="1:30">
      <c r="A194" s="14"/>
      <c r="B194" s="6"/>
      <c r="C194" s="6"/>
      <c r="D194" s="6" t="str">
        <f>IF(H194="","",VLOOKUP(H194,[1]мвз!$A$1:$B$212,2,FALSE))</f>
        <v/>
      </c>
      <c r="E194" s="25" t="str">
        <f t="shared" si="9"/>
        <v>ст.776</v>
      </c>
      <c r="F194" s="25"/>
      <c r="G194" s="6" t="str">
        <f t="shared" si="8"/>
        <v/>
      </c>
      <c r="H194" s="26"/>
      <c r="I194" s="15"/>
      <c r="J194" s="16"/>
      <c r="K194" s="16"/>
      <c r="L194" s="16"/>
      <c r="M194" s="17"/>
      <c r="N194" s="16"/>
      <c r="O194" s="16"/>
      <c r="P194" s="18"/>
      <c r="Q194" s="19"/>
      <c r="R194" s="18"/>
      <c r="S194" s="19"/>
      <c r="T194" s="18"/>
      <c r="U194" s="19"/>
      <c r="V194" s="20"/>
      <c r="W194" s="18"/>
      <c r="X194" s="19"/>
      <c r="Y194" s="21"/>
      <c r="Z194" s="22"/>
      <c r="AA194" s="22"/>
      <c r="AB194" s="23"/>
      <c r="AC19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94" s="30">
        <f>Таблица1[[#This Row],[Стоимость, без НДС, рублей]]-Таблица1[[#This Row],[Ставка владения ]]</f>
        <v>0</v>
      </c>
    </row>
    <row r="195" spans="1:30">
      <c r="A195" s="14"/>
      <c r="B195" s="6"/>
      <c r="C195" s="6"/>
      <c r="D195" s="6" t="str">
        <f>IF(H195="","",VLOOKUP(H195,[1]мвз!$A$1:$B$212,2,FALSE))</f>
        <v/>
      </c>
      <c r="E195" s="25" t="str">
        <f t="shared" si="9"/>
        <v>ст.776</v>
      </c>
      <c r="F195" s="25"/>
      <c r="G195" s="6" t="str">
        <f t="shared" si="8"/>
        <v/>
      </c>
      <c r="H195" s="26"/>
      <c r="I195" s="15"/>
      <c r="J195" s="16"/>
      <c r="K195" s="16"/>
      <c r="L195" s="16"/>
      <c r="M195" s="17"/>
      <c r="N195" s="16"/>
      <c r="O195" s="16"/>
      <c r="P195" s="18"/>
      <c r="Q195" s="19"/>
      <c r="R195" s="18"/>
      <c r="S195" s="19"/>
      <c r="T195" s="18"/>
      <c r="U195" s="19"/>
      <c r="V195" s="20"/>
      <c r="W195" s="18"/>
      <c r="X195" s="19"/>
      <c r="Y195" s="21"/>
      <c r="Z195" s="22"/>
      <c r="AA195" s="22"/>
      <c r="AB195" s="23"/>
      <c r="AC19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95" s="30">
        <f>Таблица1[[#This Row],[Стоимость, без НДС, рублей]]-Таблица1[[#This Row],[Ставка владения ]]</f>
        <v>0</v>
      </c>
    </row>
    <row r="196" spans="1:30">
      <c r="A196" s="14"/>
      <c r="B196" s="6"/>
      <c r="C196" s="6"/>
      <c r="D196" s="6" t="str">
        <f>IF(H196="","",VLOOKUP(H196,[1]мвз!$A$1:$B$212,2,FALSE))</f>
        <v/>
      </c>
      <c r="E196" s="25" t="str">
        <f t="shared" si="9"/>
        <v>ст.776</v>
      </c>
      <c r="F196" s="25"/>
      <c r="G196" s="6" t="str">
        <f t="shared" si="8"/>
        <v/>
      </c>
      <c r="H196" s="26"/>
      <c r="I196" s="15"/>
      <c r="J196" s="16"/>
      <c r="K196" s="16"/>
      <c r="L196" s="16"/>
      <c r="M196" s="17"/>
      <c r="N196" s="16"/>
      <c r="O196" s="16"/>
      <c r="P196" s="18"/>
      <c r="Q196" s="19"/>
      <c r="R196" s="18"/>
      <c r="S196" s="19"/>
      <c r="T196" s="18"/>
      <c r="U196" s="19"/>
      <c r="V196" s="20"/>
      <c r="W196" s="18"/>
      <c r="X196" s="19"/>
      <c r="Y196" s="21"/>
      <c r="Z196" s="22"/>
      <c r="AA196" s="22"/>
      <c r="AB196" s="23"/>
      <c r="AC19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96" s="30">
        <f>Таблица1[[#This Row],[Стоимость, без НДС, рублей]]-Таблица1[[#This Row],[Ставка владения ]]</f>
        <v>0</v>
      </c>
    </row>
    <row r="197" spans="1:30">
      <c r="A197" s="14"/>
      <c r="B197" s="6"/>
      <c r="C197" s="6"/>
      <c r="D197" s="6" t="str">
        <f>IF(H197="","",VLOOKUP(H197,[1]мвз!$A$1:$B$212,2,FALSE))</f>
        <v/>
      </c>
      <c r="E197" s="25" t="str">
        <f t="shared" si="9"/>
        <v>ст.776</v>
      </c>
      <c r="F197" s="25"/>
      <c r="G197" s="6" t="str">
        <f t="shared" si="8"/>
        <v/>
      </c>
      <c r="H197" s="26"/>
      <c r="I197" s="15"/>
      <c r="J197" s="16"/>
      <c r="K197" s="16"/>
      <c r="L197" s="16"/>
      <c r="M197" s="17"/>
      <c r="N197" s="16"/>
      <c r="O197" s="16"/>
      <c r="P197" s="18"/>
      <c r="Q197" s="19"/>
      <c r="R197" s="18"/>
      <c r="S197" s="19"/>
      <c r="T197" s="18"/>
      <c r="U197" s="19"/>
      <c r="V197" s="20"/>
      <c r="W197" s="18"/>
      <c r="X197" s="19"/>
      <c r="Y197" s="21"/>
      <c r="Z197" s="22"/>
      <c r="AA197" s="22"/>
      <c r="AB197" s="23"/>
      <c r="AC19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97" s="30">
        <f>Таблица1[[#This Row],[Стоимость, без НДС, рублей]]-Таблица1[[#This Row],[Ставка владения ]]</f>
        <v>0</v>
      </c>
    </row>
    <row r="198" spans="1:30">
      <c r="A198" s="14"/>
      <c r="B198" s="6"/>
      <c r="C198" s="6"/>
      <c r="D198" s="6" t="str">
        <f>IF(H198="","",VLOOKUP(H198,[1]мвз!$A$1:$B$212,2,FALSE))</f>
        <v/>
      </c>
      <c r="E198" s="25" t="str">
        <f t="shared" si="9"/>
        <v>ст.776</v>
      </c>
      <c r="F198" s="25"/>
      <c r="G198" s="6" t="str">
        <f t="shared" si="8"/>
        <v/>
      </c>
      <c r="H198" s="26"/>
      <c r="I198" s="15"/>
      <c r="J198" s="16"/>
      <c r="K198" s="16"/>
      <c r="L198" s="16"/>
      <c r="M198" s="17"/>
      <c r="N198" s="16"/>
      <c r="O198" s="16"/>
      <c r="P198" s="18"/>
      <c r="Q198" s="19"/>
      <c r="R198" s="18"/>
      <c r="S198" s="19"/>
      <c r="T198" s="18"/>
      <c r="U198" s="19"/>
      <c r="V198" s="20"/>
      <c r="W198" s="18"/>
      <c r="X198" s="19"/>
      <c r="Y198" s="21"/>
      <c r="Z198" s="22"/>
      <c r="AA198" s="22"/>
      <c r="AB198" s="23"/>
      <c r="AC19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98" s="30">
        <f>Таблица1[[#This Row],[Стоимость, без НДС, рублей]]-Таблица1[[#This Row],[Ставка владения ]]</f>
        <v>0</v>
      </c>
    </row>
    <row r="199" spans="1:30">
      <c r="A199" s="14"/>
      <c r="B199" s="6"/>
      <c r="C199" s="6"/>
      <c r="D199" s="6" t="str">
        <f>IF(H199="","",VLOOKUP(H199,[1]мвз!$A$1:$B$212,2,FALSE))</f>
        <v/>
      </c>
      <c r="E199" s="25" t="str">
        <f t="shared" si="9"/>
        <v>ст.776</v>
      </c>
      <c r="F199" s="25"/>
      <c r="G199" s="6" t="str">
        <f t="shared" si="8"/>
        <v/>
      </c>
      <c r="H199" s="26"/>
      <c r="I199" s="15"/>
      <c r="J199" s="16"/>
      <c r="K199" s="16"/>
      <c r="L199" s="16"/>
      <c r="M199" s="17"/>
      <c r="N199" s="16"/>
      <c r="O199" s="16"/>
      <c r="P199" s="18"/>
      <c r="Q199" s="19"/>
      <c r="R199" s="18"/>
      <c r="S199" s="19"/>
      <c r="T199" s="18"/>
      <c r="U199" s="19"/>
      <c r="V199" s="20"/>
      <c r="W199" s="18"/>
      <c r="X199" s="19"/>
      <c r="Y199" s="21"/>
      <c r="Z199" s="22"/>
      <c r="AA199" s="22"/>
      <c r="AB199" s="23"/>
      <c r="AC19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199" s="30">
        <f>Таблица1[[#This Row],[Стоимость, без НДС, рублей]]-Таблица1[[#This Row],[Ставка владения ]]</f>
        <v>0</v>
      </c>
    </row>
    <row r="200" spans="1:30">
      <c r="A200" s="14"/>
      <c r="B200" s="6"/>
      <c r="C200" s="6"/>
      <c r="D200" s="6" t="str">
        <f>IF(H200="","",VLOOKUP(H200,[1]мвз!$A$1:$B$212,2,FALSE))</f>
        <v/>
      </c>
      <c r="E200" s="25" t="str">
        <f t="shared" si="9"/>
        <v>ст.776</v>
      </c>
      <c r="F200" s="25"/>
      <c r="G200" s="6" t="str">
        <f t="shared" si="8"/>
        <v/>
      </c>
      <c r="H200" s="26"/>
      <c r="I200" s="15"/>
      <c r="J200" s="16"/>
      <c r="K200" s="16"/>
      <c r="L200" s="16"/>
      <c r="M200" s="17"/>
      <c r="N200" s="16"/>
      <c r="O200" s="16"/>
      <c r="P200" s="18"/>
      <c r="Q200" s="19"/>
      <c r="R200" s="18"/>
      <c r="S200" s="19"/>
      <c r="T200" s="18"/>
      <c r="U200" s="19"/>
      <c r="V200" s="20"/>
      <c r="W200" s="18"/>
      <c r="X200" s="19"/>
      <c r="Y200" s="21"/>
      <c r="Z200" s="22"/>
      <c r="AA200" s="22"/>
      <c r="AB200" s="23"/>
      <c r="AC20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00" s="30">
        <f>Таблица1[[#This Row],[Стоимость, без НДС, рублей]]-Таблица1[[#This Row],[Ставка владения ]]</f>
        <v>0</v>
      </c>
    </row>
    <row r="201" spans="1:30">
      <c r="A201" s="14"/>
      <c r="B201" s="6"/>
      <c r="C201" s="6"/>
      <c r="D201" s="6" t="str">
        <f>IF(H201="","",VLOOKUP(H201,[1]мвз!$A$1:$B$212,2,FALSE))</f>
        <v/>
      </c>
      <c r="E201" s="25" t="str">
        <f t="shared" si="9"/>
        <v>ст.776</v>
      </c>
      <c r="F201" s="25"/>
      <c r="G201" s="6" t="str">
        <f t="shared" si="8"/>
        <v/>
      </c>
      <c r="H201" s="26"/>
      <c r="I201" s="15"/>
      <c r="J201" s="16"/>
      <c r="K201" s="16"/>
      <c r="L201" s="16"/>
      <c r="M201" s="17"/>
      <c r="N201" s="16"/>
      <c r="O201" s="16"/>
      <c r="P201" s="18"/>
      <c r="Q201" s="19"/>
      <c r="R201" s="18"/>
      <c r="S201" s="19"/>
      <c r="T201" s="18"/>
      <c r="U201" s="19"/>
      <c r="V201" s="20"/>
      <c r="W201" s="18"/>
      <c r="X201" s="19"/>
      <c r="Y201" s="21"/>
      <c r="Z201" s="22"/>
      <c r="AA201" s="22"/>
      <c r="AB201" s="23"/>
      <c r="AC20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01" s="30">
        <f>Таблица1[[#This Row],[Стоимость, без НДС, рублей]]-Таблица1[[#This Row],[Ставка владения ]]</f>
        <v>0</v>
      </c>
    </row>
    <row r="202" spans="1:30">
      <c r="A202" s="14"/>
      <c r="B202" s="6"/>
      <c r="C202" s="6"/>
      <c r="D202" s="6" t="str">
        <f>IF(H202="","",VLOOKUP(H202,[1]мвз!$A$1:$B$212,2,FALSE))</f>
        <v/>
      </c>
      <c r="E202" s="25" t="str">
        <f t="shared" si="9"/>
        <v>ст.776</v>
      </c>
      <c r="F202" s="25"/>
      <c r="G202" s="6" t="str">
        <f t="shared" si="8"/>
        <v/>
      </c>
      <c r="H202" s="26"/>
      <c r="I202" s="15"/>
      <c r="J202" s="16"/>
      <c r="K202" s="16"/>
      <c r="L202" s="16"/>
      <c r="M202" s="17"/>
      <c r="N202" s="16"/>
      <c r="O202" s="16"/>
      <c r="P202" s="18"/>
      <c r="Q202" s="19"/>
      <c r="R202" s="18"/>
      <c r="S202" s="19"/>
      <c r="T202" s="18"/>
      <c r="U202" s="19"/>
      <c r="V202" s="20"/>
      <c r="W202" s="18"/>
      <c r="X202" s="19"/>
      <c r="Y202" s="21"/>
      <c r="Z202" s="22"/>
      <c r="AA202" s="22"/>
      <c r="AB202" s="23"/>
      <c r="AC20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02" s="30">
        <f>Таблица1[[#This Row],[Стоимость, без НДС, рублей]]-Таблица1[[#This Row],[Ставка владения ]]</f>
        <v>0</v>
      </c>
    </row>
    <row r="203" spans="1:30">
      <c r="A203" s="14"/>
      <c r="B203" s="6"/>
      <c r="C203" s="6"/>
      <c r="D203" s="6" t="str">
        <f>IF(H203="","",VLOOKUP(H203,[1]мвз!$A$1:$B$212,2,FALSE))</f>
        <v/>
      </c>
      <c r="E203" s="25" t="str">
        <f t="shared" si="9"/>
        <v>ст.776</v>
      </c>
      <c r="F203" s="25"/>
      <c r="G203" s="6" t="str">
        <f t="shared" si="8"/>
        <v/>
      </c>
      <c r="H203" s="26"/>
      <c r="I203" s="15"/>
      <c r="J203" s="16"/>
      <c r="K203" s="16"/>
      <c r="L203" s="16"/>
      <c r="M203" s="17"/>
      <c r="N203" s="16"/>
      <c r="O203" s="16"/>
      <c r="P203" s="18"/>
      <c r="Q203" s="19"/>
      <c r="R203" s="18"/>
      <c r="S203" s="19"/>
      <c r="T203" s="18"/>
      <c r="U203" s="19"/>
      <c r="V203" s="20"/>
      <c r="W203" s="18"/>
      <c r="X203" s="19"/>
      <c r="Y203" s="21"/>
      <c r="Z203" s="22"/>
      <c r="AA203" s="22"/>
      <c r="AB203" s="23"/>
      <c r="AC20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03" s="30">
        <f>Таблица1[[#This Row],[Стоимость, без НДС, рублей]]-Таблица1[[#This Row],[Ставка владения ]]</f>
        <v>0</v>
      </c>
    </row>
    <row r="204" spans="1:30">
      <c r="A204" s="14"/>
      <c r="B204" s="6"/>
      <c r="C204" s="6"/>
      <c r="D204" s="6" t="str">
        <f>IF(H204="","",VLOOKUP(H204,[1]мвз!$A$1:$B$212,2,FALSE))</f>
        <v/>
      </c>
      <c r="E204" s="25" t="str">
        <f t="shared" si="9"/>
        <v>ст.776</v>
      </c>
      <c r="F204" s="25"/>
      <c r="G204" s="6" t="str">
        <f t="shared" si="8"/>
        <v/>
      </c>
      <c r="H204" s="26"/>
      <c r="I204" s="15"/>
      <c r="J204" s="16"/>
      <c r="K204" s="16"/>
      <c r="L204" s="16"/>
      <c r="M204" s="17"/>
      <c r="N204" s="16"/>
      <c r="O204" s="16"/>
      <c r="P204" s="18"/>
      <c r="Q204" s="19"/>
      <c r="R204" s="19"/>
      <c r="S204" s="19"/>
      <c r="T204" s="18"/>
      <c r="U204" s="19"/>
      <c r="V204" s="20"/>
      <c r="W204" s="19"/>
      <c r="X204" s="19"/>
      <c r="Y204" s="21"/>
      <c r="Z204" s="22"/>
      <c r="AA204" s="22"/>
      <c r="AB204" s="23"/>
      <c r="AC20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04" s="30">
        <f>Таблица1[[#This Row],[Стоимость, без НДС, рублей]]-Таблица1[[#This Row],[Ставка владения ]]</f>
        <v>0</v>
      </c>
    </row>
    <row r="205" spans="1:30">
      <c r="A205" s="14"/>
      <c r="B205" s="6"/>
      <c r="C205" s="6"/>
      <c r="D205" s="6" t="str">
        <f>IF(H205="","",VLOOKUP(H205,[1]мвз!$A$1:$B$212,2,FALSE))</f>
        <v/>
      </c>
      <c r="E205" s="25" t="str">
        <f t="shared" si="9"/>
        <v>ст.776</v>
      </c>
      <c r="F205" s="25"/>
      <c r="G205" s="6" t="str">
        <f t="shared" si="8"/>
        <v/>
      </c>
      <c r="H205" s="26"/>
      <c r="I205" s="15"/>
      <c r="J205" s="16"/>
      <c r="K205" s="16"/>
      <c r="L205" s="16"/>
      <c r="M205" s="17"/>
      <c r="N205" s="16"/>
      <c r="O205" s="27"/>
      <c r="P205" s="18"/>
      <c r="Q205" s="19"/>
      <c r="R205" s="19"/>
      <c r="S205" s="19"/>
      <c r="T205" s="18"/>
      <c r="U205" s="19"/>
      <c r="V205" s="20"/>
      <c r="W205" s="19"/>
      <c r="X205" s="19"/>
      <c r="Y205" s="21"/>
      <c r="Z205" s="22"/>
      <c r="AA205" s="22"/>
      <c r="AB205" s="23"/>
      <c r="AC20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05" s="30">
        <f>Таблица1[[#This Row],[Стоимость, без НДС, рублей]]-Таблица1[[#This Row],[Ставка владения ]]</f>
        <v>0</v>
      </c>
    </row>
    <row r="206" spans="1:30">
      <c r="A206" s="14"/>
      <c r="B206" s="6"/>
      <c r="C206" s="6"/>
      <c r="D206" s="6" t="str">
        <f>IF(H206="","",VLOOKUP(H206,[1]мвз!$A$1:$B$212,2,FALSE))</f>
        <v/>
      </c>
      <c r="E206" s="25" t="str">
        <f t="shared" si="9"/>
        <v>ст.776</v>
      </c>
      <c r="F206" s="25"/>
      <c r="G206" s="6" t="str">
        <f t="shared" si="8"/>
        <v/>
      </c>
      <c r="H206" s="26"/>
      <c r="I206" s="15"/>
      <c r="J206" s="16"/>
      <c r="K206" s="16"/>
      <c r="L206" s="16"/>
      <c r="M206" s="17"/>
      <c r="N206" s="16"/>
      <c r="O206" s="16"/>
      <c r="P206" s="18"/>
      <c r="Q206" s="19"/>
      <c r="R206" s="19"/>
      <c r="S206" s="19"/>
      <c r="T206" s="18"/>
      <c r="U206" s="19"/>
      <c r="V206" s="20"/>
      <c r="W206" s="19"/>
      <c r="X206" s="19"/>
      <c r="Y206" s="29"/>
      <c r="Z206" s="22"/>
      <c r="AA206" s="22"/>
      <c r="AB206" s="23"/>
      <c r="AC20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06" s="30">
        <f>Таблица1[[#This Row],[Стоимость, без НДС, рублей]]-Таблица1[[#This Row],[Ставка владения ]]</f>
        <v>0</v>
      </c>
    </row>
    <row r="207" spans="1:30">
      <c r="A207" s="14"/>
      <c r="B207" s="6"/>
      <c r="C207" s="6"/>
      <c r="D207" s="6" t="str">
        <f>IF(H207="","",VLOOKUP(H207,[1]мвз!$A$1:$B$212,2,FALSE))</f>
        <v/>
      </c>
      <c r="E207" s="25" t="str">
        <f t="shared" si="9"/>
        <v>ст.776</v>
      </c>
      <c r="F207" s="25"/>
      <c r="G207" s="6" t="str">
        <f t="shared" si="8"/>
        <v/>
      </c>
      <c r="H207" s="26"/>
      <c r="I207" s="15"/>
      <c r="J207" s="16"/>
      <c r="K207" s="16"/>
      <c r="L207" s="16"/>
      <c r="M207" s="17"/>
      <c r="N207" s="16"/>
      <c r="O207" s="16"/>
      <c r="P207" s="18"/>
      <c r="Q207" s="19"/>
      <c r="R207" s="18"/>
      <c r="S207" s="19"/>
      <c r="T207" s="18"/>
      <c r="U207" s="19"/>
      <c r="V207" s="20"/>
      <c r="W207" s="18"/>
      <c r="X207" s="19"/>
      <c r="Y207" s="21"/>
      <c r="Z207" s="22"/>
      <c r="AA207" s="22"/>
      <c r="AB207" s="23"/>
      <c r="AC20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07" s="30">
        <f>Таблица1[[#This Row],[Стоимость, без НДС, рублей]]-Таблица1[[#This Row],[Ставка владения ]]</f>
        <v>0</v>
      </c>
    </row>
    <row r="208" spans="1:30">
      <c r="A208" s="14"/>
      <c r="B208" s="6"/>
      <c r="C208" s="6"/>
      <c r="D208" s="6" t="str">
        <f>IF(H208="","",VLOOKUP(H208,[1]мвз!$A$1:$B$212,2,FALSE))</f>
        <v/>
      </c>
      <c r="E208" s="25" t="str">
        <f t="shared" si="9"/>
        <v>ст.776</v>
      </c>
      <c r="F208" s="25"/>
      <c r="G208" s="6" t="str">
        <f t="shared" si="8"/>
        <v/>
      </c>
      <c r="H208" s="26"/>
      <c r="I208" s="15"/>
      <c r="J208" s="16"/>
      <c r="K208" s="16"/>
      <c r="L208" s="16"/>
      <c r="M208" s="17"/>
      <c r="N208" s="16"/>
      <c r="O208" s="16"/>
      <c r="P208" s="18"/>
      <c r="Q208" s="19"/>
      <c r="R208" s="19"/>
      <c r="S208" s="19"/>
      <c r="T208" s="18"/>
      <c r="U208" s="19"/>
      <c r="V208" s="20"/>
      <c r="W208" s="19"/>
      <c r="X208" s="19"/>
      <c r="Y208" s="21"/>
      <c r="Z208" s="22"/>
      <c r="AA208" s="22"/>
      <c r="AB208" s="23"/>
      <c r="AC20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08" s="30">
        <f>Таблица1[[#This Row],[Стоимость, без НДС, рублей]]-Таблица1[[#This Row],[Ставка владения ]]</f>
        <v>0</v>
      </c>
    </row>
    <row r="209" spans="1:30">
      <c r="A209" s="14"/>
      <c r="B209" s="6"/>
      <c r="C209" s="6"/>
      <c r="D209" s="6" t="str">
        <f>IF(H209="","",VLOOKUP(H209,[1]мвз!$A$1:$B$212,2,FALSE))</f>
        <v/>
      </c>
      <c r="E209" s="25" t="str">
        <f t="shared" si="9"/>
        <v>ст.776</v>
      </c>
      <c r="F209" s="25"/>
      <c r="G209" s="6" t="str">
        <f t="shared" si="8"/>
        <v/>
      </c>
      <c r="H209" s="26"/>
      <c r="I209" s="15"/>
      <c r="J209" s="16"/>
      <c r="K209" s="16"/>
      <c r="L209" s="16"/>
      <c r="M209" s="17"/>
      <c r="N209" s="16"/>
      <c r="O209" s="16"/>
      <c r="P209" s="18"/>
      <c r="Q209" s="19"/>
      <c r="R209" s="18"/>
      <c r="S209" s="19"/>
      <c r="T209" s="18"/>
      <c r="U209" s="19"/>
      <c r="V209" s="20"/>
      <c r="W209" s="18"/>
      <c r="X209" s="19"/>
      <c r="Y209" s="21"/>
      <c r="Z209" s="22"/>
      <c r="AA209" s="22"/>
      <c r="AB209" s="23"/>
      <c r="AC20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09" s="30">
        <f>Таблица1[[#This Row],[Стоимость, без НДС, рублей]]-Таблица1[[#This Row],[Ставка владения ]]</f>
        <v>0</v>
      </c>
    </row>
    <row r="210" spans="1:30">
      <c r="A210" s="14"/>
      <c r="B210" s="6"/>
      <c r="C210" s="6"/>
      <c r="D210" s="6" t="str">
        <f>IF(H210="","",VLOOKUP(H210,[1]мвз!$A$1:$B$212,2,FALSE))</f>
        <v/>
      </c>
      <c r="E210" s="25" t="str">
        <f t="shared" si="9"/>
        <v>ст.776</v>
      </c>
      <c r="F210" s="25"/>
      <c r="G210" s="6" t="str">
        <f t="shared" si="8"/>
        <v/>
      </c>
      <c r="H210" s="26"/>
      <c r="I210" s="15"/>
      <c r="J210" s="16"/>
      <c r="K210" s="16"/>
      <c r="L210" s="16"/>
      <c r="M210" s="17"/>
      <c r="N210" s="16"/>
      <c r="O210" s="16"/>
      <c r="P210" s="18"/>
      <c r="Q210" s="19"/>
      <c r="R210" s="18"/>
      <c r="S210" s="19"/>
      <c r="T210" s="18"/>
      <c r="U210" s="19"/>
      <c r="V210" s="20"/>
      <c r="W210" s="18"/>
      <c r="X210" s="19"/>
      <c r="Y210" s="21"/>
      <c r="Z210" s="22"/>
      <c r="AA210" s="22"/>
      <c r="AB210" s="23"/>
      <c r="AC21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10" s="30">
        <f>Таблица1[[#This Row],[Стоимость, без НДС, рублей]]-Таблица1[[#This Row],[Ставка владения ]]</f>
        <v>0</v>
      </c>
    </row>
    <row r="211" spans="1:30">
      <c r="A211" s="14"/>
      <c r="B211" s="6"/>
      <c r="C211" s="6"/>
      <c r="D211" s="6" t="str">
        <f>IF(H211="","",VLOOKUP(H211,[1]мвз!$A$1:$B$212,2,FALSE))</f>
        <v/>
      </c>
      <c r="E211" s="25" t="str">
        <f t="shared" si="9"/>
        <v>ст.776</v>
      </c>
      <c r="F211" s="25"/>
      <c r="G211" s="6" t="str">
        <f t="shared" si="8"/>
        <v/>
      </c>
      <c r="H211" s="26"/>
      <c r="I211" s="15"/>
      <c r="J211" s="16"/>
      <c r="K211" s="16"/>
      <c r="L211" s="16"/>
      <c r="M211" s="17"/>
      <c r="N211" s="16"/>
      <c r="O211" s="16"/>
      <c r="P211" s="18"/>
      <c r="Q211" s="19"/>
      <c r="R211" s="18"/>
      <c r="S211" s="19"/>
      <c r="T211" s="18"/>
      <c r="U211" s="19"/>
      <c r="V211" s="20"/>
      <c r="W211" s="18"/>
      <c r="X211" s="19"/>
      <c r="Y211" s="21"/>
      <c r="Z211" s="22"/>
      <c r="AA211" s="22"/>
      <c r="AB211" s="23"/>
      <c r="AC21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11" s="30">
        <f>Таблица1[[#This Row],[Стоимость, без НДС, рублей]]-Таблица1[[#This Row],[Ставка владения ]]</f>
        <v>0</v>
      </c>
    </row>
    <row r="212" spans="1:30">
      <c r="A212" s="14"/>
      <c r="B212" s="6"/>
      <c r="C212" s="6"/>
      <c r="D212" s="6" t="str">
        <f>IF(H212="","",VLOOKUP(H212,[1]мвз!$A$1:$B$212,2,FALSE))</f>
        <v/>
      </c>
      <c r="E212" s="25" t="str">
        <f t="shared" si="9"/>
        <v>ст.776</v>
      </c>
      <c r="F212" s="25"/>
      <c r="G212" s="6" t="str">
        <f t="shared" si="8"/>
        <v/>
      </c>
      <c r="H212" s="26"/>
      <c r="I212" s="15"/>
      <c r="J212" s="16"/>
      <c r="K212" s="16"/>
      <c r="L212" s="16"/>
      <c r="M212" s="17"/>
      <c r="N212" s="16"/>
      <c r="O212" s="16"/>
      <c r="P212" s="18"/>
      <c r="Q212" s="19"/>
      <c r="R212" s="18"/>
      <c r="S212" s="19"/>
      <c r="T212" s="18"/>
      <c r="U212" s="19"/>
      <c r="V212" s="20"/>
      <c r="W212" s="18"/>
      <c r="X212" s="19"/>
      <c r="Y212" s="21"/>
      <c r="Z212" s="22"/>
      <c r="AA212" s="22"/>
      <c r="AB212" s="23"/>
      <c r="AC21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12" s="30">
        <f>Таблица1[[#This Row],[Стоимость, без НДС, рублей]]-Таблица1[[#This Row],[Ставка владения ]]</f>
        <v>0</v>
      </c>
    </row>
    <row r="213" spans="1:30">
      <c r="A213" s="14"/>
      <c r="B213" s="6"/>
      <c r="C213" s="6"/>
      <c r="D213" s="6" t="str">
        <f>IF(H213="","",VLOOKUP(H213,[1]мвз!$A$1:$B$212,2,FALSE))</f>
        <v/>
      </c>
      <c r="E213" s="25" t="str">
        <f t="shared" si="9"/>
        <v>ст.776</v>
      </c>
      <c r="F213" s="25"/>
      <c r="G213" s="6" t="str">
        <f t="shared" si="8"/>
        <v/>
      </c>
      <c r="H213" s="26"/>
      <c r="I213" s="15"/>
      <c r="J213" s="16"/>
      <c r="K213" s="16"/>
      <c r="L213" s="16"/>
      <c r="M213" s="17"/>
      <c r="N213" s="16"/>
      <c r="O213" s="16"/>
      <c r="P213" s="18"/>
      <c r="Q213" s="19"/>
      <c r="R213" s="18"/>
      <c r="S213" s="19"/>
      <c r="T213" s="18"/>
      <c r="U213" s="19"/>
      <c r="V213" s="20"/>
      <c r="W213" s="18"/>
      <c r="X213" s="19"/>
      <c r="Y213" s="21"/>
      <c r="Z213" s="22"/>
      <c r="AA213" s="22"/>
      <c r="AB213" s="23"/>
      <c r="AC21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13" s="30">
        <f>Таблица1[[#This Row],[Стоимость, без НДС, рублей]]-Таблица1[[#This Row],[Ставка владения ]]</f>
        <v>0</v>
      </c>
    </row>
    <row r="214" spans="1:30">
      <c r="A214" s="14"/>
      <c r="B214" s="6"/>
      <c r="C214" s="6"/>
      <c r="D214" s="6" t="str">
        <f>IF(H214="","",VLOOKUP(H214,[1]мвз!$A$1:$B$212,2,FALSE))</f>
        <v/>
      </c>
      <c r="E214" s="25" t="str">
        <f t="shared" si="9"/>
        <v>ст.776</v>
      </c>
      <c r="F214" s="25"/>
      <c r="G214" s="6" t="str">
        <f t="shared" si="8"/>
        <v/>
      </c>
      <c r="H214" s="26"/>
      <c r="I214" s="15"/>
      <c r="J214" s="16"/>
      <c r="K214" s="16"/>
      <c r="L214" s="16"/>
      <c r="M214" s="17"/>
      <c r="N214" s="16"/>
      <c r="O214" s="16"/>
      <c r="P214" s="18"/>
      <c r="Q214" s="19"/>
      <c r="R214" s="18"/>
      <c r="S214" s="19"/>
      <c r="T214" s="18"/>
      <c r="U214" s="19"/>
      <c r="V214" s="20"/>
      <c r="W214" s="18"/>
      <c r="X214" s="19"/>
      <c r="Y214" s="21"/>
      <c r="Z214" s="22"/>
      <c r="AA214" s="22"/>
      <c r="AB214" s="23"/>
      <c r="AC21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14" s="30">
        <f>Таблица1[[#This Row],[Стоимость, без НДС, рублей]]-Таблица1[[#This Row],[Ставка владения ]]</f>
        <v>0</v>
      </c>
    </row>
    <row r="215" spans="1:30">
      <c r="A215" s="14"/>
      <c r="B215" s="6"/>
      <c r="C215" s="6"/>
      <c r="D215" s="6" t="str">
        <f>IF(H215="","",VLOOKUP(H215,[1]мвз!$A$1:$B$212,2,FALSE))</f>
        <v/>
      </c>
      <c r="E215" s="25" t="str">
        <f t="shared" si="9"/>
        <v>ст.776</v>
      </c>
      <c r="F215" s="25"/>
      <c r="G215" s="6" t="str">
        <f t="shared" si="8"/>
        <v/>
      </c>
      <c r="H215" s="26"/>
      <c r="I215" s="15"/>
      <c r="J215" s="16"/>
      <c r="K215" s="16"/>
      <c r="L215" s="16"/>
      <c r="M215" s="17"/>
      <c r="N215" s="16"/>
      <c r="O215" s="16"/>
      <c r="P215" s="18"/>
      <c r="Q215" s="19"/>
      <c r="R215" s="18"/>
      <c r="S215" s="19"/>
      <c r="T215" s="18"/>
      <c r="U215" s="19"/>
      <c r="V215" s="20"/>
      <c r="W215" s="18"/>
      <c r="X215" s="19"/>
      <c r="Y215" s="21"/>
      <c r="Z215" s="22"/>
      <c r="AA215" s="22"/>
      <c r="AB215" s="23"/>
      <c r="AC21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15" s="30">
        <f>Таблица1[[#This Row],[Стоимость, без НДС, рублей]]-Таблица1[[#This Row],[Ставка владения ]]</f>
        <v>0</v>
      </c>
    </row>
    <row r="216" spans="1:30">
      <c r="A216" s="14"/>
      <c r="B216" s="6"/>
      <c r="C216" s="6"/>
      <c r="D216" s="6" t="str">
        <f>IF(H216="","",VLOOKUP(H216,[1]мвз!$A$1:$B$212,2,FALSE))</f>
        <v/>
      </c>
      <c r="E216" s="25" t="str">
        <f t="shared" si="9"/>
        <v>ст.776</v>
      </c>
      <c r="F216" s="25"/>
      <c r="G216" s="6" t="str">
        <f t="shared" si="8"/>
        <v/>
      </c>
      <c r="H216" s="26"/>
      <c r="I216" s="15"/>
      <c r="J216" s="16"/>
      <c r="K216" s="16"/>
      <c r="L216" s="16"/>
      <c r="M216" s="17"/>
      <c r="N216" s="16"/>
      <c r="O216" s="16"/>
      <c r="P216" s="18"/>
      <c r="Q216" s="19"/>
      <c r="R216" s="18"/>
      <c r="S216" s="19"/>
      <c r="T216" s="18"/>
      <c r="U216" s="19"/>
      <c r="V216" s="20"/>
      <c r="W216" s="18"/>
      <c r="X216" s="19"/>
      <c r="Y216" s="21"/>
      <c r="Z216" s="22"/>
      <c r="AA216" s="22"/>
      <c r="AB216" s="23"/>
      <c r="AC21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16" s="30">
        <f>Таблица1[[#This Row],[Стоимость, без НДС, рублей]]-Таблица1[[#This Row],[Ставка владения ]]</f>
        <v>0</v>
      </c>
    </row>
    <row r="217" spans="1:30">
      <c r="A217" s="14"/>
      <c r="B217" s="6"/>
      <c r="C217" s="6"/>
      <c r="D217" s="6" t="str">
        <f>IF(H217="","",VLOOKUP(H217,[1]мвз!$A$1:$B$212,2,FALSE))</f>
        <v/>
      </c>
      <c r="E217" s="25" t="str">
        <f t="shared" si="9"/>
        <v>ст.776</v>
      </c>
      <c r="F217" s="25"/>
      <c r="G217" s="6" t="str">
        <f t="shared" si="8"/>
        <v/>
      </c>
      <c r="H217" s="26"/>
      <c r="I217" s="15"/>
      <c r="J217" s="16"/>
      <c r="K217" s="16"/>
      <c r="L217" s="16"/>
      <c r="M217" s="17"/>
      <c r="N217" s="16"/>
      <c r="O217" s="16"/>
      <c r="P217" s="18"/>
      <c r="Q217" s="19"/>
      <c r="R217" s="18"/>
      <c r="S217" s="19"/>
      <c r="T217" s="18"/>
      <c r="U217" s="19"/>
      <c r="V217" s="20"/>
      <c r="W217" s="18"/>
      <c r="X217" s="19"/>
      <c r="Y217" s="21"/>
      <c r="Z217" s="22"/>
      <c r="AA217" s="22"/>
      <c r="AB217" s="23"/>
      <c r="AC21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17" s="30">
        <f>Таблица1[[#This Row],[Стоимость, без НДС, рублей]]-Таблица1[[#This Row],[Ставка владения ]]</f>
        <v>0</v>
      </c>
    </row>
    <row r="218" spans="1:30">
      <c r="A218" s="14"/>
      <c r="B218" s="6"/>
      <c r="C218" s="6"/>
      <c r="D218" s="6" t="str">
        <f>IF(H218="","",VLOOKUP(H218,[1]мвз!$A$1:$B$212,2,FALSE))</f>
        <v/>
      </c>
      <c r="E218" s="25" t="str">
        <f t="shared" si="9"/>
        <v>ст.776</v>
      </c>
      <c r="F218" s="25"/>
      <c r="G218" s="6" t="str">
        <f t="shared" si="8"/>
        <v/>
      </c>
      <c r="H218" s="26"/>
      <c r="I218" s="15"/>
      <c r="J218" s="16"/>
      <c r="K218" s="16"/>
      <c r="L218" s="16"/>
      <c r="M218" s="17"/>
      <c r="N218" s="16"/>
      <c r="O218" s="16"/>
      <c r="P218" s="18"/>
      <c r="Q218" s="19"/>
      <c r="R218" s="18"/>
      <c r="S218" s="19"/>
      <c r="T218" s="18"/>
      <c r="U218" s="19"/>
      <c r="V218" s="20"/>
      <c r="W218" s="18"/>
      <c r="X218" s="19"/>
      <c r="Y218" s="21"/>
      <c r="Z218" s="22"/>
      <c r="AA218" s="22"/>
      <c r="AB218" s="23"/>
      <c r="AC21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18" s="30">
        <f>Таблица1[[#This Row],[Стоимость, без НДС, рублей]]-Таблица1[[#This Row],[Ставка владения ]]</f>
        <v>0</v>
      </c>
    </row>
    <row r="219" spans="1:30">
      <c r="A219" s="14"/>
      <c r="B219" s="6"/>
      <c r="C219" s="6"/>
      <c r="D219" s="6" t="str">
        <f>IF(H219="","",VLOOKUP(H219,[1]мвз!$A$1:$B$212,2,FALSE))</f>
        <v/>
      </c>
      <c r="E219" s="25" t="str">
        <f t="shared" si="9"/>
        <v>ст.776</v>
      </c>
      <c r="F219" s="25"/>
      <c r="G219" s="6" t="str">
        <f t="shared" si="8"/>
        <v/>
      </c>
      <c r="H219" s="26"/>
      <c r="I219" s="15"/>
      <c r="J219" s="16"/>
      <c r="K219" s="16"/>
      <c r="L219" s="16"/>
      <c r="M219" s="17"/>
      <c r="N219" s="16"/>
      <c r="O219" s="16"/>
      <c r="P219" s="18"/>
      <c r="Q219" s="19"/>
      <c r="R219" s="18"/>
      <c r="S219" s="19"/>
      <c r="T219" s="18"/>
      <c r="U219" s="19"/>
      <c r="V219" s="20"/>
      <c r="W219" s="18"/>
      <c r="X219" s="19"/>
      <c r="Y219" s="21"/>
      <c r="Z219" s="22"/>
      <c r="AA219" s="22"/>
      <c r="AB219" s="23"/>
      <c r="AC21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19" s="30">
        <f>Таблица1[[#This Row],[Стоимость, без НДС, рублей]]-Таблица1[[#This Row],[Ставка владения ]]</f>
        <v>0</v>
      </c>
    </row>
    <row r="220" spans="1:30">
      <c r="A220" s="14"/>
      <c r="B220" s="6"/>
      <c r="C220" s="6"/>
      <c r="D220" s="6" t="str">
        <f>IF(H220="","",VLOOKUP(H220,[1]мвз!$A$1:$B$212,2,FALSE))</f>
        <v/>
      </c>
      <c r="E220" s="25" t="str">
        <f t="shared" si="9"/>
        <v>ст.776</v>
      </c>
      <c r="F220" s="25"/>
      <c r="G220" s="6" t="str">
        <f t="shared" si="8"/>
        <v/>
      </c>
      <c r="H220" s="26"/>
      <c r="I220" s="15"/>
      <c r="J220" s="16"/>
      <c r="K220" s="16"/>
      <c r="L220" s="16"/>
      <c r="M220" s="17"/>
      <c r="N220" s="16"/>
      <c r="O220" s="16"/>
      <c r="P220" s="18"/>
      <c r="Q220" s="19"/>
      <c r="R220" s="18"/>
      <c r="S220" s="19"/>
      <c r="T220" s="18"/>
      <c r="U220" s="19"/>
      <c r="V220" s="20"/>
      <c r="W220" s="18"/>
      <c r="X220" s="19"/>
      <c r="Y220" s="21"/>
      <c r="Z220" s="22"/>
      <c r="AA220" s="22"/>
      <c r="AB220" s="23"/>
      <c r="AC22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20" s="30">
        <f>Таблица1[[#This Row],[Стоимость, без НДС, рублей]]-Таблица1[[#This Row],[Ставка владения ]]</f>
        <v>0</v>
      </c>
    </row>
    <row r="221" spans="1:30">
      <c r="A221" s="14"/>
      <c r="B221" s="6"/>
      <c r="C221" s="6"/>
      <c r="D221" s="6" t="str">
        <f>IF(H221="","",VLOOKUP(H221,[1]мвз!$A$1:$B$212,2,FALSE))</f>
        <v/>
      </c>
      <c r="E221" s="25" t="str">
        <f t="shared" si="9"/>
        <v>ст.776</v>
      </c>
      <c r="F221" s="25"/>
      <c r="G221" s="6" t="str">
        <f t="shared" si="8"/>
        <v/>
      </c>
      <c r="H221" s="26"/>
      <c r="I221" s="15"/>
      <c r="J221" s="16"/>
      <c r="K221" s="16"/>
      <c r="L221" s="16"/>
      <c r="M221" s="17"/>
      <c r="N221" s="16"/>
      <c r="O221" s="16"/>
      <c r="P221" s="18"/>
      <c r="Q221" s="19"/>
      <c r="R221" s="18"/>
      <c r="S221" s="19"/>
      <c r="T221" s="18"/>
      <c r="U221" s="19"/>
      <c r="V221" s="20"/>
      <c r="W221" s="18"/>
      <c r="X221" s="19"/>
      <c r="Y221" s="21"/>
      <c r="Z221" s="22"/>
      <c r="AA221" s="22"/>
      <c r="AB221" s="23"/>
      <c r="AC22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21" s="30">
        <f>Таблица1[[#This Row],[Стоимость, без НДС, рублей]]-Таблица1[[#This Row],[Ставка владения ]]</f>
        <v>0</v>
      </c>
    </row>
    <row r="222" spans="1:30">
      <c r="A222" s="14"/>
      <c r="B222" s="6"/>
      <c r="C222" s="6"/>
      <c r="D222" s="6" t="str">
        <f>IF(H222="","",VLOOKUP(H222,[1]мвз!$A$1:$B$212,2,FALSE))</f>
        <v/>
      </c>
      <c r="E222" s="25" t="str">
        <f t="shared" si="9"/>
        <v>ст.776</v>
      </c>
      <c r="F222" s="25"/>
      <c r="G222" s="6" t="str">
        <f t="shared" si="8"/>
        <v/>
      </c>
      <c r="H222" s="26"/>
      <c r="I222" s="15"/>
      <c r="J222" s="16"/>
      <c r="K222" s="16"/>
      <c r="L222" s="16"/>
      <c r="M222" s="17"/>
      <c r="N222" s="16"/>
      <c r="O222" s="16"/>
      <c r="P222" s="18"/>
      <c r="Q222" s="19"/>
      <c r="R222" s="18"/>
      <c r="S222" s="19"/>
      <c r="T222" s="18"/>
      <c r="U222" s="19"/>
      <c r="V222" s="20"/>
      <c r="W222" s="18"/>
      <c r="X222" s="19"/>
      <c r="Y222" s="21"/>
      <c r="Z222" s="22"/>
      <c r="AA222" s="22"/>
      <c r="AB222" s="23"/>
      <c r="AC22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22" s="30">
        <f>Таблица1[[#This Row],[Стоимость, без НДС, рублей]]-Таблица1[[#This Row],[Ставка владения ]]</f>
        <v>0</v>
      </c>
    </row>
    <row r="223" spans="1:30">
      <c r="A223" s="14"/>
      <c r="B223" s="6"/>
      <c r="C223" s="6"/>
      <c r="D223" s="6" t="str">
        <f>IF(H223="","",VLOOKUP(H223,[1]мвз!$A$1:$B$212,2,FALSE))</f>
        <v/>
      </c>
      <c r="E223" s="25" t="str">
        <f t="shared" si="9"/>
        <v>ст.776</v>
      </c>
      <c r="F223" s="25"/>
      <c r="G223" s="6" t="str">
        <f t="shared" si="8"/>
        <v/>
      </c>
      <c r="H223" s="26"/>
      <c r="I223" s="15"/>
      <c r="J223" s="16"/>
      <c r="K223" s="16"/>
      <c r="L223" s="16"/>
      <c r="M223" s="17"/>
      <c r="N223" s="16"/>
      <c r="O223" s="16"/>
      <c r="P223" s="18"/>
      <c r="Q223" s="19"/>
      <c r="R223" s="18"/>
      <c r="S223" s="19"/>
      <c r="T223" s="18"/>
      <c r="U223" s="19"/>
      <c r="V223" s="20"/>
      <c r="W223" s="18"/>
      <c r="X223" s="19"/>
      <c r="Y223" s="21"/>
      <c r="Z223" s="22"/>
      <c r="AA223" s="22"/>
      <c r="AB223" s="23"/>
      <c r="AC22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23" s="30">
        <f>Таблица1[[#This Row],[Стоимость, без НДС, рублей]]-Таблица1[[#This Row],[Ставка владения ]]</f>
        <v>0</v>
      </c>
    </row>
    <row r="224" spans="1:30">
      <c r="A224" s="14"/>
      <c r="B224" s="6"/>
      <c r="C224" s="6"/>
      <c r="D224" s="6" t="str">
        <f>IF(H224="","",VLOOKUP(H224,[1]мвз!$A$1:$B$212,2,FALSE))</f>
        <v/>
      </c>
      <c r="E224" s="25" t="str">
        <f t="shared" si="9"/>
        <v>ст.776</v>
      </c>
      <c r="F224" s="25"/>
      <c r="G224" s="6" t="str">
        <f t="shared" si="8"/>
        <v/>
      </c>
      <c r="H224" s="26"/>
      <c r="I224" s="15"/>
      <c r="J224" s="16"/>
      <c r="K224" s="16"/>
      <c r="L224" s="16"/>
      <c r="M224" s="17"/>
      <c r="N224" s="16"/>
      <c r="O224" s="16"/>
      <c r="P224" s="18"/>
      <c r="Q224" s="19"/>
      <c r="R224" s="18"/>
      <c r="S224" s="19"/>
      <c r="T224" s="18"/>
      <c r="U224" s="19"/>
      <c r="V224" s="20"/>
      <c r="W224" s="18"/>
      <c r="X224" s="19"/>
      <c r="Y224" s="21"/>
      <c r="Z224" s="22"/>
      <c r="AA224" s="22"/>
      <c r="AB224" s="23"/>
      <c r="AC22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24" s="30">
        <f>Таблица1[[#This Row],[Стоимость, без НДС, рублей]]-Таблица1[[#This Row],[Ставка владения ]]</f>
        <v>0</v>
      </c>
    </row>
    <row r="225" spans="1:30">
      <c r="A225" s="14"/>
      <c r="B225" s="6"/>
      <c r="C225" s="6"/>
      <c r="D225" s="6" t="str">
        <f>IF(H225="","",VLOOKUP(H225,[1]мвз!$A$1:$B$212,2,FALSE))</f>
        <v/>
      </c>
      <c r="E225" s="25" t="str">
        <f t="shared" si="9"/>
        <v>ст.776</v>
      </c>
      <c r="F225" s="25"/>
      <c r="G225" s="6" t="str">
        <f t="shared" si="8"/>
        <v/>
      </c>
      <c r="H225" s="26"/>
      <c r="I225" s="15"/>
      <c r="J225" s="16"/>
      <c r="K225" s="16"/>
      <c r="L225" s="16"/>
      <c r="M225" s="17"/>
      <c r="N225" s="16"/>
      <c r="O225" s="16"/>
      <c r="P225" s="18"/>
      <c r="Q225" s="19"/>
      <c r="R225" s="18"/>
      <c r="S225" s="19"/>
      <c r="T225" s="18"/>
      <c r="U225" s="19"/>
      <c r="V225" s="20"/>
      <c r="W225" s="18"/>
      <c r="X225" s="19"/>
      <c r="Y225" s="21"/>
      <c r="Z225" s="22"/>
      <c r="AA225" s="22"/>
      <c r="AB225" s="23"/>
      <c r="AC22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25" s="30">
        <f>Таблица1[[#This Row],[Стоимость, без НДС, рублей]]-Таблица1[[#This Row],[Ставка владения ]]</f>
        <v>0</v>
      </c>
    </row>
    <row r="226" spans="1:30">
      <c r="A226" s="14"/>
      <c r="B226" s="6"/>
      <c r="C226" s="6"/>
      <c r="D226" s="6" t="str">
        <f>IF(H226="","",VLOOKUP(H226,[1]мвз!$A$1:$B$212,2,FALSE))</f>
        <v/>
      </c>
      <c r="E226" s="25" t="str">
        <f t="shared" si="9"/>
        <v>ст.776</v>
      </c>
      <c r="F226" s="25"/>
      <c r="G226" s="6" t="str">
        <f t="shared" si="8"/>
        <v/>
      </c>
      <c r="H226" s="26"/>
      <c r="I226" s="15"/>
      <c r="J226" s="16"/>
      <c r="K226" s="16"/>
      <c r="L226" s="16"/>
      <c r="M226" s="17"/>
      <c r="N226" s="16"/>
      <c r="O226" s="16"/>
      <c r="P226" s="18"/>
      <c r="Q226" s="19"/>
      <c r="R226" s="18"/>
      <c r="S226" s="19"/>
      <c r="T226" s="18"/>
      <c r="U226" s="19"/>
      <c r="V226" s="20"/>
      <c r="W226" s="18"/>
      <c r="X226" s="19"/>
      <c r="Y226" s="21"/>
      <c r="Z226" s="22"/>
      <c r="AA226" s="22"/>
      <c r="AB226" s="23"/>
      <c r="AC22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26" s="30">
        <f>Таблица1[[#This Row],[Стоимость, без НДС, рублей]]-Таблица1[[#This Row],[Ставка владения ]]</f>
        <v>0</v>
      </c>
    </row>
    <row r="227" spans="1:30">
      <c r="A227" s="14"/>
      <c r="B227" s="6"/>
      <c r="C227" s="6"/>
      <c r="D227" s="6" t="str">
        <f>IF(H227="","",VLOOKUP(H227,[1]мвз!$A$1:$B$212,2,FALSE))</f>
        <v/>
      </c>
      <c r="E227" s="25" t="str">
        <f t="shared" si="9"/>
        <v>ст.776</v>
      </c>
      <c r="F227" s="25"/>
      <c r="G227" s="6" t="str">
        <f t="shared" si="8"/>
        <v/>
      </c>
      <c r="H227" s="26"/>
      <c r="I227" s="15"/>
      <c r="J227" s="16"/>
      <c r="K227" s="16"/>
      <c r="L227" s="16"/>
      <c r="M227" s="17"/>
      <c r="N227" s="16"/>
      <c r="O227" s="16"/>
      <c r="P227" s="18"/>
      <c r="Q227" s="19"/>
      <c r="R227" s="18"/>
      <c r="S227" s="19"/>
      <c r="T227" s="18"/>
      <c r="U227" s="19"/>
      <c r="V227" s="20"/>
      <c r="W227" s="18"/>
      <c r="X227" s="19"/>
      <c r="Y227" s="21"/>
      <c r="Z227" s="22"/>
      <c r="AA227" s="22"/>
      <c r="AB227" s="23"/>
      <c r="AC22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27" s="30">
        <f>Таблица1[[#This Row],[Стоимость, без НДС, рублей]]-Таблица1[[#This Row],[Ставка владения ]]</f>
        <v>0</v>
      </c>
    </row>
    <row r="228" spans="1:30">
      <c r="A228" s="14"/>
      <c r="B228" s="6"/>
      <c r="C228" s="6"/>
      <c r="D228" s="6" t="str">
        <f>IF(H228="","",VLOOKUP(H228,[1]мвз!$A$1:$B$212,2,FALSE))</f>
        <v/>
      </c>
      <c r="E228" s="25" t="str">
        <f t="shared" si="9"/>
        <v>ст.776</v>
      </c>
      <c r="F228" s="25"/>
      <c r="G228" s="6" t="str">
        <f t="shared" si="8"/>
        <v/>
      </c>
      <c r="H228" s="26"/>
      <c r="I228" s="15"/>
      <c r="J228" s="16"/>
      <c r="K228" s="16"/>
      <c r="L228" s="16"/>
      <c r="M228" s="17"/>
      <c r="N228" s="16"/>
      <c r="O228" s="28"/>
      <c r="P228" s="18"/>
      <c r="Q228" s="19"/>
      <c r="R228" s="19"/>
      <c r="S228" s="19"/>
      <c r="T228" s="18"/>
      <c r="U228" s="19"/>
      <c r="V228" s="20"/>
      <c r="W228" s="19"/>
      <c r="X228" s="19"/>
      <c r="Y228" s="21"/>
      <c r="Z228" s="22"/>
      <c r="AA228" s="22"/>
      <c r="AB228" s="23"/>
      <c r="AC22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28" s="30">
        <f>Таблица1[[#This Row],[Стоимость, без НДС, рублей]]-Таблица1[[#This Row],[Ставка владения ]]</f>
        <v>0</v>
      </c>
    </row>
    <row r="229" spans="1:30">
      <c r="A229" s="14"/>
      <c r="B229" s="6"/>
      <c r="C229" s="6"/>
      <c r="D229" s="6" t="str">
        <f>IF(H229="","",VLOOKUP(H229,[1]мвз!$A$1:$B$212,2,FALSE))</f>
        <v/>
      </c>
      <c r="E229" s="25" t="str">
        <f t="shared" si="9"/>
        <v>ст.776</v>
      </c>
      <c r="F229" s="25"/>
      <c r="G229" s="6" t="str">
        <f t="shared" si="8"/>
        <v/>
      </c>
      <c r="H229" s="26"/>
      <c r="I229" s="15"/>
      <c r="J229" s="16"/>
      <c r="K229" s="16"/>
      <c r="L229" s="16"/>
      <c r="M229" s="17"/>
      <c r="N229" s="16"/>
      <c r="O229" s="28"/>
      <c r="P229" s="18"/>
      <c r="Q229" s="19"/>
      <c r="R229" s="19"/>
      <c r="S229" s="19"/>
      <c r="T229" s="18"/>
      <c r="U229" s="19"/>
      <c r="V229" s="20"/>
      <c r="W229" s="19"/>
      <c r="X229" s="19"/>
      <c r="Y229" s="21"/>
      <c r="Z229" s="22"/>
      <c r="AA229" s="22"/>
      <c r="AB229" s="23"/>
      <c r="AC22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29" s="30">
        <f>Таблица1[[#This Row],[Стоимость, без НДС, рублей]]-Таблица1[[#This Row],[Ставка владения ]]</f>
        <v>0</v>
      </c>
    </row>
    <row r="230" spans="1:30">
      <c r="A230" s="14"/>
      <c r="B230" s="6"/>
      <c r="C230" s="6"/>
      <c r="D230" s="6" t="str">
        <f>IF(H230="","",VLOOKUP(H230,[1]мвз!$A$1:$B$212,2,FALSE))</f>
        <v/>
      </c>
      <c r="E230" s="25" t="str">
        <f t="shared" si="9"/>
        <v>ст.776</v>
      </c>
      <c r="F230" s="25"/>
      <c r="G230" s="6" t="str">
        <f t="shared" si="8"/>
        <v/>
      </c>
      <c r="H230" s="26"/>
      <c r="I230" s="15"/>
      <c r="J230" s="16"/>
      <c r="K230" s="16"/>
      <c r="L230" s="16"/>
      <c r="M230" s="17"/>
      <c r="N230" s="16"/>
      <c r="O230" s="28"/>
      <c r="P230" s="18"/>
      <c r="Q230" s="19"/>
      <c r="R230" s="19"/>
      <c r="S230" s="19"/>
      <c r="T230" s="18"/>
      <c r="U230" s="19"/>
      <c r="V230" s="20"/>
      <c r="W230" s="19"/>
      <c r="X230" s="19"/>
      <c r="Y230" s="21"/>
      <c r="Z230" s="22"/>
      <c r="AA230" s="22"/>
      <c r="AB230" s="23"/>
      <c r="AC23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30" s="30">
        <f>Таблица1[[#This Row],[Стоимость, без НДС, рублей]]-Таблица1[[#This Row],[Ставка владения ]]</f>
        <v>0</v>
      </c>
    </row>
    <row r="231" spans="1:30">
      <c r="A231" s="14"/>
      <c r="B231" s="6"/>
      <c r="C231" s="6"/>
      <c r="D231" s="6" t="str">
        <f>IF(H231="","",VLOOKUP(H231,[1]мвз!$A$1:$B$212,2,FALSE))</f>
        <v/>
      </c>
      <c r="E231" s="25" t="str">
        <f t="shared" si="9"/>
        <v>ст.776</v>
      </c>
      <c r="F231" s="25"/>
      <c r="G231" s="6" t="str">
        <f t="shared" si="8"/>
        <v/>
      </c>
      <c r="H231" s="26"/>
      <c r="I231" s="15"/>
      <c r="J231" s="16"/>
      <c r="K231" s="16"/>
      <c r="L231" s="16"/>
      <c r="M231" s="17"/>
      <c r="N231" s="16"/>
      <c r="O231" s="28"/>
      <c r="P231" s="18"/>
      <c r="Q231" s="19"/>
      <c r="R231" s="19"/>
      <c r="S231" s="19"/>
      <c r="T231" s="18"/>
      <c r="U231" s="19"/>
      <c r="V231" s="20"/>
      <c r="W231" s="19"/>
      <c r="X231" s="19"/>
      <c r="Y231" s="21"/>
      <c r="Z231" s="22"/>
      <c r="AA231" s="22"/>
      <c r="AB231" s="23"/>
      <c r="AC23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31" s="30">
        <f>Таблица1[[#This Row],[Стоимость, без НДС, рублей]]-Таблица1[[#This Row],[Ставка владения ]]</f>
        <v>0</v>
      </c>
    </row>
    <row r="232" spans="1:30">
      <c r="A232" s="14"/>
      <c r="B232" s="6"/>
      <c r="C232" s="6"/>
      <c r="D232" s="6" t="str">
        <f>IF(H232="","",VLOOKUP(H232,[1]мвз!$A$1:$B$212,2,FALSE))</f>
        <v/>
      </c>
      <c r="E232" s="25" t="str">
        <f t="shared" si="9"/>
        <v>ст.776</v>
      </c>
      <c r="F232" s="25"/>
      <c r="G232" s="6" t="str">
        <f t="shared" si="8"/>
        <v/>
      </c>
      <c r="H232" s="26"/>
      <c r="I232" s="15"/>
      <c r="J232" s="16"/>
      <c r="K232" s="16"/>
      <c r="L232" s="16"/>
      <c r="M232" s="17"/>
      <c r="N232" s="16"/>
      <c r="O232" s="28"/>
      <c r="P232" s="18"/>
      <c r="Q232" s="19"/>
      <c r="R232" s="19"/>
      <c r="S232" s="19"/>
      <c r="T232" s="18"/>
      <c r="U232" s="19"/>
      <c r="V232" s="20"/>
      <c r="W232" s="19"/>
      <c r="X232" s="19"/>
      <c r="Y232" s="21"/>
      <c r="Z232" s="22"/>
      <c r="AA232" s="22"/>
      <c r="AB232" s="23"/>
      <c r="AC23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32" s="30">
        <f>Таблица1[[#This Row],[Стоимость, без НДС, рублей]]-Таблица1[[#This Row],[Ставка владения ]]</f>
        <v>0</v>
      </c>
    </row>
    <row r="233" spans="1:30">
      <c r="A233" s="14"/>
      <c r="B233" s="6"/>
      <c r="C233" s="6"/>
      <c r="D233" s="6" t="str">
        <f>IF(H233="","",VLOOKUP(H233,[1]мвз!$A$1:$B$212,2,FALSE))</f>
        <v/>
      </c>
      <c r="E233" s="25" t="str">
        <f t="shared" si="9"/>
        <v>ст.776</v>
      </c>
      <c r="F233" s="25"/>
      <c r="G233" s="6" t="str">
        <f t="shared" si="8"/>
        <v/>
      </c>
      <c r="H233" s="26"/>
      <c r="I233" s="15"/>
      <c r="J233" s="16"/>
      <c r="K233" s="16"/>
      <c r="L233" s="16"/>
      <c r="M233" s="17"/>
      <c r="N233" s="16"/>
      <c r="O233" s="16"/>
      <c r="P233" s="18"/>
      <c r="Q233" s="19"/>
      <c r="R233" s="18"/>
      <c r="S233" s="19"/>
      <c r="T233" s="18"/>
      <c r="U233" s="19"/>
      <c r="V233" s="20"/>
      <c r="W233" s="18"/>
      <c r="X233" s="19"/>
      <c r="Y233" s="21"/>
      <c r="Z233" s="22"/>
      <c r="AA233" s="22"/>
      <c r="AB233" s="23"/>
      <c r="AC23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33" s="30">
        <f>Таблица1[[#This Row],[Стоимость, без НДС, рублей]]-Таблица1[[#This Row],[Ставка владения ]]</f>
        <v>0</v>
      </c>
    </row>
    <row r="234" spans="1:30">
      <c r="A234" s="14"/>
      <c r="B234" s="6"/>
      <c r="C234" s="6"/>
      <c r="D234" s="6" t="str">
        <f>IF(H234="","",VLOOKUP(H234,[1]мвз!$A$1:$B$212,2,FALSE))</f>
        <v/>
      </c>
      <c r="E234" s="25" t="str">
        <f t="shared" si="9"/>
        <v>ст.776</v>
      </c>
      <c r="F234" s="25"/>
      <c r="G234" s="6" t="str">
        <f t="shared" si="8"/>
        <v/>
      </c>
      <c r="H234" s="26"/>
      <c r="I234" s="15"/>
      <c r="J234" s="16"/>
      <c r="K234" s="16"/>
      <c r="L234" s="16"/>
      <c r="M234" s="17"/>
      <c r="N234" s="16"/>
      <c r="O234" s="16"/>
      <c r="P234" s="18"/>
      <c r="Q234" s="19"/>
      <c r="R234" s="18"/>
      <c r="S234" s="19"/>
      <c r="T234" s="18"/>
      <c r="U234" s="19"/>
      <c r="V234" s="20"/>
      <c r="W234" s="18"/>
      <c r="X234" s="19"/>
      <c r="Y234" s="21"/>
      <c r="Z234" s="22"/>
      <c r="AA234" s="22"/>
      <c r="AB234" s="23"/>
      <c r="AC23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34" s="30">
        <f>Таблица1[[#This Row],[Стоимость, без НДС, рублей]]-Таблица1[[#This Row],[Ставка владения ]]</f>
        <v>0</v>
      </c>
    </row>
    <row r="235" spans="1:30">
      <c r="A235" s="14"/>
      <c r="B235" s="6"/>
      <c r="C235" s="6"/>
      <c r="D235" s="6" t="str">
        <f>IF(H235="","",VLOOKUP(H235,[1]мвз!$A$1:$B$212,2,FALSE))</f>
        <v/>
      </c>
      <c r="E235" s="25" t="str">
        <f t="shared" si="9"/>
        <v>ст.776</v>
      </c>
      <c r="F235" s="25"/>
      <c r="G235" s="6" t="str">
        <f t="shared" si="8"/>
        <v/>
      </c>
      <c r="H235" s="26"/>
      <c r="I235" s="15"/>
      <c r="J235" s="16"/>
      <c r="K235" s="16"/>
      <c r="L235" s="16"/>
      <c r="M235" s="17"/>
      <c r="N235" s="16"/>
      <c r="O235" s="16"/>
      <c r="P235" s="18"/>
      <c r="Q235" s="19"/>
      <c r="R235" s="18"/>
      <c r="S235" s="19"/>
      <c r="T235" s="18"/>
      <c r="U235" s="19"/>
      <c r="V235" s="20"/>
      <c r="W235" s="18"/>
      <c r="X235" s="19"/>
      <c r="Y235" s="21"/>
      <c r="Z235" s="22"/>
      <c r="AA235" s="22"/>
      <c r="AB235" s="23"/>
      <c r="AC23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35" s="30">
        <f>Таблица1[[#This Row],[Стоимость, без НДС, рублей]]-Таблица1[[#This Row],[Ставка владения ]]</f>
        <v>0</v>
      </c>
    </row>
    <row r="236" spans="1:30">
      <c r="A236" s="14"/>
      <c r="B236" s="6"/>
      <c r="C236" s="6"/>
      <c r="D236" s="6" t="str">
        <f>IF(H236="","",VLOOKUP(H236,[1]мвз!$A$1:$B$212,2,FALSE))</f>
        <v/>
      </c>
      <c r="E236" s="25" t="str">
        <f t="shared" si="9"/>
        <v>ст.776</v>
      </c>
      <c r="F236" s="25"/>
      <c r="G236" s="6" t="str">
        <f t="shared" si="8"/>
        <v/>
      </c>
      <c r="H236" s="26"/>
      <c r="I236" s="15"/>
      <c r="J236" s="16"/>
      <c r="K236" s="16"/>
      <c r="L236" s="16"/>
      <c r="M236" s="17"/>
      <c r="N236" s="16"/>
      <c r="O236" s="16"/>
      <c r="P236" s="18"/>
      <c r="Q236" s="19"/>
      <c r="R236" s="18"/>
      <c r="S236" s="19"/>
      <c r="T236" s="18"/>
      <c r="U236" s="19"/>
      <c r="V236" s="20"/>
      <c r="W236" s="18"/>
      <c r="X236" s="19"/>
      <c r="Y236" s="21"/>
      <c r="Z236" s="22"/>
      <c r="AA236" s="22"/>
      <c r="AB236" s="23"/>
      <c r="AC23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36" s="30">
        <f>Таблица1[[#This Row],[Стоимость, без НДС, рублей]]-Таблица1[[#This Row],[Ставка владения ]]</f>
        <v>0</v>
      </c>
    </row>
    <row r="237" spans="1:30">
      <c r="A237" s="14"/>
      <c r="B237" s="6"/>
      <c r="C237" s="6"/>
      <c r="D237" s="6" t="str">
        <f>IF(H237="","",VLOOKUP(H237,[1]мвз!$A$1:$B$212,2,FALSE))</f>
        <v/>
      </c>
      <c r="E237" s="25" t="str">
        <f t="shared" si="9"/>
        <v>ст.776</v>
      </c>
      <c r="F237" s="25"/>
      <c r="G237" s="6" t="str">
        <f t="shared" si="8"/>
        <v/>
      </c>
      <c r="H237" s="26"/>
      <c r="I237" s="15"/>
      <c r="J237" s="16"/>
      <c r="K237" s="16"/>
      <c r="L237" s="16"/>
      <c r="M237" s="17"/>
      <c r="N237" s="16"/>
      <c r="O237" s="16"/>
      <c r="P237" s="18"/>
      <c r="Q237" s="19"/>
      <c r="R237" s="18"/>
      <c r="S237" s="19"/>
      <c r="T237" s="18"/>
      <c r="U237" s="19"/>
      <c r="V237" s="20"/>
      <c r="W237" s="18"/>
      <c r="X237" s="19"/>
      <c r="Y237" s="21"/>
      <c r="Z237" s="22"/>
      <c r="AA237" s="22"/>
      <c r="AB237" s="23"/>
      <c r="AC23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37" s="30">
        <f>Таблица1[[#This Row],[Стоимость, без НДС, рублей]]-Таблица1[[#This Row],[Ставка владения ]]</f>
        <v>0</v>
      </c>
    </row>
    <row r="238" spans="1:30">
      <c r="A238" s="14"/>
      <c r="B238" s="6"/>
      <c r="C238" s="6"/>
      <c r="D238" s="6" t="str">
        <f>IF(H238="","",VLOOKUP(H238,[1]мвз!$A$1:$B$212,2,FALSE))</f>
        <v/>
      </c>
      <c r="E238" s="25" t="str">
        <f t="shared" si="9"/>
        <v>ст.776</v>
      </c>
      <c r="F238" s="25"/>
      <c r="G238" s="6" t="str">
        <f t="shared" si="8"/>
        <v/>
      </c>
      <c r="H238" s="26"/>
      <c r="I238" s="15"/>
      <c r="J238" s="16"/>
      <c r="K238" s="16"/>
      <c r="L238" s="16"/>
      <c r="M238" s="17"/>
      <c r="N238" s="16"/>
      <c r="O238" s="16"/>
      <c r="P238" s="18"/>
      <c r="Q238" s="19"/>
      <c r="R238" s="18"/>
      <c r="S238" s="19"/>
      <c r="T238" s="18"/>
      <c r="U238" s="19"/>
      <c r="V238" s="20"/>
      <c r="W238" s="18"/>
      <c r="X238" s="19"/>
      <c r="Y238" s="21"/>
      <c r="Z238" s="22"/>
      <c r="AA238" s="22"/>
      <c r="AB238" s="23"/>
      <c r="AC23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38" s="30">
        <f>Таблица1[[#This Row],[Стоимость, без НДС, рублей]]-Таблица1[[#This Row],[Ставка владения ]]</f>
        <v>0</v>
      </c>
    </row>
    <row r="239" spans="1:30">
      <c r="A239" s="14"/>
      <c r="B239" s="6"/>
      <c r="C239" s="6"/>
      <c r="D239" s="6" t="str">
        <f>IF(H239="","",VLOOKUP(H239,[1]мвз!$A$1:$B$212,2,FALSE))</f>
        <v/>
      </c>
      <c r="E239" s="25" t="str">
        <f t="shared" si="9"/>
        <v>ст.776</v>
      </c>
      <c r="F239" s="25"/>
      <c r="G239" s="6" t="str">
        <f t="shared" si="8"/>
        <v/>
      </c>
      <c r="H239" s="26"/>
      <c r="I239" s="15"/>
      <c r="J239" s="16"/>
      <c r="K239" s="16"/>
      <c r="L239" s="16"/>
      <c r="M239" s="17"/>
      <c r="N239" s="16"/>
      <c r="O239" s="16"/>
      <c r="P239" s="18"/>
      <c r="Q239" s="19"/>
      <c r="R239" s="18"/>
      <c r="S239" s="19"/>
      <c r="T239" s="18"/>
      <c r="U239" s="19"/>
      <c r="V239" s="20"/>
      <c r="W239" s="18"/>
      <c r="X239" s="19"/>
      <c r="Y239" s="21"/>
      <c r="Z239" s="22"/>
      <c r="AA239" s="22"/>
      <c r="AB239" s="23"/>
      <c r="AC23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39" s="30">
        <f>Таблица1[[#This Row],[Стоимость, без НДС, рублей]]-Таблица1[[#This Row],[Ставка владения ]]</f>
        <v>0</v>
      </c>
    </row>
    <row r="240" spans="1:30">
      <c r="A240" s="14"/>
      <c r="B240" s="6"/>
      <c r="C240" s="6"/>
      <c r="D240" s="6" t="str">
        <f>IF(H240="","",VLOOKUP(H240,[1]мвз!$A$1:$B$212,2,FALSE))</f>
        <v/>
      </c>
      <c r="E240" s="25" t="str">
        <f t="shared" si="9"/>
        <v>ст.776</v>
      </c>
      <c r="F240" s="25"/>
      <c r="G240" s="6" t="str">
        <f t="shared" si="8"/>
        <v/>
      </c>
      <c r="H240" s="26"/>
      <c r="I240" s="15"/>
      <c r="J240" s="16"/>
      <c r="K240" s="16"/>
      <c r="L240" s="16"/>
      <c r="M240" s="17"/>
      <c r="N240" s="16"/>
      <c r="O240" s="16"/>
      <c r="P240" s="18"/>
      <c r="Q240" s="19"/>
      <c r="R240" s="18"/>
      <c r="S240" s="19"/>
      <c r="T240" s="18"/>
      <c r="U240" s="19"/>
      <c r="V240" s="20"/>
      <c r="W240" s="18"/>
      <c r="X240" s="19"/>
      <c r="Y240" s="21"/>
      <c r="Z240" s="22"/>
      <c r="AA240" s="22"/>
      <c r="AB240" s="23"/>
      <c r="AC24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40" s="30">
        <f>Таблица1[[#This Row],[Стоимость, без НДС, рублей]]-Таблица1[[#This Row],[Ставка владения ]]</f>
        <v>0</v>
      </c>
    </row>
    <row r="241" spans="1:30">
      <c r="A241" s="14"/>
      <c r="B241" s="6"/>
      <c r="C241" s="6"/>
      <c r="D241" s="6" t="str">
        <f>IF(H241="","",VLOOKUP(H241,[1]мвз!$A$1:$B$212,2,FALSE))</f>
        <v/>
      </c>
      <c r="E241" s="25" t="str">
        <f t="shared" si="9"/>
        <v>ст.776</v>
      </c>
      <c r="F241" s="25"/>
      <c r="G241" s="6" t="str">
        <f t="shared" si="8"/>
        <v/>
      </c>
      <c r="H241" s="26"/>
      <c r="I241" s="15"/>
      <c r="J241" s="16"/>
      <c r="K241" s="16"/>
      <c r="L241" s="16"/>
      <c r="M241" s="17"/>
      <c r="N241" s="16"/>
      <c r="O241" s="16"/>
      <c r="P241" s="18"/>
      <c r="Q241" s="19"/>
      <c r="R241" s="18"/>
      <c r="S241" s="19"/>
      <c r="T241" s="18"/>
      <c r="U241" s="19"/>
      <c r="V241" s="20"/>
      <c r="W241" s="18"/>
      <c r="X241" s="19"/>
      <c r="Y241" s="21"/>
      <c r="Z241" s="22"/>
      <c r="AA241" s="22"/>
      <c r="AB241" s="23"/>
      <c r="AC24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41" s="30">
        <f>Таблица1[[#This Row],[Стоимость, без НДС, рублей]]-Таблица1[[#This Row],[Ставка владения ]]</f>
        <v>0</v>
      </c>
    </row>
    <row r="242" spans="1:30">
      <c r="A242" s="14"/>
      <c r="B242" s="6"/>
      <c r="C242" s="6"/>
      <c r="D242" s="6" t="str">
        <f>IF(H242="","",VLOOKUP(H242,[1]мвз!$A$1:$B$212,2,FALSE))</f>
        <v/>
      </c>
      <c r="E242" s="25" t="str">
        <f t="shared" si="9"/>
        <v>ст.776</v>
      </c>
      <c r="F242" s="25"/>
      <c r="G242" s="6" t="str">
        <f t="shared" si="8"/>
        <v/>
      </c>
      <c r="H242" s="26"/>
      <c r="I242" s="15"/>
      <c r="J242" s="16"/>
      <c r="K242" s="16"/>
      <c r="L242" s="16"/>
      <c r="M242" s="17"/>
      <c r="N242" s="16"/>
      <c r="O242" s="16"/>
      <c r="P242" s="18"/>
      <c r="Q242" s="19"/>
      <c r="R242" s="18"/>
      <c r="S242" s="19"/>
      <c r="T242" s="18"/>
      <c r="U242" s="19"/>
      <c r="V242" s="20"/>
      <c r="W242" s="18"/>
      <c r="X242" s="19"/>
      <c r="Y242" s="29"/>
      <c r="Z242" s="22"/>
      <c r="AA242" s="22"/>
      <c r="AB242" s="23"/>
      <c r="AC24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42" s="30">
        <f>Таблица1[[#This Row],[Стоимость, без НДС, рублей]]-Таблица1[[#This Row],[Ставка владения ]]</f>
        <v>0</v>
      </c>
    </row>
    <row r="243" spans="1:30">
      <c r="A243" s="14"/>
      <c r="B243" s="6"/>
      <c r="C243" s="6"/>
      <c r="D243" s="6" t="str">
        <f>IF(H243="","",VLOOKUP(H243,[1]мвз!$A$1:$B$212,2,FALSE))</f>
        <v/>
      </c>
      <c r="E243" s="25" t="str">
        <f t="shared" si="9"/>
        <v>ст.776</v>
      </c>
      <c r="F243" s="25"/>
      <c r="G243" s="6" t="str">
        <f t="shared" si="8"/>
        <v/>
      </c>
      <c r="H243" s="26"/>
      <c r="I243" s="15"/>
      <c r="J243" s="16"/>
      <c r="K243" s="16"/>
      <c r="L243" s="16"/>
      <c r="M243" s="17"/>
      <c r="N243" s="16"/>
      <c r="O243" s="16"/>
      <c r="P243" s="18"/>
      <c r="Q243" s="19"/>
      <c r="R243" s="18"/>
      <c r="S243" s="19"/>
      <c r="T243" s="18"/>
      <c r="U243" s="19"/>
      <c r="V243" s="20"/>
      <c r="W243" s="18"/>
      <c r="X243" s="19"/>
      <c r="Y243" s="21"/>
      <c r="Z243" s="22"/>
      <c r="AA243" s="22"/>
      <c r="AB243" s="23"/>
      <c r="AC24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43" s="30">
        <f>Таблица1[[#This Row],[Стоимость, без НДС, рублей]]-Таблица1[[#This Row],[Ставка владения ]]</f>
        <v>0</v>
      </c>
    </row>
    <row r="244" spans="1:30">
      <c r="A244" s="14"/>
      <c r="B244" s="6"/>
      <c r="C244" s="6"/>
      <c r="D244" s="6" t="str">
        <f>IF(H244="","",VLOOKUP(H244,[1]мвз!$A$1:$B$212,2,FALSE))</f>
        <v/>
      </c>
      <c r="E244" s="25" t="str">
        <f t="shared" si="9"/>
        <v>ст.776</v>
      </c>
      <c r="F244" s="25"/>
      <c r="G244" s="6" t="str">
        <f t="shared" si="8"/>
        <v/>
      </c>
      <c r="H244" s="26"/>
      <c r="I244" s="34"/>
      <c r="J244" s="39"/>
      <c r="K244" s="39"/>
      <c r="L244" s="40"/>
      <c r="M244" s="6"/>
      <c r="N244" s="40"/>
      <c r="O244" s="40"/>
      <c r="P244" s="40"/>
      <c r="Q244" s="40"/>
      <c r="R244" s="40"/>
      <c r="S244" s="40"/>
      <c r="T244" s="40"/>
      <c r="U244" s="40"/>
      <c r="V244" s="41"/>
      <c r="W244" s="40"/>
      <c r="X244" s="40"/>
      <c r="Y244" s="40"/>
      <c r="Z244" s="22"/>
      <c r="AA244" s="22"/>
      <c r="AB244" s="23"/>
      <c r="AC24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44" s="30">
        <f>Таблица1[[#This Row],[Стоимость, без НДС, рублей]]-Таблица1[[#This Row],[Ставка владения ]]</f>
        <v>0</v>
      </c>
    </row>
    <row r="245" spans="1:30">
      <c r="A245" s="14"/>
      <c r="B245" s="6"/>
      <c r="C245" s="6"/>
      <c r="D245" s="6" t="str">
        <f>IF(H245="","",VLOOKUP(H245,[1]мвз!$A$1:$B$212,2,FALSE))</f>
        <v/>
      </c>
      <c r="E245" s="25" t="str">
        <f t="shared" si="9"/>
        <v>ст.776</v>
      </c>
      <c r="F245" s="25"/>
      <c r="G245" s="6" t="str">
        <f t="shared" ref="G245:G308" si="10">IF(A253="","",1)</f>
        <v/>
      </c>
      <c r="H245" s="26"/>
      <c r="I245" s="34"/>
      <c r="J245" s="39"/>
      <c r="K245" s="39"/>
      <c r="L245" s="40"/>
      <c r="M245" s="6"/>
      <c r="N245" s="40"/>
      <c r="O245" s="40"/>
      <c r="P245" s="40"/>
      <c r="Q245" s="40"/>
      <c r="R245" s="40"/>
      <c r="S245" s="40"/>
      <c r="T245" s="40"/>
      <c r="U245" s="40"/>
      <c r="V245" s="41"/>
      <c r="W245" s="40"/>
      <c r="X245" s="40"/>
      <c r="Y245" s="40"/>
      <c r="Z245" s="22"/>
      <c r="AA245" s="22"/>
      <c r="AB245" s="23"/>
      <c r="AC24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45" s="30">
        <f>Таблица1[[#This Row],[Стоимость, без НДС, рублей]]-Таблица1[[#This Row],[Ставка владения ]]</f>
        <v>0</v>
      </c>
    </row>
    <row r="246" spans="1:30">
      <c r="A246" s="14"/>
      <c r="B246" s="6"/>
      <c r="C246" s="6"/>
      <c r="D246" s="6" t="str">
        <f>IF(H246="","",VLOOKUP(H246,[1]мвз!$A$1:$B$212,2,FALSE))</f>
        <v/>
      </c>
      <c r="E246" s="25" t="str">
        <f t="shared" si="9"/>
        <v>ст.776</v>
      </c>
      <c r="F246" s="25"/>
      <c r="G246" s="6" t="str">
        <f t="shared" si="10"/>
        <v/>
      </c>
      <c r="H246" s="26"/>
      <c r="I246" s="34"/>
      <c r="J246" s="39"/>
      <c r="K246" s="39"/>
      <c r="L246" s="40"/>
      <c r="M246" s="6"/>
      <c r="N246" s="40"/>
      <c r="O246" s="40"/>
      <c r="P246" s="40"/>
      <c r="Q246" s="40"/>
      <c r="R246" s="40"/>
      <c r="S246" s="40"/>
      <c r="T246" s="40"/>
      <c r="U246" s="40"/>
      <c r="V246" s="41"/>
      <c r="W246" s="40"/>
      <c r="X246" s="40"/>
      <c r="Y246" s="40"/>
      <c r="Z246" s="22"/>
      <c r="AA246" s="22"/>
      <c r="AB246" s="23"/>
      <c r="AC24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46" s="30">
        <f>Таблица1[[#This Row],[Стоимость, без НДС, рублей]]-Таблица1[[#This Row],[Ставка владения ]]</f>
        <v>0</v>
      </c>
    </row>
    <row r="247" spans="1:30">
      <c r="A247" s="14"/>
      <c r="B247" s="6"/>
      <c r="C247" s="6"/>
      <c r="D247" s="6" t="str">
        <f>IF(H247="","",VLOOKUP(H247,[1]мвз!$A$1:$B$212,2,FALSE))</f>
        <v/>
      </c>
      <c r="E247" s="25" t="str">
        <f t="shared" si="9"/>
        <v>ст.776</v>
      </c>
      <c r="F247" s="25"/>
      <c r="G247" s="6" t="str">
        <f t="shared" si="10"/>
        <v/>
      </c>
      <c r="H247" s="26"/>
      <c r="I247" s="34"/>
      <c r="J247" s="39"/>
      <c r="K247" s="39"/>
      <c r="L247" s="40"/>
      <c r="M247" s="6"/>
      <c r="N247" s="40"/>
      <c r="O247" s="40"/>
      <c r="P247" s="40"/>
      <c r="Q247" s="40"/>
      <c r="R247" s="40"/>
      <c r="S247" s="40"/>
      <c r="T247" s="40"/>
      <c r="U247" s="40"/>
      <c r="V247" s="41"/>
      <c r="W247" s="40"/>
      <c r="X247" s="40"/>
      <c r="Y247" s="40"/>
      <c r="Z247" s="22"/>
      <c r="AA247" s="22"/>
      <c r="AB247" s="23"/>
      <c r="AC24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47" s="30">
        <f>Таблица1[[#This Row],[Стоимость, без НДС, рублей]]-Таблица1[[#This Row],[Ставка владения ]]</f>
        <v>0</v>
      </c>
    </row>
    <row r="248" spans="1:30">
      <c r="A248" s="14"/>
      <c r="B248" s="6"/>
      <c r="C248" s="6"/>
      <c r="D248" s="6" t="str">
        <f>IF(H248="","",VLOOKUP(H248,[1]мвз!$A$1:$B$212,2,FALSE))</f>
        <v/>
      </c>
      <c r="E248" s="25" t="str">
        <f t="shared" si="9"/>
        <v>ст.776</v>
      </c>
      <c r="F248" s="25"/>
      <c r="G248" s="6" t="str">
        <f t="shared" si="10"/>
        <v/>
      </c>
      <c r="H248" s="26"/>
      <c r="I248" s="34"/>
      <c r="J248" s="39"/>
      <c r="K248" s="39"/>
      <c r="L248" s="40"/>
      <c r="M248" s="6"/>
      <c r="N248" s="40"/>
      <c r="O248" s="40"/>
      <c r="P248" s="40"/>
      <c r="Q248" s="40"/>
      <c r="R248" s="40"/>
      <c r="S248" s="40"/>
      <c r="T248" s="40"/>
      <c r="U248" s="40"/>
      <c r="V248" s="41"/>
      <c r="W248" s="40"/>
      <c r="X248" s="40"/>
      <c r="Y248" s="40"/>
      <c r="Z248" s="22"/>
      <c r="AA248" s="22"/>
      <c r="AB248" s="23"/>
      <c r="AC24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48" s="30">
        <f>Таблица1[[#This Row],[Стоимость, без НДС, рублей]]-Таблица1[[#This Row],[Ставка владения ]]</f>
        <v>0</v>
      </c>
    </row>
    <row r="249" spans="1:30">
      <c r="A249" s="14"/>
      <c r="B249" s="6"/>
      <c r="C249" s="6"/>
      <c r="D249" s="6" t="str">
        <f>IF(H249="","",VLOOKUP(H249,[1]мвз!$A$1:$B$212,2,FALSE))</f>
        <v/>
      </c>
      <c r="E249" s="25" t="str">
        <f t="shared" si="9"/>
        <v>ст.776</v>
      </c>
      <c r="F249" s="25"/>
      <c r="G249" s="6" t="str">
        <f t="shared" si="10"/>
        <v/>
      </c>
      <c r="H249" s="26"/>
      <c r="I249" s="34"/>
      <c r="J249" s="39"/>
      <c r="K249" s="39"/>
      <c r="L249" s="40"/>
      <c r="M249" s="6"/>
      <c r="N249" s="40"/>
      <c r="O249" s="40"/>
      <c r="P249" s="40"/>
      <c r="Q249" s="40"/>
      <c r="R249" s="40"/>
      <c r="S249" s="40"/>
      <c r="T249" s="40"/>
      <c r="U249" s="40"/>
      <c r="V249" s="41"/>
      <c r="W249" s="40"/>
      <c r="X249" s="40"/>
      <c r="Y249" s="40"/>
      <c r="Z249" s="22"/>
      <c r="AA249" s="22"/>
      <c r="AB249" s="23"/>
      <c r="AC24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49" s="30">
        <f>Таблица1[[#This Row],[Стоимость, без НДС, рублей]]-Таблица1[[#This Row],[Ставка владения ]]</f>
        <v>0</v>
      </c>
    </row>
    <row r="250" spans="1:30">
      <c r="A250" s="14"/>
      <c r="B250" s="6"/>
      <c r="C250" s="6"/>
      <c r="D250" s="6" t="str">
        <f>IF(H250="","",VLOOKUP(H250,[1]мвз!$A$1:$B$212,2,FALSE))</f>
        <v/>
      </c>
      <c r="E250" s="25" t="str">
        <f t="shared" si="9"/>
        <v>ст.776</v>
      </c>
      <c r="F250" s="25"/>
      <c r="G250" s="6" t="str">
        <f t="shared" si="10"/>
        <v/>
      </c>
      <c r="H250" s="26"/>
      <c r="I250" s="34"/>
      <c r="J250" s="39"/>
      <c r="K250" s="39"/>
      <c r="L250" s="40"/>
      <c r="M250" s="6"/>
      <c r="N250" s="40"/>
      <c r="O250" s="40"/>
      <c r="P250" s="40"/>
      <c r="Q250" s="40"/>
      <c r="R250" s="40"/>
      <c r="S250" s="40"/>
      <c r="T250" s="40"/>
      <c r="U250" s="40"/>
      <c r="V250" s="41"/>
      <c r="W250" s="40"/>
      <c r="X250" s="40"/>
      <c r="Y250" s="40"/>
      <c r="Z250" s="22"/>
      <c r="AA250" s="22"/>
      <c r="AB250" s="23"/>
      <c r="AC25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50" s="30">
        <f>Таблица1[[#This Row],[Стоимость, без НДС, рублей]]-Таблица1[[#This Row],[Ставка владения ]]</f>
        <v>0</v>
      </c>
    </row>
    <row r="251" spans="1:30">
      <c r="A251" s="14"/>
      <c r="B251" s="6"/>
      <c r="C251" s="6"/>
      <c r="D251" s="6" t="str">
        <f>IF(H251="","",VLOOKUP(H251,[1]мвз!$A$1:$B$212,2,FALSE))</f>
        <v/>
      </c>
      <c r="E251" s="25" t="str">
        <f t="shared" si="9"/>
        <v>ст.776</v>
      </c>
      <c r="F251" s="25"/>
      <c r="G251" s="6" t="str">
        <f t="shared" si="10"/>
        <v/>
      </c>
      <c r="H251" s="26"/>
      <c r="I251" s="34"/>
      <c r="J251" s="39"/>
      <c r="K251" s="39"/>
      <c r="L251" s="40"/>
      <c r="M251" s="6"/>
      <c r="N251" s="40"/>
      <c r="O251" s="40"/>
      <c r="P251" s="40"/>
      <c r="Q251" s="40"/>
      <c r="R251" s="40"/>
      <c r="S251" s="40"/>
      <c r="T251" s="40"/>
      <c r="U251" s="40"/>
      <c r="V251" s="41"/>
      <c r="W251" s="40"/>
      <c r="X251" s="40"/>
      <c r="Y251" s="40"/>
      <c r="Z251" s="22"/>
      <c r="AA251" s="22"/>
      <c r="AB251" s="23"/>
      <c r="AC25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51" s="30">
        <f>Таблица1[[#This Row],[Стоимость, без НДС, рублей]]-Таблица1[[#This Row],[Ставка владения ]]</f>
        <v>0</v>
      </c>
    </row>
    <row r="252" spans="1:30">
      <c r="A252" s="14"/>
      <c r="B252" s="6"/>
      <c r="C252" s="6"/>
      <c r="D252" s="6" t="str">
        <f>IF(H252="","",VLOOKUP(H252,[1]мвз!$A$1:$B$212,2,FALSE))</f>
        <v/>
      </c>
      <c r="E252" s="25" t="str">
        <f t="shared" si="9"/>
        <v>ст.776</v>
      </c>
      <c r="F252" s="25"/>
      <c r="G252" s="6" t="str">
        <f t="shared" si="10"/>
        <v/>
      </c>
      <c r="H252" s="26"/>
      <c r="I252" s="34"/>
      <c r="J252" s="39"/>
      <c r="K252" s="39"/>
      <c r="L252" s="40"/>
      <c r="M252" s="6"/>
      <c r="N252" s="40"/>
      <c r="O252" s="40"/>
      <c r="P252" s="40"/>
      <c r="Q252" s="40"/>
      <c r="R252" s="40"/>
      <c r="S252" s="40"/>
      <c r="T252" s="40"/>
      <c r="U252" s="40"/>
      <c r="V252" s="41"/>
      <c r="W252" s="40"/>
      <c r="X252" s="40"/>
      <c r="Y252" s="40"/>
      <c r="Z252" s="22"/>
      <c r="AA252" s="22"/>
      <c r="AB252" s="23"/>
      <c r="AC25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52" s="30">
        <f>Таблица1[[#This Row],[Стоимость, без НДС, рублей]]-Таблица1[[#This Row],[Ставка владения ]]</f>
        <v>0</v>
      </c>
    </row>
    <row r="253" spans="1:30">
      <c r="A253" s="14"/>
      <c r="B253" s="6"/>
      <c r="C253" s="6"/>
      <c r="D253" s="6" t="str">
        <f>IF(H253="","",VLOOKUP(H253,[1]мвз!$A$1:$B$212,2,FALSE))</f>
        <v/>
      </c>
      <c r="E253" s="25" t="str">
        <f t="shared" si="9"/>
        <v>ст.776</v>
      </c>
      <c r="F253" s="25"/>
      <c r="G253" s="6" t="str">
        <f t="shared" si="10"/>
        <v/>
      </c>
      <c r="H253" s="26"/>
      <c r="I253" s="34"/>
      <c r="J253" s="39"/>
      <c r="K253" s="39"/>
      <c r="L253" s="40"/>
      <c r="M253" s="6"/>
      <c r="N253" s="40"/>
      <c r="O253" s="40"/>
      <c r="P253" s="40"/>
      <c r="Q253" s="40"/>
      <c r="R253" s="40"/>
      <c r="S253" s="40"/>
      <c r="T253" s="40"/>
      <c r="U253" s="40"/>
      <c r="V253" s="41"/>
      <c r="W253" s="40"/>
      <c r="X253" s="40"/>
      <c r="Y253" s="40"/>
      <c r="Z253" s="22"/>
      <c r="AA253" s="22"/>
      <c r="AB253" s="23"/>
      <c r="AC25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53" s="30">
        <f>Таблица1[[#This Row],[Стоимость, без НДС, рублей]]-Таблица1[[#This Row],[Ставка владения ]]</f>
        <v>0</v>
      </c>
    </row>
    <row r="254" spans="1:30">
      <c r="A254" s="14"/>
      <c r="B254" s="6"/>
      <c r="C254" s="6"/>
      <c r="D254" s="6" t="str">
        <f>IF(H254="","",VLOOKUP(H254,[1]мвз!$A$1:$B$212,2,FALSE))</f>
        <v/>
      </c>
      <c r="E254" s="25" t="str">
        <f t="shared" si="9"/>
        <v>ст.776</v>
      </c>
      <c r="F254" s="25"/>
      <c r="G254" s="6" t="str">
        <f t="shared" si="10"/>
        <v/>
      </c>
      <c r="H254" s="26"/>
      <c r="I254" s="34"/>
      <c r="J254" s="39"/>
      <c r="K254" s="39"/>
      <c r="L254" s="40"/>
      <c r="M254" s="6"/>
      <c r="N254" s="40"/>
      <c r="O254" s="40"/>
      <c r="P254" s="40"/>
      <c r="Q254" s="40"/>
      <c r="R254" s="40"/>
      <c r="S254" s="40"/>
      <c r="T254" s="40"/>
      <c r="U254" s="40"/>
      <c r="V254" s="41"/>
      <c r="W254" s="40"/>
      <c r="X254" s="40"/>
      <c r="Y254" s="40"/>
      <c r="Z254" s="22"/>
      <c r="AA254" s="22"/>
      <c r="AB254" s="23"/>
      <c r="AC25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54" s="30">
        <f>Таблица1[[#This Row],[Стоимость, без НДС, рублей]]-Таблица1[[#This Row],[Ставка владения ]]</f>
        <v>0</v>
      </c>
    </row>
    <row r="255" spans="1:30">
      <c r="A255" s="14"/>
      <c r="B255" s="6"/>
      <c r="C255" s="6"/>
      <c r="D255" s="6" t="str">
        <f>IF(H255="","",VLOOKUP(H255,[1]мвз!$A$1:$B$212,2,FALSE))</f>
        <v/>
      </c>
      <c r="E255" s="25" t="str">
        <f t="shared" si="9"/>
        <v>ст.776</v>
      </c>
      <c r="F255" s="25"/>
      <c r="G255" s="6" t="str">
        <f t="shared" si="10"/>
        <v/>
      </c>
      <c r="H255" s="26"/>
      <c r="I255" s="34"/>
      <c r="J255" s="39"/>
      <c r="K255" s="39"/>
      <c r="L255" s="40"/>
      <c r="M255" s="6"/>
      <c r="N255" s="40"/>
      <c r="O255" s="40"/>
      <c r="P255" s="40"/>
      <c r="Q255" s="40"/>
      <c r="R255" s="40"/>
      <c r="S255" s="40"/>
      <c r="T255" s="40"/>
      <c r="U255" s="40"/>
      <c r="V255" s="41"/>
      <c r="W255" s="40"/>
      <c r="X255" s="40"/>
      <c r="Y255" s="40"/>
      <c r="Z255" s="22"/>
      <c r="AA255" s="22"/>
      <c r="AB255" s="23"/>
      <c r="AC25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55" s="30">
        <f>Таблица1[[#This Row],[Стоимость, без НДС, рублей]]-Таблица1[[#This Row],[Ставка владения ]]</f>
        <v>0</v>
      </c>
    </row>
    <row r="256" spans="1:30">
      <c r="A256" s="14"/>
      <c r="B256" s="6"/>
      <c r="C256" s="6"/>
      <c r="D256" s="6" t="str">
        <f>IF(H256="","",VLOOKUP(H256,[1]мвз!$A$1:$B$212,2,FALSE))</f>
        <v/>
      </c>
      <c r="E256" s="25" t="str">
        <f t="shared" ref="E256:E319" si="11">IF(H256="леня","ст.835",IF(H256="ДЦС-5 АУР","ст.835","ст.776"))</f>
        <v>ст.776</v>
      </c>
      <c r="F256" s="25"/>
      <c r="G256" s="6" t="str">
        <f t="shared" si="10"/>
        <v/>
      </c>
      <c r="H256" s="26"/>
      <c r="I256" s="34"/>
      <c r="J256" s="39"/>
      <c r="K256" s="39"/>
      <c r="L256" s="40"/>
      <c r="M256" s="6"/>
      <c r="N256" s="40"/>
      <c r="O256" s="40"/>
      <c r="P256" s="40"/>
      <c r="Q256" s="40"/>
      <c r="R256" s="40"/>
      <c r="S256" s="40"/>
      <c r="T256" s="40"/>
      <c r="U256" s="40"/>
      <c r="V256" s="41"/>
      <c r="W256" s="40"/>
      <c r="X256" s="40"/>
      <c r="Y256" s="40"/>
      <c r="Z256" s="22"/>
      <c r="AA256" s="22"/>
      <c r="AB256" s="23"/>
      <c r="AC25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56" s="30">
        <f>Таблица1[[#This Row],[Стоимость, без НДС, рублей]]-Таблица1[[#This Row],[Ставка владения ]]</f>
        <v>0</v>
      </c>
    </row>
    <row r="257" spans="1:30">
      <c r="A257" s="14"/>
      <c r="B257" s="6"/>
      <c r="C257" s="6"/>
      <c r="D257" s="6" t="str">
        <f>IF(H257="","",VLOOKUP(H257,[1]мвз!$A$1:$B$212,2,FALSE))</f>
        <v/>
      </c>
      <c r="E257" s="25" t="str">
        <f t="shared" si="11"/>
        <v>ст.776</v>
      </c>
      <c r="F257" s="25"/>
      <c r="G257" s="6" t="str">
        <f t="shared" si="10"/>
        <v/>
      </c>
      <c r="H257" s="26"/>
      <c r="I257" s="34"/>
      <c r="J257" s="39"/>
      <c r="K257" s="39"/>
      <c r="L257" s="40"/>
      <c r="M257" s="6"/>
      <c r="N257" s="40"/>
      <c r="O257" s="40"/>
      <c r="P257" s="40"/>
      <c r="Q257" s="40"/>
      <c r="R257" s="40"/>
      <c r="S257" s="40"/>
      <c r="T257" s="40"/>
      <c r="U257" s="40"/>
      <c r="V257" s="41"/>
      <c r="W257" s="40"/>
      <c r="X257" s="40"/>
      <c r="Y257" s="40"/>
      <c r="Z257" s="22"/>
      <c r="AA257" s="22"/>
      <c r="AB257" s="23"/>
      <c r="AC25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57" s="30">
        <f>Таблица1[[#This Row],[Стоимость, без НДС, рублей]]-Таблица1[[#This Row],[Ставка владения ]]</f>
        <v>0</v>
      </c>
    </row>
    <row r="258" spans="1:30">
      <c r="A258" s="14"/>
      <c r="B258" s="6"/>
      <c r="C258" s="6"/>
      <c r="D258" s="6" t="str">
        <f>IF(H258="","",VLOOKUP(H258,[1]мвз!$A$1:$B$212,2,FALSE))</f>
        <v/>
      </c>
      <c r="E258" s="25" t="str">
        <f t="shared" si="11"/>
        <v>ст.776</v>
      </c>
      <c r="F258" s="25"/>
      <c r="G258" s="6" t="str">
        <f t="shared" si="10"/>
        <v/>
      </c>
      <c r="H258" s="26"/>
      <c r="I258" s="34"/>
      <c r="J258" s="39"/>
      <c r="K258" s="39"/>
      <c r="L258" s="40"/>
      <c r="M258" s="6"/>
      <c r="N258" s="40"/>
      <c r="O258" s="40"/>
      <c r="P258" s="40"/>
      <c r="Q258" s="40"/>
      <c r="R258" s="40"/>
      <c r="S258" s="40"/>
      <c r="T258" s="40"/>
      <c r="U258" s="40"/>
      <c r="V258" s="41"/>
      <c r="W258" s="40"/>
      <c r="X258" s="40"/>
      <c r="Y258" s="40"/>
      <c r="Z258" s="22"/>
      <c r="AA258" s="22"/>
      <c r="AB258" s="23"/>
      <c r="AC25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58" s="30">
        <f>Таблица1[[#This Row],[Стоимость, без НДС, рублей]]-Таблица1[[#This Row],[Ставка владения ]]</f>
        <v>0</v>
      </c>
    </row>
    <row r="259" spans="1:30">
      <c r="A259" s="14"/>
      <c r="B259" s="6"/>
      <c r="C259" s="6"/>
      <c r="D259" s="6" t="str">
        <f>IF(H259="","",VLOOKUP(H259,[1]мвз!$A$1:$B$212,2,FALSE))</f>
        <v/>
      </c>
      <c r="E259" s="25" t="str">
        <f t="shared" si="11"/>
        <v>ст.776</v>
      </c>
      <c r="F259" s="25"/>
      <c r="G259" s="6" t="str">
        <f t="shared" si="10"/>
        <v/>
      </c>
      <c r="H259" s="26"/>
      <c r="I259" s="34"/>
      <c r="J259" s="39"/>
      <c r="K259" s="39"/>
      <c r="L259" s="40"/>
      <c r="M259" s="6"/>
      <c r="N259" s="40"/>
      <c r="O259" s="40"/>
      <c r="P259" s="40"/>
      <c r="Q259" s="40"/>
      <c r="R259" s="40"/>
      <c r="S259" s="40"/>
      <c r="T259" s="40"/>
      <c r="U259" s="40"/>
      <c r="V259" s="41"/>
      <c r="W259" s="40"/>
      <c r="X259" s="40"/>
      <c r="Y259" s="40"/>
      <c r="Z259" s="22"/>
      <c r="AA259" s="22"/>
      <c r="AB259" s="23"/>
      <c r="AC25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59" s="30">
        <f>Таблица1[[#This Row],[Стоимость, без НДС, рублей]]-Таблица1[[#This Row],[Ставка владения ]]</f>
        <v>0</v>
      </c>
    </row>
    <row r="260" spans="1:30">
      <c r="A260" s="14"/>
      <c r="B260" s="6"/>
      <c r="C260" s="6"/>
      <c r="D260" s="6" t="str">
        <f>IF(H260="","",VLOOKUP(H260,[1]мвз!$A$1:$B$212,2,FALSE))</f>
        <v/>
      </c>
      <c r="E260" s="25" t="str">
        <f t="shared" si="11"/>
        <v>ст.776</v>
      </c>
      <c r="F260" s="25"/>
      <c r="G260" s="6" t="str">
        <f t="shared" si="10"/>
        <v/>
      </c>
      <c r="H260" s="26"/>
      <c r="I260" s="34"/>
      <c r="J260" s="39"/>
      <c r="K260" s="39"/>
      <c r="L260" s="40"/>
      <c r="M260" s="6"/>
      <c r="N260" s="40"/>
      <c r="O260" s="40"/>
      <c r="P260" s="40"/>
      <c r="Q260" s="40"/>
      <c r="R260" s="40"/>
      <c r="S260" s="40"/>
      <c r="T260" s="40"/>
      <c r="U260" s="40"/>
      <c r="V260" s="41"/>
      <c r="W260" s="40"/>
      <c r="X260" s="40"/>
      <c r="Y260" s="40"/>
      <c r="Z260" s="22"/>
      <c r="AA260" s="22"/>
      <c r="AB260" s="23"/>
      <c r="AC26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60" s="30">
        <f>Таблица1[[#This Row],[Стоимость, без НДС, рублей]]-Таблица1[[#This Row],[Ставка владения ]]</f>
        <v>0</v>
      </c>
    </row>
    <row r="261" spans="1:30">
      <c r="A261" s="14"/>
      <c r="B261" s="6"/>
      <c r="C261" s="6"/>
      <c r="D261" s="6" t="str">
        <f>IF(H261="","",VLOOKUP(H261,[1]мвз!$A$1:$B$212,2,FALSE))</f>
        <v/>
      </c>
      <c r="E261" s="25" t="str">
        <f t="shared" si="11"/>
        <v>ст.776</v>
      </c>
      <c r="F261" s="25"/>
      <c r="G261" s="6" t="str">
        <f t="shared" si="10"/>
        <v/>
      </c>
      <c r="H261" s="26"/>
      <c r="I261" s="34"/>
      <c r="J261" s="39"/>
      <c r="K261" s="39"/>
      <c r="L261" s="40"/>
      <c r="M261" s="6"/>
      <c r="N261" s="40"/>
      <c r="O261" s="40"/>
      <c r="P261" s="40"/>
      <c r="Q261" s="40"/>
      <c r="R261" s="40"/>
      <c r="S261" s="40"/>
      <c r="T261" s="40"/>
      <c r="U261" s="40"/>
      <c r="V261" s="41"/>
      <c r="W261" s="40"/>
      <c r="X261" s="40"/>
      <c r="Y261" s="40"/>
      <c r="Z261" s="22"/>
      <c r="AA261" s="22"/>
      <c r="AB261" s="23"/>
      <c r="AC26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61" s="30">
        <f>Таблица1[[#This Row],[Стоимость, без НДС, рублей]]-Таблица1[[#This Row],[Ставка владения ]]</f>
        <v>0</v>
      </c>
    </row>
    <row r="262" spans="1:30">
      <c r="A262" s="14"/>
      <c r="B262" s="6"/>
      <c r="C262" s="6"/>
      <c r="D262" s="6" t="str">
        <f>IF(H262="","",VLOOKUP(H262,[1]мвз!$A$1:$B$212,2,FALSE))</f>
        <v/>
      </c>
      <c r="E262" s="25" t="str">
        <f t="shared" si="11"/>
        <v>ст.776</v>
      </c>
      <c r="F262" s="25"/>
      <c r="G262" s="6" t="str">
        <f t="shared" si="10"/>
        <v/>
      </c>
      <c r="H262" s="26"/>
      <c r="I262" s="34"/>
      <c r="J262" s="39"/>
      <c r="K262" s="39"/>
      <c r="L262" s="40"/>
      <c r="M262" s="6"/>
      <c r="N262" s="40"/>
      <c r="O262" s="40"/>
      <c r="P262" s="40"/>
      <c r="Q262" s="40"/>
      <c r="R262" s="40"/>
      <c r="S262" s="40"/>
      <c r="T262" s="40"/>
      <c r="U262" s="40"/>
      <c r="V262" s="41"/>
      <c r="W262" s="40"/>
      <c r="X262" s="40"/>
      <c r="Y262" s="40"/>
      <c r="Z262" s="22"/>
      <c r="AA262" s="22"/>
      <c r="AB262" s="23"/>
      <c r="AC26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62" s="30">
        <f>Таблица1[[#This Row],[Стоимость, без НДС, рублей]]-Таблица1[[#This Row],[Ставка владения ]]</f>
        <v>0</v>
      </c>
    </row>
    <row r="263" spans="1:30">
      <c r="A263" s="14"/>
      <c r="B263" s="6"/>
      <c r="C263" s="6"/>
      <c r="D263" s="6" t="str">
        <f>IF(H263="","",VLOOKUP(H263,[1]мвз!$A$1:$B$212,2,FALSE))</f>
        <v/>
      </c>
      <c r="E263" s="25" t="str">
        <f t="shared" si="11"/>
        <v>ст.776</v>
      </c>
      <c r="F263" s="25"/>
      <c r="G263" s="6" t="str">
        <f t="shared" si="10"/>
        <v/>
      </c>
      <c r="H263" s="26"/>
      <c r="I263" s="34"/>
      <c r="J263" s="39"/>
      <c r="K263" s="39"/>
      <c r="L263" s="40"/>
      <c r="M263" s="6"/>
      <c r="N263" s="40"/>
      <c r="O263" s="40"/>
      <c r="P263" s="40"/>
      <c r="Q263" s="40"/>
      <c r="R263" s="40"/>
      <c r="S263" s="40"/>
      <c r="T263" s="40"/>
      <c r="U263" s="40"/>
      <c r="V263" s="41"/>
      <c r="W263" s="40"/>
      <c r="X263" s="40"/>
      <c r="Y263" s="40"/>
      <c r="Z263" s="22"/>
      <c r="AA263" s="22"/>
      <c r="AB263" s="23"/>
      <c r="AC26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63" s="30">
        <f>Таблица1[[#This Row],[Стоимость, без НДС, рублей]]-Таблица1[[#This Row],[Ставка владения ]]</f>
        <v>0</v>
      </c>
    </row>
    <row r="264" spans="1:30">
      <c r="A264" s="14"/>
      <c r="B264" s="6"/>
      <c r="C264" s="6"/>
      <c r="D264" s="6" t="str">
        <f>IF(H264="","",VLOOKUP(H264,[1]мвз!$A$1:$B$212,2,FALSE))</f>
        <v/>
      </c>
      <c r="E264" s="25" t="str">
        <f t="shared" si="11"/>
        <v>ст.776</v>
      </c>
      <c r="F264" s="25"/>
      <c r="G264" s="6" t="str">
        <f t="shared" si="10"/>
        <v/>
      </c>
      <c r="H264" s="26"/>
      <c r="I264" s="34"/>
      <c r="J264" s="39"/>
      <c r="K264" s="39"/>
      <c r="L264" s="40"/>
      <c r="M264" s="6"/>
      <c r="N264" s="40"/>
      <c r="O264" s="40"/>
      <c r="P264" s="40"/>
      <c r="Q264" s="40"/>
      <c r="R264" s="40"/>
      <c r="S264" s="40"/>
      <c r="T264" s="40"/>
      <c r="U264" s="40"/>
      <c r="V264" s="41"/>
      <c r="W264" s="40"/>
      <c r="X264" s="40"/>
      <c r="Y264" s="40"/>
      <c r="Z264" s="22"/>
      <c r="AA264" s="22"/>
      <c r="AB264" s="23"/>
      <c r="AC26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64" s="30">
        <f>Таблица1[[#This Row],[Стоимость, без НДС, рублей]]-Таблица1[[#This Row],[Ставка владения ]]</f>
        <v>0</v>
      </c>
    </row>
    <row r="265" spans="1:30">
      <c r="A265" s="14"/>
      <c r="B265" s="6"/>
      <c r="C265" s="6"/>
      <c r="D265" s="6" t="str">
        <f>IF(H265="","",VLOOKUP(H265,[1]мвз!$A$1:$B$212,2,FALSE))</f>
        <v/>
      </c>
      <c r="E265" s="25" t="str">
        <f t="shared" si="11"/>
        <v>ст.776</v>
      </c>
      <c r="F265" s="25"/>
      <c r="G265" s="6" t="str">
        <f t="shared" si="10"/>
        <v/>
      </c>
      <c r="H265" s="26"/>
      <c r="I265" s="34"/>
      <c r="J265" s="39"/>
      <c r="K265" s="39"/>
      <c r="L265" s="40"/>
      <c r="M265" s="6"/>
      <c r="N265" s="40"/>
      <c r="O265" s="40"/>
      <c r="P265" s="40"/>
      <c r="Q265" s="40"/>
      <c r="R265" s="40"/>
      <c r="S265" s="40"/>
      <c r="T265" s="40"/>
      <c r="U265" s="40"/>
      <c r="V265" s="41"/>
      <c r="W265" s="40"/>
      <c r="X265" s="40"/>
      <c r="Y265" s="40"/>
      <c r="Z265" s="22"/>
      <c r="AA265" s="22"/>
      <c r="AB265" s="23"/>
      <c r="AC26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65" s="30">
        <f>Таблица1[[#This Row],[Стоимость, без НДС, рублей]]-Таблица1[[#This Row],[Ставка владения ]]</f>
        <v>0</v>
      </c>
    </row>
    <row r="266" spans="1:30">
      <c r="A266" s="14"/>
      <c r="B266" s="6"/>
      <c r="C266" s="6"/>
      <c r="D266" s="6" t="str">
        <f>IF(H266="","",VLOOKUP(H266,[1]мвз!$A$1:$B$212,2,FALSE))</f>
        <v/>
      </c>
      <c r="E266" s="25" t="str">
        <f t="shared" si="11"/>
        <v>ст.776</v>
      </c>
      <c r="F266" s="25"/>
      <c r="G266" s="6" t="str">
        <f t="shared" si="10"/>
        <v/>
      </c>
      <c r="H266" s="26"/>
      <c r="I266" s="34"/>
      <c r="J266" s="39"/>
      <c r="K266" s="39"/>
      <c r="L266" s="40"/>
      <c r="M266" s="6"/>
      <c r="N266" s="40"/>
      <c r="O266" s="40"/>
      <c r="P266" s="40"/>
      <c r="Q266" s="40"/>
      <c r="R266" s="40"/>
      <c r="S266" s="40"/>
      <c r="T266" s="40"/>
      <c r="U266" s="40"/>
      <c r="V266" s="41"/>
      <c r="W266" s="40"/>
      <c r="X266" s="40"/>
      <c r="Y266" s="40"/>
      <c r="Z266" s="22"/>
      <c r="AA266" s="22"/>
      <c r="AB266" s="23"/>
      <c r="AC26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66" s="30">
        <f>Таблица1[[#This Row],[Стоимость, без НДС, рублей]]-Таблица1[[#This Row],[Ставка владения ]]</f>
        <v>0</v>
      </c>
    </row>
    <row r="267" spans="1:30">
      <c r="A267" s="14"/>
      <c r="B267" s="6"/>
      <c r="C267" s="6"/>
      <c r="D267" s="6" t="str">
        <f>IF(H267="","",VLOOKUP(H267,[1]мвз!$A$1:$B$212,2,FALSE))</f>
        <v/>
      </c>
      <c r="E267" s="25" t="str">
        <f t="shared" si="11"/>
        <v>ст.776</v>
      </c>
      <c r="F267" s="25"/>
      <c r="G267" s="6" t="str">
        <f t="shared" si="10"/>
        <v/>
      </c>
      <c r="H267" s="26"/>
      <c r="I267" s="34"/>
      <c r="J267" s="39"/>
      <c r="K267" s="39"/>
      <c r="L267" s="40"/>
      <c r="M267" s="6"/>
      <c r="N267" s="40"/>
      <c r="O267" s="40"/>
      <c r="P267" s="40"/>
      <c r="Q267" s="40"/>
      <c r="R267" s="40"/>
      <c r="S267" s="40"/>
      <c r="T267" s="40"/>
      <c r="U267" s="40"/>
      <c r="V267" s="41"/>
      <c r="W267" s="40"/>
      <c r="X267" s="40"/>
      <c r="Y267" s="40"/>
      <c r="Z267" s="22"/>
      <c r="AA267" s="22"/>
      <c r="AB267" s="23"/>
      <c r="AC26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67" s="30">
        <f>Таблица1[[#This Row],[Стоимость, без НДС, рублей]]-Таблица1[[#This Row],[Ставка владения ]]</f>
        <v>0</v>
      </c>
    </row>
    <row r="268" spans="1:30">
      <c r="A268" s="14"/>
      <c r="B268" s="6"/>
      <c r="C268" s="6"/>
      <c r="D268" s="6" t="str">
        <f>IF(H268="","",VLOOKUP(H268,[1]мвз!$A$1:$B$212,2,FALSE))</f>
        <v/>
      </c>
      <c r="E268" s="25" t="str">
        <f t="shared" si="11"/>
        <v>ст.776</v>
      </c>
      <c r="F268" s="25"/>
      <c r="G268" s="6" t="str">
        <f t="shared" si="10"/>
        <v/>
      </c>
      <c r="H268" s="26"/>
      <c r="I268" s="34"/>
      <c r="J268" s="39"/>
      <c r="K268" s="39"/>
      <c r="L268" s="40"/>
      <c r="M268" s="6"/>
      <c r="N268" s="40"/>
      <c r="O268" s="40"/>
      <c r="P268" s="40"/>
      <c r="Q268" s="40"/>
      <c r="R268" s="40"/>
      <c r="S268" s="40"/>
      <c r="T268" s="40"/>
      <c r="U268" s="40"/>
      <c r="V268" s="41"/>
      <c r="W268" s="40"/>
      <c r="X268" s="40"/>
      <c r="Y268" s="40"/>
      <c r="Z268" s="22"/>
      <c r="AA268" s="22"/>
      <c r="AB268" s="23"/>
      <c r="AC26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68" s="30">
        <f>Таблица1[[#This Row],[Стоимость, без НДС, рублей]]-Таблица1[[#This Row],[Ставка владения ]]</f>
        <v>0</v>
      </c>
    </row>
    <row r="269" spans="1:30">
      <c r="A269" s="14"/>
      <c r="B269" s="6"/>
      <c r="C269" s="6"/>
      <c r="D269" s="6" t="str">
        <f>IF(H269="","",VLOOKUP(H269,[1]мвз!$A$1:$B$212,2,FALSE))</f>
        <v/>
      </c>
      <c r="E269" s="25" t="str">
        <f t="shared" si="11"/>
        <v>ст.776</v>
      </c>
      <c r="F269" s="25"/>
      <c r="G269" s="6" t="str">
        <f t="shared" si="10"/>
        <v/>
      </c>
      <c r="H269" s="26"/>
      <c r="I269" s="34"/>
      <c r="J269" s="39"/>
      <c r="K269" s="39"/>
      <c r="L269" s="40"/>
      <c r="M269" s="6"/>
      <c r="N269" s="40"/>
      <c r="O269" s="40"/>
      <c r="P269" s="40"/>
      <c r="Q269" s="40"/>
      <c r="R269" s="40"/>
      <c r="S269" s="40"/>
      <c r="T269" s="40"/>
      <c r="U269" s="40"/>
      <c r="V269" s="41"/>
      <c r="W269" s="40"/>
      <c r="X269" s="40"/>
      <c r="Y269" s="40"/>
      <c r="Z269" s="22"/>
      <c r="AA269" s="22"/>
      <c r="AB269" s="23"/>
      <c r="AC26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69" s="30">
        <f>Таблица1[[#This Row],[Стоимость, без НДС, рублей]]-Таблица1[[#This Row],[Ставка владения ]]</f>
        <v>0</v>
      </c>
    </row>
    <row r="270" spans="1:30">
      <c r="A270" s="14"/>
      <c r="B270" s="6"/>
      <c r="C270" s="6"/>
      <c r="D270" s="6" t="str">
        <f>IF(H270="","",VLOOKUP(H270,[1]мвз!$A$1:$B$212,2,FALSE))</f>
        <v/>
      </c>
      <c r="E270" s="25" t="str">
        <f t="shared" si="11"/>
        <v>ст.776</v>
      </c>
      <c r="F270" s="25"/>
      <c r="G270" s="6" t="str">
        <f t="shared" si="10"/>
        <v/>
      </c>
      <c r="H270" s="26"/>
      <c r="I270" s="34"/>
      <c r="J270" s="39"/>
      <c r="K270" s="39"/>
      <c r="L270" s="40"/>
      <c r="M270" s="6"/>
      <c r="N270" s="40"/>
      <c r="O270" s="40"/>
      <c r="P270" s="40"/>
      <c r="Q270" s="40"/>
      <c r="R270" s="40"/>
      <c r="S270" s="40"/>
      <c r="T270" s="40"/>
      <c r="U270" s="40"/>
      <c r="V270" s="41"/>
      <c r="W270" s="40"/>
      <c r="X270" s="40"/>
      <c r="Y270" s="40"/>
      <c r="Z270" s="22"/>
      <c r="AA270" s="22"/>
      <c r="AB270" s="23"/>
      <c r="AC27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70" s="30">
        <f>Таблица1[[#This Row],[Стоимость, без НДС, рублей]]-Таблица1[[#This Row],[Ставка владения ]]</f>
        <v>0</v>
      </c>
    </row>
    <row r="271" spans="1:30">
      <c r="A271" s="14"/>
      <c r="B271" s="6"/>
      <c r="C271" s="6"/>
      <c r="D271" s="6" t="str">
        <f>IF(H271="","",VLOOKUP(H271,[1]мвз!$A$1:$B$212,2,FALSE))</f>
        <v/>
      </c>
      <c r="E271" s="25" t="str">
        <f t="shared" si="11"/>
        <v>ст.776</v>
      </c>
      <c r="F271" s="25"/>
      <c r="G271" s="6" t="str">
        <f t="shared" si="10"/>
        <v/>
      </c>
      <c r="H271" s="26"/>
      <c r="I271" s="34"/>
      <c r="J271" s="39"/>
      <c r="K271" s="39"/>
      <c r="L271" s="40"/>
      <c r="M271" s="6"/>
      <c r="N271" s="40"/>
      <c r="O271" s="40"/>
      <c r="P271" s="40"/>
      <c r="Q271" s="40"/>
      <c r="R271" s="40"/>
      <c r="S271" s="40"/>
      <c r="T271" s="40"/>
      <c r="U271" s="40"/>
      <c r="V271" s="41"/>
      <c r="W271" s="40"/>
      <c r="X271" s="40"/>
      <c r="Y271" s="40"/>
      <c r="Z271" s="22"/>
      <c r="AA271" s="22"/>
      <c r="AB271" s="23"/>
      <c r="AC27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71" s="30">
        <f>Таблица1[[#This Row],[Стоимость, без НДС, рублей]]-Таблица1[[#This Row],[Ставка владения ]]</f>
        <v>0</v>
      </c>
    </row>
    <row r="272" spans="1:30">
      <c r="A272" s="14"/>
      <c r="B272" s="6"/>
      <c r="C272" s="6"/>
      <c r="D272" s="6" t="str">
        <f>IF(H272="","",VLOOKUP(H272,[1]мвз!$A$1:$B$212,2,FALSE))</f>
        <v/>
      </c>
      <c r="E272" s="25" t="str">
        <f t="shared" si="11"/>
        <v>ст.776</v>
      </c>
      <c r="F272" s="25"/>
      <c r="G272" s="6" t="str">
        <f t="shared" si="10"/>
        <v/>
      </c>
      <c r="H272" s="26"/>
      <c r="I272" s="34"/>
      <c r="J272" s="39"/>
      <c r="K272" s="39"/>
      <c r="L272" s="40"/>
      <c r="M272" s="6"/>
      <c r="N272" s="40"/>
      <c r="O272" s="40"/>
      <c r="P272" s="40"/>
      <c r="Q272" s="40"/>
      <c r="R272" s="40"/>
      <c r="S272" s="40"/>
      <c r="T272" s="40"/>
      <c r="U272" s="40"/>
      <c r="V272" s="41"/>
      <c r="W272" s="40"/>
      <c r="X272" s="40"/>
      <c r="Y272" s="40"/>
      <c r="Z272" s="22"/>
      <c r="AA272" s="22"/>
      <c r="AB272" s="23"/>
      <c r="AC27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72" s="30">
        <f>Таблица1[[#This Row],[Стоимость, без НДС, рублей]]-Таблица1[[#This Row],[Ставка владения ]]</f>
        <v>0</v>
      </c>
    </row>
    <row r="273" spans="1:30">
      <c r="A273" s="14"/>
      <c r="B273" s="6"/>
      <c r="C273" s="6"/>
      <c r="D273" s="6" t="str">
        <f>IF(H273="","",VLOOKUP(H273,[1]мвз!$A$1:$B$212,2,FALSE))</f>
        <v/>
      </c>
      <c r="E273" s="25" t="str">
        <f t="shared" si="11"/>
        <v>ст.776</v>
      </c>
      <c r="F273" s="25"/>
      <c r="G273" s="6" t="str">
        <f t="shared" si="10"/>
        <v/>
      </c>
      <c r="H273" s="26"/>
      <c r="I273" s="34"/>
      <c r="J273" s="39"/>
      <c r="K273" s="39"/>
      <c r="L273" s="40"/>
      <c r="M273" s="6"/>
      <c r="N273" s="40"/>
      <c r="O273" s="40"/>
      <c r="P273" s="40"/>
      <c r="Q273" s="40"/>
      <c r="R273" s="40"/>
      <c r="S273" s="40"/>
      <c r="T273" s="40"/>
      <c r="U273" s="40"/>
      <c r="V273" s="41"/>
      <c r="W273" s="40"/>
      <c r="X273" s="40"/>
      <c r="Y273" s="40"/>
      <c r="Z273" s="22"/>
      <c r="AA273" s="22"/>
      <c r="AB273" s="23"/>
      <c r="AC27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73" s="30">
        <f>Таблица1[[#This Row],[Стоимость, без НДС, рублей]]-Таблица1[[#This Row],[Ставка владения ]]</f>
        <v>0</v>
      </c>
    </row>
    <row r="274" spans="1:30">
      <c r="A274" s="14"/>
      <c r="B274" s="6"/>
      <c r="C274" s="6"/>
      <c r="D274" s="6" t="str">
        <f>IF(H274="","",VLOOKUP(H274,[1]мвз!$A$1:$B$212,2,FALSE))</f>
        <v/>
      </c>
      <c r="E274" s="25" t="str">
        <f t="shared" si="11"/>
        <v>ст.776</v>
      </c>
      <c r="F274" s="25"/>
      <c r="G274" s="6" t="str">
        <f t="shared" si="10"/>
        <v/>
      </c>
      <c r="H274" s="26"/>
      <c r="I274" s="34"/>
      <c r="J274" s="39"/>
      <c r="K274" s="39"/>
      <c r="L274" s="40"/>
      <c r="M274" s="6"/>
      <c r="N274" s="40"/>
      <c r="O274" s="40"/>
      <c r="P274" s="40"/>
      <c r="Q274" s="40"/>
      <c r="R274" s="40"/>
      <c r="S274" s="40"/>
      <c r="T274" s="40"/>
      <c r="U274" s="40"/>
      <c r="V274" s="41"/>
      <c r="W274" s="40"/>
      <c r="X274" s="40"/>
      <c r="Y274" s="40"/>
      <c r="Z274" s="22"/>
      <c r="AA274" s="22"/>
      <c r="AB274" s="23"/>
      <c r="AC27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74" s="30">
        <f>Таблица1[[#This Row],[Стоимость, без НДС, рублей]]-Таблица1[[#This Row],[Ставка владения ]]</f>
        <v>0</v>
      </c>
    </row>
    <row r="275" spans="1:30">
      <c r="A275" s="14"/>
      <c r="B275" s="6"/>
      <c r="C275" s="6"/>
      <c r="D275" s="6" t="str">
        <f>IF(H275="","",VLOOKUP(H275,[1]мвз!$A$1:$B$212,2,FALSE))</f>
        <v/>
      </c>
      <c r="E275" s="25" t="str">
        <f t="shared" si="11"/>
        <v>ст.776</v>
      </c>
      <c r="F275" s="25"/>
      <c r="G275" s="6" t="str">
        <f t="shared" si="10"/>
        <v/>
      </c>
      <c r="H275" s="26"/>
      <c r="I275" s="34"/>
      <c r="J275" s="39"/>
      <c r="K275" s="39"/>
      <c r="L275" s="40"/>
      <c r="M275" s="6"/>
      <c r="N275" s="40"/>
      <c r="O275" s="40"/>
      <c r="P275" s="40"/>
      <c r="Q275" s="40"/>
      <c r="R275" s="40"/>
      <c r="S275" s="40"/>
      <c r="T275" s="40"/>
      <c r="U275" s="40"/>
      <c r="V275" s="41"/>
      <c r="W275" s="40"/>
      <c r="X275" s="40"/>
      <c r="Y275" s="40"/>
      <c r="Z275" s="22"/>
      <c r="AA275" s="22"/>
      <c r="AB275" s="23"/>
      <c r="AC27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75" s="30">
        <f>Таблица1[[#This Row],[Стоимость, без НДС, рублей]]-Таблица1[[#This Row],[Ставка владения ]]</f>
        <v>0</v>
      </c>
    </row>
    <row r="276" spans="1:30">
      <c r="A276" s="14"/>
      <c r="B276" s="6"/>
      <c r="C276" s="6"/>
      <c r="D276" s="6" t="str">
        <f>IF(H276="","",VLOOKUP(H276,[1]мвз!$A$1:$B$212,2,FALSE))</f>
        <v/>
      </c>
      <c r="E276" s="25" t="str">
        <f t="shared" si="11"/>
        <v>ст.776</v>
      </c>
      <c r="F276" s="25"/>
      <c r="G276" s="6" t="str">
        <f t="shared" si="10"/>
        <v/>
      </c>
      <c r="H276" s="26"/>
      <c r="I276" s="34"/>
      <c r="J276" s="39"/>
      <c r="K276" s="39"/>
      <c r="L276" s="40"/>
      <c r="M276" s="6"/>
      <c r="N276" s="40"/>
      <c r="O276" s="40"/>
      <c r="P276" s="40"/>
      <c r="Q276" s="40"/>
      <c r="R276" s="40"/>
      <c r="S276" s="40"/>
      <c r="T276" s="40"/>
      <c r="U276" s="40"/>
      <c r="V276" s="41"/>
      <c r="W276" s="40"/>
      <c r="X276" s="40"/>
      <c r="Y276" s="40"/>
      <c r="Z276" s="22"/>
      <c r="AA276" s="22"/>
      <c r="AB276" s="23"/>
      <c r="AC27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76" s="30">
        <f>Таблица1[[#This Row],[Стоимость, без НДС, рублей]]-Таблица1[[#This Row],[Ставка владения ]]</f>
        <v>0</v>
      </c>
    </row>
    <row r="277" spans="1:30">
      <c r="A277" s="14"/>
      <c r="B277" s="6"/>
      <c r="C277" s="6"/>
      <c r="D277" s="6" t="str">
        <f>IF(H277="","",VLOOKUP(H277,[1]мвз!$A$1:$B$212,2,FALSE))</f>
        <v/>
      </c>
      <c r="E277" s="25" t="str">
        <f t="shared" si="11"/>
        <v>ст.776</v>
      </c>
      <c r="F277" s="25"/>
      <c r="G277" s="6" t="str">
        <f t="shared" si="10"/>
        <v/>
      </c>
      <c r="H277" s="26"/>
      <c r="I277" s="34"/>
      <c r="J277" s="39"/>
      <c r="K277" s="39"/>
      <c r="L277" s="40"/>
      <c r="M277" s="6"/>
      <c r="N277" s="40"/>
      <c r="O277" s="40"/>
      <c r="P277" s="40"/>
      <c r="Q277" s="40"/>
      <c r="R277" s="40"/>
      <c r="S277" s="40"/>
      <c r="T277" s="40"/>
      <c r="U277" s="40"/>
      <c r="V277" s="41"/>
      <c r="W277" s="40"/>
      <c r="X277" s="40"/>
      <c r="Y277" s="40"/>
      <c r="Z277" s="22"/>
      <c r="AA277" s="22"/>
      <c r="AB277" s="23"/>
      <c r="AC27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77" s="30">
        <f>Таблица1[[#This Row],[Стоимость, без НДС, рублей]]-Таблица1[[#This Row],[Ставка владения ]]</f>
        <v>0</v>
      </c>
    </row>
    <row r="278" spans="1:30">
      <c r="A278" s="14"/>
      <c r="B278" s="6"/>
      <c r="C278" s="6"/>
      <c r="D278" s="6" t="str">
        <f>IF(H278="","",VLOOKUP(H278,[1]мвз!$A$1:$B$212,2,FALSE))</f>
        <v/>
      </c>
      <c r="E278" s="25" t="str">
        <f t="shared" si="11"/>
        <v>ст.776</v>
      </c>
      <c r="F278" s="25"/>
      <c r="G278" s="6" t="str">
        <f t="shared" si="10"/>
        <v/>
      </c>
      <c r="H278" s="26"/>
      <c r="I278" s="34"/>
      <c r="J278" s="39"/>
      <c r="K278" s="39"/>
      <c r="L278" s="40"/>
      <c r="M278" s="6"/>
      <c r="N278" s="40"/>
      <c r="O278" s="40"/>
      <c r="P278" s="40"/>
      <c r="Q278" s="40"/>
      <c r="R278" s="40"/>
      <c r="S278" s="40"/>
      <c r="T278" s="40"/>
      <c r="U278" s="40"/>
      <c r="V278" s="41"/>
      <c r="W278" s="40"/>
      <c r="X278" s="40"/>
      <c r="Y278" s="40"/>
      <c r="Z278" s="22"/>
      <c r="AA278" s="22"/>
      <c r="AB278" s="23"/>
      <c r="AC27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78" s="30">
        <f>Таблица1[[#This Row],[Стоимость, без НДС, рублей]]-Таблица1[[#This Row],[Ставка владения ]]</f>
        <v>0</v>
      </c>
    </row>
    <row r="279" spans="1:30">
      <c r="A279" s="14"/>
      <c r="B279" s="6"/>
      <c r="C279" s="6"/>
      <c r="D279" s="6" t="str">
        <f>IF(H279="","",VLOOKUP(H279,[1]мвз!$A$1:$B$212,2,FALSE))</f>
        <v/>
      </c>
      <c r="E279" s="25" t="str">
        <f t="shared" si="11"/>
        <v>ст.776</v>
      </c>
      <c r="F279" s="25"/>
      <c r="G279" s="6" t="str">
        <f t="shared" si="10"/>
        <v/>
      </c>
      <c r="H279" s="26"/>
      <c r="I279" s="34"/>
      <c r="J279" s="39"/>
      <c r="K279" s="39"/>
      <c r="L279" s="40"/>
      <c r="M279" s="6"/>
      <c r="N279" s="40"/>
      <c r="O279" s="40"/>
      <c r="P279" s="40"/>
      <c r="Q279" s="40"/>
      <c r="R279" s="40"/>
      <c r="S279" s="40"/>
      <c r="T279" s="40"/>
      <c r="U279" s="40"/>
      <c r="V279" s="41"/>
      <c r="W279" s="40"/>
      <c r="X279" s="40"/>
      <c r="Y279" s="40"/>
      <c r="Z279" s="22"/>
      <c r="AA279" s="22"/>
      <c r="AB279" s="23"/>
      <c r="AC27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79" s="30">
        <f>Таблица1[[#This Row],[Стоимость, без НДС, рублей]]-Таблица1[[#This Row],[Ставка владения ]]</f>
        <v>0</v>
      </c>
    </row>
    <row r="280" spans="1:30">
      <c r="A280" s="14"/>
      <c r="B280" s="6"/>
      <c r="C280" s="6"/>
      <c r="D280" s="6" t="str">
        <f>IF(H280="","",VLOOKUP(H280,[1]мвз!$A$1:$B$212,2,FALSE))</f>
        <v/>
      </c>
      <c r="E280" s="25" t="str">
        <f t="shared" si="11"/>
        <v>ст.776</v>
      </c>
      <c r="F280" s="25"/>
      <c r="G280" s="6" t="str">
        <f t="shared" si="10"/>
        <v/>
      </c>
      <c r="H280" s="26"/>
      <c r="I280" s="34"/>
      <c r="J280" s="39"/>
      <c r="K280" s="39"/>
      <c r="L280" s="40"/>
      <c r="M280" s="6"/>
      <c r="N280" s="40"/>
      <c r="O280" s="40"/>
      <c r="P280" s="40"/>
      <c r="Q280" s="40"/>
      <c r="R280" s="40"/>
      <c r="S280" s="40"/>
      <c r="T280" s="40"/>
      <c r="U280" s="40"/>
      <c r="V280" s="41"/>
      <c r="W280" s="40"/>
      <c r="X280" s="40"/>
      <c r="Y280" s="40"/>
      <c r="Z280" s="22"/>
      <c r="AA280" s="22"/>
      <c r="AB280" s="23"/>
      <c r="AC28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80" s="30">
        <f>Таблица1[[#This Row],[Стоимость, без НДС, рублей]]-Таблица1[[#This Row],[Ставка владения ]]</f>
        <v>0</v>
      </c>
    </row>
    <row r="281" spans="1:30">
      <c r="A281" s="14"/>
      <c r="B281" s="6"/>
      <c r="C281" s="6"/>
      <c r="D281" s="6" t="str">
        <f>IF(H281="","",VLOOKUP(H281,[1]мвз!$A$1:$B$212,2,FALSE))</f>
        <v/>
      </c>
      <c r="E281" s="25" t="str">
        <f t="shared" si="11"/>
        <v>ст.776</v>
      </c>
      <c r="F281" s="25"/>
      <c r="G281" s="6" t="str">
        <f t="shared" si="10"/>
        <v/>
      </c>
      <c r="H281" s="26"/>
      <c r="I281" s="34"/>
      <c r="J281" s="39"/>
      <c r="K281" s="39"/>
      <c r="L281" s="40"/>
      <c r="M281" s="6"/>
      <c r="N281" s="40"/>
      <c r="O281" s="40"/>
      <c r="P281" s="40"/>
      <c r="Q281" s="40"/>
      <c r="R281" s="40"/>
      <c r="S281" s="40"/>
      <c r="T281" s="40"/>
      <c r="U281" s="40"/>
      <c r="V281" s="41"/>
      <c r="W281" s="40"/>
      <c r="X281" s="40"/>
      <c r="Y281" s="40"/>
      <c r="Z281" s="22"/>
      <c r="AA281" s="22"/>
      <c r="AB281" s="23"/>
      <c r="AC28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81" s="30">
        <f>Таблица1[[#This Row],[Стоимость, без НДС, рублей]]-Таблица1[[#This Row],[Ставка владения ]]</f>
        <v>0</v>
      </c>
    </row>
    <row r="282" spans="1:30">
      <c r="A282" s="14"/>
      <c r="B282" s="6"/>
      <c r="C282" s="6"/>
      <c r="D282" s="6" t="str">
        <f>IF(H282="","",VLOOKUP(H282,[1]мвз!$A$1:$B$212,2,FALSE))</f>
        <v/>
      </c>
      <c r="E282" s="25" t="str">
        <f t="shared" si="11"/>
        <v>ст.776</v>
      </c>
      <c r="F282" s="25"/>
      <c r="G282" s="6" t="str">
        <f t="shared" si="10"/>
        <v/>
      </c>
      <c r="H282" s="26"/>
      <c r="I282" s="34"/>
      <c r="J282" s="39"/>
      <c r="K282" s="39"/>
      <c r="L282" s="40"/>
      <c r="M282" s="6"/>
      <c r="N282" s="40"/>
      <c r="O282" s="40"/>
      <c r="P282" s="40"/>
      <c r="Q282" s="40"/>
      <c r="R282" s="40"/>
      <c r="S282" s="40"/>
      <c r="T282" s="40"/>
      <c r="U282" s="40"/>
      <c r="V282" s="41"/>
      <c r="W282" s="40"/>
      <c r="X282" s="40"/>
      <c r="Y282" s="40"/>
      <c r="Z282" s="22"/>
      <c r="AA282" s="22"/>
      <c r="AB282" s="23"/>
      <c r="AC28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82" s="30">
        <f>Таблица1[[#This Row],[Стоимость, без НДС, рублей]]-Таблица1[[#This Row],[Ставка владения ]]</f>
        <v>0</v>
      </c>
    </row>
    <row r="283" spans="1:30">
      <c r="A283" s="14"/>
      <c r="B283" s="6"/>
      <c r="C283" s="6"/>
      <c r="D283" s="6" t="str">
        <f>IF(H283="","",VLOOKUP(H283,[1]мвз!$A$1:$B$212,2,FALSE))</f>
        <v/>
      </c>
      <c r="E283" s="25" t="str">
        <f t="shared" si="11"/>
        <v>ст.776</v>
      </c>
      <c r="F283" s="25"/>
      <c r="G283" s="6" t="str">
        <f t="shared" si="10"/>
        <v/>
      </c>
      <c r="H283" s="26"/>
      <c r="I283" s="34"/>
      <c r="J283" s="39"/>
      <c r="K283" s="39"/>
      <c r="L283" s="40"/>
      <c r="M283" s="6"/>
      <c r="N283" s="40"/>
      <c r="O283" s="40"/>
      <c r="P283" s="40"/>
      <c r="Q283" s="40"/>
      <c r="R283" s="40"/>
      <c r="S283" s="40"/>
      <c r="T283" s="40"/>
      <c r="U283" s="40"/>
      <c r="V283" s="41"/>
      <c r="W283" s="40"/>
      <c r="X283" s="40"/>
      <c r="Y283" s="40"/>
      <c r="Z283" s="22"/>
      <c r="AA283" s="22"/>
      <c r="AB283" s="23"/>
      <c r="AC28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83" s="30">
        <f>Таблица1[[#This Row],[Стоимость, без НДС, рублей]]-Таблица1[[#This Row],[Ставка владения ]]</f>
        <v>0</v>
      </c>
    </row>
    <row r="284" spans="1:30">
      <c r="A284" s="14"/>
      <c r="B284" s="6"/>
      <c r="C284" s="6"/>
      <c r="D284" s="6" t="str">
        <f>IF(H284="","",VLOOKUP(H284,[1]мвз!$A$1:$B$212,2,FALSE))</f>
        <v/>
      </c>
      <c r="E284" s="25" t="str">
        <f t="shared" si="11"/>
        <v>ст.776</v>
      </c>
      <c r="F284" s="25"/>
      <c r="G284" s="6" t="str">
        <f t="shared" si="10"/>
        <v/>
      </c>
      <c r="H284" s="26"/>
      <c r="I284" s="34"/>
      <c r="J284" s="39"/>
      <c r="K284" s="39"/>
      <c r="L284" s="40"/>
      <c r="M284" s="6"/>
      <c r="N284" s="40"/>
      <c r="O284" s="40"/>
      <c r="P284" s="40"/>
      <c r="Q284" s="40"/>
      <c r="R284" s="40"/>
      <c r="S284" s="40"/>
      <c r="T284" s="40"/>
      <c r="U284" s="40"/>
      <c r="V284" s="41"/>
      <c r="W284" s="40"/>
      <c r="X284" s="40"/>
      <c r="Y284" s="40"/>
      <c r="Z284" s="22"/>
      <c r="AA284" s="22"/>
      <c r="AB284" s="23"/>
      <c r="AC28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84" s="30">
        <f>Таблица1[[#This Row],[Стоимость, без НДС, рублей]]-Таблица1[[#This Row],[Ставка владения ]]</f>
        <v>0</v>
      </c>
    </row>
    <row r="285" spans="1:30">
      <c r="A285" s="14"/>
      <c r="B285" s="6"/>
      <c r="C285" s="6"/>
      <c r="D285" s="6" t="str">
        <f>IF(H285="","",VLOOKUP(H285,[1]мвз!$A$1:$B$212,2,FALSE))</f>
        <v/>
      </c>
      <c r="E285" s="25" t="str">
        <f t="shared" si="11"/>
        <v>ст.776</v>
      </c>
      <c r="F285" s="25"/>
      <c r="G285" s="6" t="str">
        <f t="shared" si="10"/>
        <v/>
      </c>
      <c r="H285" s="26"/>
      <c r="I285" s="34"/>
      <c r="J285" s="39"/>
      <c r="K285" s="39"/>
      <c r="L285" s="40"/>
      <c r="M285" s="6"/>
      <c r="N285" s="40"/>
      <c r="O285" s="40"/>
      <c r="P285" s="40"/>
      <c r="Q285" s="40"/>
      <c r="R285" s="40"/>
      <c r="S285" s="40"/>
      <c r="T285" s="40"/>
      <c r="U285" s="40"/>
      <c r="V285" s="41"/>
      <c r="W285" s="40"/>
      <c r="X285" s="40"/>
      <c r="Y285" s="40"/>
      <c r="Z285" s="22"/>
      <c r="AA285" s="22"/>
      <c r="AB285" s="23"/>
      <c r="AC28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85" s="30">
        <f>Таблица1[[#This Row],[Стоимость, без НДС, рублей]]-Таблица1[[#This Row],[Ставка владения ]]</f>
        <v>0</v>
      </c>
    </row>
    <row r="286" spans="1:30">
      <c r="A286" s="14"/>
      <c r="B286" s="6"/>
      <c r="C286" s="6"/>
      <c r="D286" s="6" t="str">
        <f>IF(H286="","",VLOOKUP(H286,[1]мвз!$A$1:$B$212,2,FALSE))</f>
        <v/>
      </c>
      <c r="E286" s="25" t="str">
        <f t="shared" si="11"/>
        <v>ст.776</v>
      </c>
      <c r="F286" s="25"/>
      <c r="G286" s="6" t="str">
        <f t="shared" si="10"/>
        <v/>
      </c>
      <c r="H286" s="26"/>
      <c r="I286" s="34"/>
      <c r="J286" s="39"/>
      <c r="K286" s="39"/>
      <c r="L286" s="40"/>
      <c r="M286" s="6"/>
      <c r="N286" s="40"/>
      <c r="O286" s="40"/>
      <c r="P286" s="40"/>
      <c r="Q286" s="40"/>
      <c r="R286" s="40"/>
      <c r="S286" s="40"/>
      <c r="T286" s="40"/>
      <c r="U286" s="40"/>
      <c r="V286" s="41"/>
      <c r="W286" s="40"/>
      <c r="X286" s="40"/>
      <c r="Y286" s="40"/>
      <c r="Z286" s="22"/>
      <c r="AA286" s="22"/>
      <c r="AB286" s="23"/>
      <c r="AC28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86" s="30">
        <f>Таблица1[[#This Row],[Стоимость, без НДС, рублей]]-Таблица1[[#This Row],[Ставка владения ]]</f>
        <v>0</v>
      </c>
    </row>
    <row r="287" spans="1:30">
      <c r="A287" s="14"/>
      <c r="B287" s="6"/>
      <c r="C287" s="6"/>
      <c r="D287" s="6" t="str">
        <f>IF(H287="","",VLOOKUP(H287,[1]мвз!$A$1:$B$212,2,FALSE))</f>
        <v/>
      </c>
      <c r="E287" s="25" t="str">
        <f t="shared" si="11"/>
        <v>ст.776</v>
      </c>
      <c r="F287" s="25"/>
      <c r="G287" s="6" t="str">
        <f t="shared" si="10"/>
        <v/>
      </c>
      <c r="H287" s="26"/>
      <c r="I287" s="34"/>
      <c r="J287" s="39"/>
      <c r="K287" s="39"/>
      <c r="L287" s="40"/>
      <c r="M287" s="6"/>
      <c r="N287" s="40"/>
      <c r="O287" s="40"/>
      <c r="P287" s="40"/>
      <c r="Q287" s="40"/>
      <c r="R287" s="40"/>
      <c r="S287" s="40"/>
      <c r="T287" s="40"/>
      <c r="U287" s="40"/>
      <c r="V287" s="41"/>
      <c r="W287" s="40"/>
      <c r="X287" s="40"/>
      <c r="Y287" s="40"/>
      <c r="Z287" s="22"/>
      <c r="AA287" s="22"/>
      <c r="AB287" s="23"/>
      <c r="AC28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87" s="30">
        <f>Таблица1[[#This Row],[Стоимость, без НДС, рублей]]-Таблица1[[#This Row],[Ставка владения ]]</f>
        <v>0</v>
      </c>
    </row>
    <row r="288" spans="1:30">
      <c r="A288" s="14"/>
      <c r="B288" s="6"/>
      <c r="C288" s="6"/>
      <c r="D288" s="6" t="str">
        <f>IF(H288="","",VLOOKUP(H288,[1]мвз!$A$1:$B$212,2,FALSE))</f>
        <v/>
      </c>
      <c r="E288" s="25" t="str">
        <f t="shared" si="11"/>
        <v>ст.776</v>
      </c>
      <c r="F288" s="25"/>
      <c r="G288" s="6" t="str">
        <f t="shared" si="10"/>
        <v/>
      </c>
      <c r="H288" s="26"/>
      <c r="I288" s="34"/>
      <c r="J288" s="39"/>
      <c r="K288" s="39"/>
      <c r="L288" s="40"/>
      <c r="M288" s="6"/>
      <c r="N288" s="40"/>
      <c r="O288" s="40"/>
      <c r="P288" s="40"/>
      <c r="Q288" s="40"/>
      <c r="R288" s="40"/>
      <c r="S288" s="40"/>
      <c r="T288" s="40"/>
      <c r="U288" s="40"/>
      <c r="V288" s="41"/>
      <c r="W288" s="40"/>
      <c r="X288" s="40"/>
      <c r="Y288" s="40"/>
      <c r="Z288" s="22"/>
      <c r="AA288" s="22"/>
      <c r="AB288" s="23"/>
      <c r="AC28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88" s="30">
        <f>Таблица1[[#This Row],[Стоимость, без НДС, рублей]]-Таблица1[[#This Row],[Ставка владения ]]</f>
        <v>0</v>
      </c>
    </row>
    <row r="289" spans="1:30">
      <c r="A289" s="14"/>
      <c r="B289" s="6"/>
      <c r="C289" s="6"/>
      <c r="D289" s="6" t="str">
        <f>IF(H289="","",VLOOKUP(H289,[1]мвз!$A$1:$B$212,2,FALSE))</f>
        <v/>
      </c>
      <c r="E289" s="25" t="str">
        <f t="shared" si="11"/>
        <v>ст.776</v>
      </c>
      <c r="F289" s="25"/>
      <c r="G289" s="6" t="str">
        <f t="shared" si="10"/>
        <v/>
      </c>
      <c r="H289" s="26"/>
      <c r="I289" s="34"/>
      <c r="J289" s="39"/>
      <c r="K289" s="39"/>
      <c r="L289" s="40"/>
      <c r="M289" s="6"/>
      <c r="N289" s="40"/>
      <c r="O289" s="40"/>
      <c r="P289" s="40"/>
      <c r="Q289" s="40"/>
      <c r="R289" s="40"/>
      <c r="S289" s="40"/>
      <c r="T289" s="40"/>
      <c r="U289" s="40"/>
      <c r="V289" s="41"/>
      <c r="W289" s="40"/>
      <c r="X289" s="40"/>
      <c r="Y289" s="40"/>
      <c r="Z289" s="22"/>
      <c r="AA289" s="22"/>
      <c r="AB289" s="23"/>
      <c r="AC28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89" s="30">
        <f>Таблица1[[#This Row],[Стоимость, без НДС, рублей]]-Таблица1[[#This Row],[Ставка владения ]]</f>
        <v>0</v>
      </c>
    </row>
    <row r="290" spans="1:30">
      <c r="A290" s="14"/>
      <c r="B290" s="6"/>
      <c r="C290" s="6"/>
      <c r="D290" s="6" t="str">
        <f>IF(H290="","",VLOOKUP(H290,[1]мвз!$A$1:$B$212,2,FALSE))</f>
        <v/>
      </c>
      <c r="E290" s="25" t="str">
        <f t="shared" si="11"/>
        <v>ст.776</v>
      </c>
      <c r="F290" s="25"/>
      <c r="G290" s="6" t="str">
        <f t="shared" si="10"/>
        <v/>
      </c>
      <c r="H290" s="26"/>
      <c r="I290" s="34"/>
      <c r="J290" s="39"/>
      <c r="K290" s="39"/>
      <c r="L290" s="40"/>
      <c r="M290" s="6"/>
      <c r="N290" s="40"/>
      <c r="O290" s="40"/>
      <c r="P290" s="40"/>
      <c r="Q290" s="40"/>
      <c r="R290" s="40"/>
      <c r="S290" s="40"/>
      <c r="T290" s="40"/>
      <c r="U290" s="40"/>
      <c r="V290" s="41"/>
      <c r="W290" s="40"/>
      <c r="X290" s="40"/>
      <c r="Y290" s="40"/>
      <c r="Z290" s="22"/>
      <c r="AA290" s="22"/>
      <c r="AB290" s="23"/>
      <c r="AC29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90" s="30">
        <f>Таблица1[[#This Row],[Стоимость, без НДС, рублей]]-Таблица1[[#This Row],[Ставка владения ]]</f>
        <v>0</v>
      </c>
    </row>
    <row r="291" spans="1:30">
      <c r="A291" s="14"/>
      <c r="B291" s="6"/>
      <c r="C291" s="6"/>
      <c r="D291" s="6" t="str">
        <f>IF(H291="","",VLOOKUP(H291,[1]мвз!$A$1:$B$212,2,FALSE))</f>
        <v/>
      </c>
      <c r="E291" s="25" t="str">
        <f t="shared" si="11"/>
        <v>ст.776</v>
      </c>
      <c r="F291" s="25"/>
      <c r="G291" s="6" t="str">
        <f t="shared" si="10"/>
        <v/>
      </c>
      <c r="H291" s="26"/>
      <c r="I291" s="34"/>
      <c r="J291" s="39"/>
      <c r="K291" s="39"/>
      <c r="L291" s="40"/>
      <c r="M291" s="6"/>
      <c r="N291" s="40"/>
      <c r="O291" s="40"/>
      <c r="P291" s="40"/>
      <c r="Q291" s="40"/>
      <c r="R291" s="40"/>
      <c r="S291" s="40"/>
      <c r="T291" s="40"/>
      <c r="U291" s="40"/>
      <c r="V291" s="41"/>
      <c r="W291" s="40"/>
      <c r="X291" s="40"/>
      <c r="Y291" s="40"/>
      <c r="Z291" s="22"/>
      <c r="AA291" s="22"/>
      <c r="AB291" s="23"/>
      <c r="AC29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91" s="30">
        <f>Таблица1[[#This Row],[Стоимость, без НДС, рублей]]-Таблица1[[#This Row],[Ставка владения ]]</f>
        <v>0</v>
      </c>
    </row>
    <row r="292" spans="1:30">
      <c r="A292" s="14"/>
      <c r="B292" s="6"/>
      <c r="C292" s="6"/>
      <c r="D292" s="6" t="str">
        <f>IF(H292="","",VLOOKUP(H292,[1]мвз!$A$1:$B$212,2,FALSE))</f>
        <v/>
      </c>
      <c r="E292" s="25" t="str">
        <f t="shared" si="11"/>
        <v>ст.776</v>
      </c>
      <c r="F292" s="25"/>
      <c r="G292" s="6" t="str">
        <f t="shared" si="10"/>
        <v/>
      </c>
      <c r="H292" s="26"/>
      <c r="I292" s="34"/>
      <c r="J292" s="39"/>
      <c r="K292" s="39"/>
      <c r="L292" s="40"/>
      <c r="M292" s="6"/>
      <c r="N292" s="40"/>
      <c r="O292" s="40"/>
      <c r="P292" s="40"/>
      <c r="Q292" s="40"/>
      <c r="R292" s="40"/>
      <c r="S292" s="40"/>
      <c r="T292" s="40"/>
      <c r="U292" s="40"/>
      <c r="V292" s="41"/>
      <c r="W292" s="40"/>
      <c r="X292" s="40"/>
      <c r="Y292" s="40"/>
      <c r="Z292" s="22"/>
      <c r="AA292" s="22"/>
      <c r="AB292" s="23"/>
      <c r="AC29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92" s="30">
        <f>Таблица1[[#This Row],[Стоимость, без НДС, рублей]]-Таблица1[[#This Row],[Ставка владения ]]</f>
        <v>0</v>
      </c>
    </row>
    <row r="293" spans="1:30">
      <c r="A293" s="14"/>
      <c r="B293" s="6"/>
      <c r="C293" s="6"/>
      <c r="D293" s="6" t="str">
        <f>IF(H293="","",VLOOKUP(H293,[1]мвз!$A$1:$B$212,2,FALSE))</f>
        <v/>
      </c>
      <c r="E293" s="25" t="str">
        <f t="shared" si="11"/>
        <v>ст.776</v>
      </c>
      <c r="F293" s="25"/>
      <c r="G293" s="6" t="str">
        <f t="shared" si="10"/>
        <v/>
      </c>
      <c r="H293" s="26"/>
      <c r="I293" s="34"/>
      <c r="J293" s="39"/>
      <c r="K293" s="39"/>
      <c r="L293" s="40"/>
      <c r="M293" s="6"/>
      <c r="N293" s="40"/>
      <c r="O293" s="40"/>
      <c r="P293" s="40"/>
      <c r="Q293" s="40"/>
      <c r="R293" s="40"/>
      <c r="S293" s="40"/>
      <c r="T293" s="40"/>
      <c r="U293" s="40"/>
      <c r="V293" s="41"/>
      <c r="W293" s="40"/>
      <c r="X293" s="40"/>
      <c r="Y293" s="40"/>
      <c r="Z293" s="22"/>
      <c r="AA293" s="22"/>
      <c r="AB293" s="23"/>
      <c r="AC29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93" s="30">
        <f>Таблица1[[#This Row],[Стоимость, без НДС, рублей]]-Таблица1[[#This Row],[Ставка владения ]]</f>
        <v>0</v>
      </c>
    </row>
    <row r="294" spans="1:30">
      <c r="A294" s="14"/>
      <c r="B294" s="6"/>
      <c r="C294" s="6"/>
      <c r="D294" s="6" t="str">
        <f>IF(H294="","",VLOOKUP(H294,[1]мвз!$A$1:$B$212,2,FALSE))</f>
        <v/>
      </c>
      <c r="E294" s="25" t="str">
        <f t="shared" si="11"/>
        <v>ст.776</v>
      </c>
      <c r="F294" s="25"/>
      <c r="G294" s="6" t="str">
        <f t="shared" si="10"/>
        <v/>
      </c>
      <c r="H294" s="26"/>
      <c r="I294" s="34"/>
      <c r="J294" s="39"/>
      <c r="K294" s="39"/>
      <c r="L294" s="40"/>
      <c r="M294" s="6"/>
      <c r="N294" s="40"/>
      <c r="O294" s="40"/>
      <c r="P294" s="40"/>
      <c r="Q294" s="40"/>
      <c r="R294" s="40"/>
      <c r="S294" s="40"/>
      <c r="T294" s="40"/>
      <c r="U294" s="40"/>
      <c r="V294" s="41"/>
      <c r="W294" s="40"/>
      <c r="X294" s="40"/>
      <c r="Y294" s="40"/>
      <c r="Z294" s="22"/>
      <c r="AA294" s="22"/>
      <c r="AB294" s="23"/>
      <c r="AC29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94" s="30">
        <f>Таблица1[[#This Row],[Стоимость, без НДС, рублей]]-Таблица1[[#This Row],[Ставка владения ]]</f>
        <v>0</v>
      </c>
    </row>
    <row r="295" spans="1:30">
      <c r="A295" s="14"/>
      <c r="B295" s="6"/>
      <c r="C295" s="6"/>
      <c r="D295" s="6" t="str">
        <f>IF(H295="","",VLOOKUP(H295,[1]мвз!$A$1:$B$212,2,FALSE))</f>
        <v/>
      </c>
      <c r="E295" s="25" t="str">
        <f t="shared" si="11"/>
        <v>ст.776</v>
      </c>
      <c r="F295" s="25"/>
      <c r="G295" s="6" t="str">
        <f t="shared" si="10"/>
        <v/>
      </c>
      <c r="H295" s="26"/>
      <c r="I295" s="34"/>
      <c r="J295" s="39"/>
      <c r="K295" s="39"/>
      <c r="L295" s="40"/>
      <c r="M295" s="6"/>
      <c r="N295" s="40"/>
      <c r="O295" s="40"/>
      <c r="P295" s="40"/>
      <c r="Q295" s="40"/>
      <c r="R295" s="40"/>
      <c r="S295" s="40"/>
      <c r="T295" s="40"/>
      <c r="U295" s="40"/>
      <c r="V295" s="41"/>
      <c r="W295" s="40"/>
      <c r="X295" s="40"/>
      <c r="Y295" s="40"/>
      <c r="Z295" s="22"/>
      <c r="AA295" s="22"/>
      <c r="AB295" s="23"/>
      <c r="AC29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95" s="30">
        <f>Таблица1[[#This Row],[Стоимость, без НДС, рублей]]-Таблица1[[#This Row],[Ставка владения ]]</f>
        <v>0</v>
      </c>
    </row>
    <row r="296" spans="1:30">
      <c r="A296" s="14"/>
      <c r="B296" s="6"/>
      <c r="C296" s="6"/>
      <c r="D296" s="6" t="str">
        <f>IF(H296="","",VLOOKUP(H296,[1]мвз!$A$1:$B$212,2,FALSE))</f>
        <v/>
      </c>
      <c r="E296" s="25" t="str">
        <f t="shared" si="11"/>
        <v>ст.776</v>
      </c>
      <c r="F296" s="25"/>
      <c r="G296" s="6" t="str">
        <f t="shared" si="10"/>
        <v/>
      </c>
      <c r="H296" s="26"/>
      <c r="I296" s="34"/>
      <c r="J296" s="39"/>
      <c r="K296" s="39"/>
      <c r="L296" s="40"/>
      <c r="M296" s="6"/>
      <c r="N296" s="40"/>
      <c r="O296" s="40"/>
      <c r="P296" s="40"/>
      <c r="Q296" s="40"/>
      <c r="R296" s="40"/>
      <c r="S296" s="40"/>
      <c r="T296" s="40"/>
      <c r="U296" s="40"/>
      <c r="V296" s="41"/>
      <c r="W296" s="40"/>
      <c r="X296" s="40"/>
      <c r="Y296" s="40"/>
      <c r="Z296" s="22"/>
      <c r="AA296" s="22"/>
      <c r="AB296" s="23"/>
      <c r="AC29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96" s="30">
        <f>Таблица1[[#This Row],[Стоимость, без НДС, рублей]]-Таблица1[[#This Row],[Ставка владения ]]</f>
        <v>0</v>
      </c>
    </row>
    <row r="297" spans="1:30">
      <c r="A297" s="14"/>
      <c r="B297" s="6"/>
      <c r="C297" s="6"/>
      <c r="D297" s="6" t="str">
        <f>IF(H297="","",VLOOKUP(H297,[1]мвз!$A$1:$B$212,2,FALSE))</f>
        <v/>
      </c>
      <c r="E297" s="25" t="str">
        <f t="shared" si="11"/>
        <v>ст.776</v>
      </c>
      <c r="F297" s="25"/>
      <c r="G297" s="6" t="str">
        <f t="shared" si="10"/>
        <v/>
      </c>
      <c r="H297" s="26"/>
      <c r="I297" s="34"/>
      <c r="J297" s="39"/>
      <c r="K297" s="39"/>
      <c r="L297" s="40"/>
      <c r="M297" s="6"/>
      <c r="N297" s="40"/>
      <c r="O297" s="40"/>
      <c r="P297" s="40"/>
      <c r="Q297" s="40"/>
      <c r="R297" s="40"/>
      <c r="S297" s="40"/>
      <c r="T297" s="40"/>
      <c r="U297" s="40"/>
      <c r="V297" s="41"/>
      <c r="W297" s="40"/>
      <c r="X297" s="40"/>
      <c r="Y297" s="40"/>
      <c r="Z297" s="22"/>
      <c r="AA297" s="22"/>
      <c r="AB297" s="23"/>
      <c r="AC29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97" s="30">
        <f>Таблица1[[#This Row],[Стоимость, без НДС, рублей]]-Таблица1[[#This Row],[Ставка владения ]]</f>
        <v>0</v>
      </c>
    </row>
    <row r="298" spans="1:30">
      <c r="A298" s="14"/>
      <c r="B298" s="6"/>
      <c r="C298" s="6"/>
      <c r="D298" s="6" t="str">
        <f>IF(H298="","",VLOOKUP(H298,[1]мвз!$A$1:$B$212,2,FALSE))</f>
        <v/>
      </c>
      <c r="E298" s="25" t="str">
        <f t="shared" si="11"/>
        <v>ст.776</v>
      </c>
      <c r="F298" s="25"/>
      <c r="G298" s="6" t="str">
        <f t="shared" si="10"/>
        <v/>
      </c>
      <c r="H298" s="26"/>
      <c r="I298" s="34"/>
      <c r="J298" s="39"/>
      <c r="K298" s="39"/>
      <c r="L298" s="40"/>
      <c r="M298" s="6"/>
      <c r="N298" s="40"/>
      <c r="O298" s="40"/>
      <c r="P298" s="40"/>
      <c r="Q298" s="40"/>
      <c r="R298" s="40"/>
      <c r="S298" s="40"/>
      <c r="T298" s="40"/>
      <c r="U298" s="40"/>
      <c r="V298" s="41"/>
      <c r="W298" s="40"/>
      <c r="X298" s="40"/>
      <c r="Y298" s="40"/>
      <c r="Z298" s="22"/>
      <c r="AA298" s="22"/>
      <c r="AB298" s="23"/>
      <c r="AC29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98" s="30">
        <f>Таблица1[[#This Row],[Стоимость, без НДС, рублей]]-Таблица1[[#This Row],[Ставка владения ]]</f>
        <v>0</v>
      </c>
    </row>
    <row r="299" spans="1:30">
      <c r="A299" s="14"/>
      <c r="B299" s="6"/>
      <c r="C299" s="6"/>
      <c r="D299" s="6" t="str">
        <f>IF(H299="","",VLOOKUP(H299,[1]мвз!$A$1:$B$212,2,FALSE))</f>
        <v/>
      </c>
      <c r="E299" s="25" t="str">
        <f t="shared" si="11"/>
        <v>ст.776</v>
      </c>
      <c r="F299" s="25"/>
      <c r="G299" s="6" t="str">
        <f t="shared" si="10"/>
        <v/>
      </c>
      <c r="H299" s="26"/>
      <c r="I299" s="34"/>
      <c r="J299" s="39"/>
      <c r="K299" s="39"/>
      <c r="L299" s="40"/>
      <c r="M299" s="6"/>
      <c r="N299" s="40"/>
      <c r="O299" s="40"/>
      <c r="P299" s="40"/>
      <c r="Q299" s="40"/>
      <c r="R299" s="40"/>
      <c r="S299" s="40"/>
      <c r="T299" s="40"/>
      <c r="U299" s="40"/>
      <c r="V299" s="41"/>
      <c r="W299" s="40"/>
      <c r="X299" s="40"/>
      <c r="Y299" s="40"/>
      <c r="Z299" s="22"/>
      <c r="AA299" s="22"/>
      <c r="AB299" s="23"/>
      <c r="AC29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299" s="30">
        <f>Таблица1[[#This Row],[Стоимость, без НДС, рублей]]-Таблица1[[#This Row],[Ставка владения ]]</f>
        <v>0</v>
      </c>
    </row>
    <row r="300" spans="1:30">
      <c r="A300" s="14"/>
      <c r="B300" s="6"/>
      <c r="C300" s="6"/>
      <c r="D300" s="6" t="str">
        <f>IF(H300="","",VLOOKUP(H300,[1]мвз!$A$1:$B$212,2,FALSE))</f>
        <v/>
      </c>
      <c r="E300" s="25" t="str">
        <f t="shared" si="11"/>
        <v>ст.776</v>
      </c>
      <c r="F300" s="25"/>
      <c r="G300" s="6" t="str">
        <f t="shared" si="10"/>
        <v/>
      </c>
      <c r="H300" s="26"/>
      <c r="I300" s="34"/>
      <c r="J300" s="39"/>
      <c r="K300" s="39"/>
      <c r="L300" s="40"/>
      <c r="M300" s="6"/>
      <c r="N300" s="40"/>
      <c r="O300" s="40"/>
      <c r="P300" s="40"/>
      <c r="Q300" s="40"/>
      <c r="R300" s="40"/>
      <c r="S300" s="40"/>
      <c r="T300" s="40"/>
      <c r="U300" s="40"/>
      <c r="V300" s="41"/>
      <c r="W300" s="40"/>
      <c r="X300" s="40"/>
      <c r="Y300" s="40"/>
      <c r="Z300" s="22"/>
      <c r="AA300" s="22"/>
      <c r="AB300" s="23"/>
      <c r="AC30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00" s="30">
        <f>Таблица1[[#This Row],[Стоимость, без НДС, рублей]]-Таблица1[[#This Row],[Ставка владения ]]</f>
        <v>0</v>
      </c>
    </row>
    <row r="301" spans="1:30">
      <c r="A301" s="14"/>
      <c r="B301" s="6"/>
      <c r="C301" s="6"/>
      <c r="D301" s="6" t="str">
        <f>IF(H301="","",VLOOKUP(H301,[1]мвз!$A$1:$B$212,2,FALSE))</f>
        <v/>
      </c>
      <c r="E301" s="25" t="str">
        <f t="shared" si="11"/>
        <v>ст.776</v>
      </c>
      <c r="F301" s="25"/>
      <c r="G301" s="6" t="str">
        <f t="shared" si="10"/>
        <v/>
      </c>
      <c r="H301" s="26"/>
      <c r="I301" s="34"/>
      <c r="J301" s="39"/>
      <c r="K301" s="39"/>
      <c r="L301" s="40"/>
      <c r="M301" s="6"/>
      <c r="N301" s="40"/>
      <c r="O301" s="40"/>
      <c r="P301" s="40"/>
      <c r="Q301" s="40"/>
      <c r="R301" s="40"/>
      <c r="S301" s="40"/>
      <c r="T301" s="40"/>
      <c r="U301" s="40"/>
      <c r="V301" s="41"/>
      <c r="W301" s="40"/>
      <c r="X301" s="40"/>
      <c r="Y301" s="40"/>
      <c r="Z301" s="22"/>
      <c r="AA301" s="22"/>
      <c r="AB301" s="23"/>
      <c r="AC30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01" s="30">
        <f>Таблица1[[#This Row],[Стоимость, без НДС, рублей]]-Таблица1[[#This Row],[Ставка владения ]]</f>
        <v>0</v>
      </c>
    </row>
    <row r="302" spans="1:30">
      <c r="A302" s="14"/>
      <c r="B302" s="6"/>
      <c r="C302" s="6"/>
      <c r="D302" s="6" t="str">
        <f>IF(H302="","",VLOOKUP(H302,[1]мвз!$A$1:$B$212,2,FALSE))</f>
        <v/>
      </c>
      <c r="E302" s="25" t="str">
        <f t="shared" si="11"/>
        <v>ст.776</v>
      </c>
      <c r="F302" s="25"/>
      <c r="G302" s="6" t="str">
        <f t="shared" si="10"/>
        <v/>
      </c>
      <c r="H302" s="26"/>
      <c r="I302" s="34"/>
      <c r="J302" s="39"/>
      <c r="K302" s="39"/>
      <c r="L302" s="40"/>
      <c r="M302" s="6"/>
      <c r="N302" s="40"/>
      <c r="O302" s="40"/>
      <c r="P302" s="40"/>
      <c r="Q302" s="40"/>
      <c r="R302" s="40"/>
      <c r="S302" s="40"/>
      <c r="T302" s="40"/>
      <c r="U302" s="40"/>
      <c r="V302" s="41"/>
      <c r="W302" s="40"/>
      <c r="X302" s="40"/>
      <c r="Y302" s="40"/>
      <c r="Z302" s="22"/>
      <c r="AA302" s="22"/>
      <c r="AB302" s="23"/>
      <c r="AC30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02" s="30">
        <f>Таблица1[[#This Row],[Стоимость, без НДС, рублей]]-Таблица1[[#This Row],[Ставка владения ]]</f>
        <v>0</v>
      </c>
    </row>
    <row r="303" spans="1:30">
      <c r="A303" s="14"/>
      <c r="B303" s="6"/>
      <c r="C303" s="6"/>
      <c r="D303" s="6" t="str">
        <f>IF(H303="","",VLOOKUP(H303,[1]мвз!$A$1:$B$212,2,FALSE))</f>
        <v/>
      </c>
      <c r="E303" s="25" t="str">
        <f t="shared" si="11"/>
        <v>ст.776</v>
      </c>
      <c r="F303" s="25"/>
      <c r="G303" s="6" t="str">
        <f t="shared" si="10"/>
        <v/>
      </c>
      <c r="H303" s="26"/>
      <c r="I303" s="34"/>
      <c r="J303" s="39"/>
      <c r="K303" s="39"/>
      <c r="L303" s="40"/>
      <c r="M303" s="6"/>
      <c r="N303" s="40"/>
      <c r="O303" s="40"/>
      <c r="P303" s="40"/>
      <c r="Q303" s="40"/>
      <c r="R303" s="40"/>
      <c r="S303" s="40"/>
      <c r="T303" s="40"/>
      <c r="U303" s="40"/>
      <c r="V303" s="41"/>
      <c r="W303" s="40"/>
      <c r="X303" s="40"/>
      <c r="Y303" s="40"/>
      <c r="Z303" s="22"/>
      <c r="AA303" s="22"/>
      <c r="AB303" s="23"/>
      <c r="AC30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03" s="30">
        <f>Таблица1[[#This Row],[Стоимость, без НДС, рублей]]-Таблица1[[#This Row],[Ставка владения ]]</f>
        <v>0</v>
      </c>
    </row>
    <row r="304" spans="1:30">
      <c r="A304" s="14"/>
      <c r="B304" s="6"/>
      <c r="C304" s="6"/>
      <c r="D304" s="6" t="str">
        <f>IF(H304="","",VLOOKUP(H304,[1]мвз!$A$1:$B$212,2,FALSE))</f>
        <v/>
      </c>
      <c r="E304" s="25" t="str">
        <f t="shared" si="11"/>
        <v>ст.776</v>
      </c>
      <c r="F304" s="25"/>
      <c r="G304" s="6" t="str">
        <f t="shared" si="10"/>
        <v/>
      </c>
      <c r="H304" s="26"/>
      <c r="I304" s="34"/>
      <c r="J304" s="39"/>
      <c r="K304" s="39"/>
      <c r="L304" s="40"/>
      <c r="M304" s="6"/>
      <c r="N304" s="40"/>
      <c r="O304" s="40"/>
      <c r="P304" s="40"/>
      <c r="Q304" s="40"/>
      <c r="R304" s="40"/>
      <c r="S304" s="40"/>
      <c r="T304" s="40"/>
      <c r="U304" s="40"/>
      <c r="V304" s="41"/>
      <c r="W304" s="40"/>
      <c r="X304" s="40"/>
      <c r="Y304" s="40"/>
      <c r="Z304" s="22"/>
      <c r="AA304" s="22"/>
      <c r="AB304" s="23"/>
      <c r="AC30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04" s="30">
        <f>Таблица1[[#This Row],[Стоимость, без НДС, рублей]]-Таблица1[[#This Row],[Ставка владения ]]</f>
        <v>0</v>
      </c>
    </row>
    <row r="305" spans="1:30">
      <c r="A305" s="14"/>
      <c r="B305" s="6"/>
      <c r="C305" s="6"/>
      <c r="D305" s="6" t="str">
        <f>IF(H305="","",VLOOKUP(H305,[1]мвз!$A$1:$B$212,2,FALSE))</f>
        <v/>
      </c>
      <c r="E305" s="25" t="str">
        <f t="shared" si="11"/>
        <v>ст.776</v>
      </c>
      <c r="F305" s="25"/>
      <c r="G305" s="6" t="str">
        <f t="shared" si="10"/>
        <v/>
      </c>
      <c r="H305" s="26"/>
      <c r="I305" s="34"/>
      <c r="J305" s="39"/>
      <c r="K305" s="39"/>
      <c r="L305" s="40"/>
      <c r="M305" s="6"/>
      <c r="N305" s="40"/>
      <c r="O305" s="40"/>
      <c r="P305" s="40"/>
      <c r="Q305" s="40"/>
      <c r="R305" s="40"/>
      <c r="S305" s="40"/>
      <c r="T305" s="40"/>
      <c r="U305" s="40"/>
      <c r="V305" s="41"/>
      <c r="W305" s="40"/>
      <c r="X305" s="40"/>
      <c r="Y305" s="40"/>
      <c r="Z305" s="22"/>
      <c r="AA305" s="22"/>
      <c r="AB305" s="23"/>
      <c r="AC30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05" s="30">
        <f>Таблица1[[#This Row],[Стоимость, без НДС, рублей]]-Таблица1[[#This Row],[Ставка владения ]]</f>
        <v>0</v>
      </c>
    </row>
    <row r="306" spans="1:30">
      <c r="A306" s="14"/>
      <c r="B306" s="6"/>
      <c r="C306" s="6"/>
      <c r="D306" s="6" t="str">
        <f>IF(H306="","",VLOOKUP(H306,[1]мвз!$A$1:$B$212,2,FALSE))</f>
        <v/>
      </c>
      <c r="E306" s="25" t="str">
        <f t="shared" si="11"/>
        <v>ст.776</v>
      </c>
      <c r="F306" s="25"/>
      <c r="G306" s="6" t="str">
        <f t="shared" si="10"/>
        <v/>
      </c>
      <c r="H306" s="26"/>
      <c r="I306" s="34"/>
      <c r="J306" s="39"/>
      <c r="K306" s="39"/>
      <c r="L306" s="40"/>
      <c r="M306" s="6"/>
      <c r="N306" s="40"/>
      <c r="O306" s="40"/>
      <c r="P306" s="40"/>
      <c r="Q306" s="40"/>
      <c r="R306" s="40"/>
      <c r="S306" s="40"/>
      <c r="T306" s="40"/>
      <c r="U306" s="40"/>
      <c r="V306" s="41"/>
      <c r="W306" s="40"/>
      <c r="X306" s="40"/>
      <c r="Y306" s="40"/>
      <c r="Z306" s="22"/>
      <c r="AA306" s="22"/>
      <c r="AB306" s="23"/>
      <c r="AC30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06" s="30">
        <f>Таблица1[[#This Row],[Стоимость, без НДС, рублей]]-Таблица1[[#This Row],[Ставка владения ]]</f>
        <v>0</v>
      </c>
    </row>
    <row r="307" spans="1:30">
      <c r="A307" s="14"/>
      <c r="B307" s="6"/>
      <c r="C307" s="6"/>
      <c r="D307" s="6" t="str">
        <f>IF(H307="","",VLOOKUP(H307,[1]мвз!$A$1:$B$212,2,FALSE))</f>
        <v/>
      </c>
      <c r="E307" s="25" t="str">
        <f t="shared" si="11"/>
        <v>ст.776</v>
      </c>
      <c r="F307" s="25"/>
      <c r="G307" s="6" t="str">
        <f t="shared" si="10"/>
        <v/>
      </c>
      <c r="H307" s="26"/>
      <c r="I307" s="34"/>
      <c r="J307" s="39"/>
      <c r="K307" s="39"/>
      <c r="L307" s="40"/>
      <c r="M307" s="6"/>
      <c r="N307" s="40"/>
      <c r="O307" s="40"/>
      <c r="P307" s="40"/>
      <c r="Q307" s="40"/>
      <c r="R307" s="40"/>
      <c r="S307" s="40"/>
      <c r="T307" s="40"/>
      <c r="U307" s="40"/>
      <c r="V307" s="41"/>
      <c r="W307" s="40"/>
      <c r="X307" s="40"/>
      <c r="Y307" s="40"/>
      <c r="Z307" s="22"/>
      <c r="AA307" s="22"/>
      <c r="AB307" s="23"/>
      <c r="AC30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07" s="30">
        <f>Таблица1[[#This Row],[Стоимость, без НДС, рублей]]-Таблица1[[#This Row],[Ставка владения ]]</f>
        <v>0</v>
      </c>
    </row>
    <row r="308" spans="1:30">
      <c r="A308" s="14"/>
      <c r="B308" s="6"/>
      <c r="C308" s="6"/>
      <c r="D308" s="6" t="str">
        <f>IF(H308="","",VLOOKUP(H308,[1]мвз!$A$1:$B$212,2,FALSE))</f>
        <v/>
      </c>
      <c r="E308" s="25" t="str">
        <f t="shared" si="11"/>
        <v>ст.776</v>
      </c>
      <c r="F308" s="25"/>
      <c r="G308" s="6" t="str">
        <f t="shared" si="10"/>
        <v/>
      </c>
      <c r="H308" s="26"/>
      <c r="I308" s="34"/>
      <c r="J308" s="39"/>
      <c r="K308" s="39"/>
      <c r="L308" s="40"/>
      <c r="M308" s="6"/>
      <c r="N308" s="40"/>
      <c r="O308" s="40"/>
      <c r="P308" s="40"/>
      <c r="Q308" s="40"/>
      <c r="R308" s="40"/>
      <c r="S308" s="40"/>
      <c r="T308" s="40"/>
      <c r="U308" s="40"/>
      <c r="V308" s="41"/>
      <c r="W308" s="40"/>
      <c r="X308" s="40"/>
      <c r="Y308" s="40"/>
      <c r="Z308" s="22"/>
      <c r="AA308" s="22"/>
      <c r="AB308" s="23"/>
      <c r="AC30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08" s="30">
        <f>Таблица1[[#This Row],[Стоимость, без НДС, рублей]]-Таблица1[[#This Row],[Ставка владения ]]</f>
        <v>0</v>
      </c>
    </row>
    <row r="309" spans="1:30">
      <c r="A309" s="14"/>
      <c r="B309" s="6"/>
      <c r="C309" s="6"/>
      <c r="D309" s="6" t="str">
        <f>IF(H309="","",VLOOKUP(H309,[1]мвз!$A$1:$B$212,2,FALSE))</f>
        <v/>
      </c>
      <c r="E309" s="25" t="str">
        <f t="shared" si="11"/>
        <v>ст.776</v>
      </c>
      <c r="F309" s="25"/>
      <c r="G309" s="6" t="str">
        <f t="shared" ref="G309:G372" si="12">IF(A317="","",1)</f>
        <v/>
      </c>
      <c r="H309" s="26"/>
      <c r="I309" s="34"/>
      <c r="J309" s="39"/>
      <c r="K309" s="39"/>
      <c r="L309" s="40"/>
      <c r="M309" s="6"/>
      <c r="N309" s="40"/>
      <c r="O309" s="40"/>
      <c r="P309" s="40"/>
      <c r="Q309" s="40"/>
      <c r="R309" s="40"/>
      <c r="S309" s="40"/>
      <c r="T309" s="40"/>
      <c r="U309" s="40"/>
      <c r="V309" s="41"/>
      <c r="W309" s="40"/>
      <c r="X309" s="40"/>
      <c r="Y309" s="40"/>
      <c r="Z309" s="22"/>
      <c r="AA309" s="22"/>
      <c r="AB309" s="23"/>
      <c r="AC30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09" s="30">
        <f>Таблица1[[#This Row],[Стоимость, без НДС, рублей]]-Таблица1[[#This Row],[Ставка владения ]]</f>
        <v>0</v>
      </c>
    </row>
    <row r="310" spans="1:30">
      <c r="A310" s="14"/>
      <c r="B310" s="6"/>
      <c r="C310" s="6"/>
      <c r="D310" s="6" t="str">
        <f>IF(H310="","",VLOOKUP(H310,[1]мвз!$A$1:$B$212,2,FALSE))</f>
        <v/>
      </c>
      <c r="E310" s="25" t="str">
        <f t="shared" si="11"/>
        <v>ст.776</v>
      </c>
      <c r="F310" s="25"/>
      <c r="G310" s="6" t="str">
        <f t="shared" si="12"/>
        <v/>
      </c>
      <c r="H310" s="26"/>
      <c r="I310" s="34"/>
      <c r="J310" s="39"/>
      <c r="K310" s="39"/>
      <c r="L310" s="40"/>
      <c r="M310" s="6"/>
      <c r="N310" s="40"/>
      <c r="O310" s="40"/>
      <c r="P310" s="40"/>
      <c r="Q310" s="40"/>
      <c r="R310" s="40"/>
      <c r="S310" s="40"/>
      <c r="T310" s="40"/>
      <c r="U310" s="40"/>
      <c r="V310" s="41"/>
      <c r="W310" s="40"/>
      <c r="X310" s="40"/>
      <c r="Y310" s="40"/>
      <c r="Z310" s="22"/>
      <c r="AA310" s="22"/>
      <c r="AB310" s="23"/>
      <c r="AC31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10" s="30">
        <f>Таблица1[[#This Row],[Стоимость, без НДС, рублей]]-Таблица1[[#This Row],[Ставка владения ]]</f>
        <v>0</v>
      </c>
    </row>
    <row r="311" spans="1:30">
      <c r="A311" s="14"/>
      <c r="B311" s="6"/>
      <c r="C311" s="6"/>
      <c r="D311" s="6" t="str">
        <f>IF(H311="","",VLOOKUP(H311,[1]мвз!$A$1:$B$212,2,FALSE))</f>
        <v/>
      </c>
      <c r="E311" s="25" t="str">
        <f t="shared" si="11"/>
        <v>ст.776</v>
      </c>
      <c r="F311" s="25"/>
      <c r="G311" s="6" t="str">
        <f t="shared" si="12"/>
        <v/>
      </c>
      <c r="H311" s="26"/>
      <c r="I311" s="34"/>
      <c r="J311" s="39"/>
      <c r="K311" s="39"/>
      <c r="L311" s="40"/>
      <c r="M311" s="6"/>
      <c r="N311" s="40"/>
      <c r="O311" s="40"/>
      <c r="P311" s="40"/>
      <c r="Q311" s="40"/>
      <c r="R311" s="40"/>
      <c r="S311" s="40"/>
      <c r="T311" s="40"/>
      <c r="U311" s="40"/>
      <c r="V311" s="41"/>
      <c r="W311" s="40"/>
      <c r="X311" s="40"/>
      <c r="Y311" s="40"/>
      <c r="Z311" s="22"/>
      <c r="AA311" s="22"/>
      <c r="AB311" s="23"/>
      <c r="AC31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11" s="30">
        <f>Таблица1[[#This Row],[Стоимость, без НДС, рублей]]-Таблица1[[#This Row],[Ставка владения ]]</f>
        <v>0</v>
      </c>
    </row>
    <row r="312" spans="1:30">
      <c r="A312" s="14"/>
      <c r="B312" s="6"/>
      <c r="C312" s="6"/>
      <c r="D312" s="6" t="str">
        <f>IF(H312="","",VLOOKUP(H312,[1]мвз!$A$1:$B$212,2,FALSE))</f>
        <v/>
      </c>
      <c r="E312" s="25" t="str">
        <f t="shared" si="11"/>
        <v>ст.776</v>
      </c>
      <c r="F312" s="25"/>
      <c r="G312" s="6" t="str">
        <f t="shared" si="12"/>
        <v/>
      </c>
      <c r="H312" s="26"/>
      <c r="I312" s="34"/>
      <c r="J312" s="39"/>
      <c r="K312" s="39"/>
      <c r="L312" s="40"/>
      <c r="M312" s="6"/>
      <c r="N312" s="40"/>
      <c r="O312" s="40"/>
      <c r="P312" s="40"/>
      <c r="Q312" s="40"/>
      <c r="R312" s="40"/>
      <c r="S312" s="40"/>
      <c r="T312" s="40"/>
      <c r="U312" s="40"/>
      <c r="V312" s="41"/>
      <c r="W312" s="40"/>
      <c r="X312" s="40"/>
      <c r="Y312" s="40"/>
      <c r="Z312" s="22"/>
      <c r="AA312" s="22"/>
      <c r="AB312" s="23"/>
      <c r="AC31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12" s="30">
        <f>Таблица1[[#This Row],[Стоимость, без НДС, рублей]]-Таблица1[[#This Row],[Ставка владения ]]</f>
        <v>0</v>
      </c>
    </row>
    <row r="313" spans="1:30">
      <c r="A313" s="14"/>
      <c r="B313" s="6"/>
      <c r="C313" s="6"/>
      <c r="D313" s="6" t="str">
        <f>IF(H313="","",VLOOKUP(H313,[1]мвз!$A$1:$B$212,2,FALSE))</f>
        <v/>
      </c>
      <c r="E313" s="25" t="str">
        <f t="shared" si="11"/>
        <v>ст.776</v>
      </c>
      <c r="F313" s="25"/>
      <c r="G313" s="6" t="str">
        <f t="shared" si="12"/>
        <v/>
      </c>
      <c r="H313" s="26"/>
      <c r="I313" s="34"/>
      <c r="J313" s="39"/>
      <c r="K313" s="39"/>
      <c r="L313" s="40"/>
      <c r="M313" s="6"/>
      <c r="N313" s="40"/>
      <c r="O313" s="40"/>
      <c r="P313" s="40"/>
      <c r="Q313" s="40"/>
      <c r="R313" s="40"/>
      <c r="S313" s="40"/>
      <c r="T313" s="40"/>
      <c r="U313" s="40"/>
      <c r="V313" s="41"/>
      <c r="W313" s="40"/>
      <c r="X313" s="40"/>
      <c r="Y313" s="40"/>
      <c r="Z313" s="22"/>
      <c r="AA313" s="22"/>
      <c r="AB313" s="23"/>
      <c r="AC31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13" s="30">
        <f>Таблица1[[#This Row],[Стоимость, без НДС, рублей]]-Таблица1[[#This Row],[Ставка владения ]]</f>
        <v>0</v>
      </c>
    </row>
    <row r="314" spans="1:30">
      <c r="A314" s="14"/>
      <c r="B314" s="6"/>
      <c r="C314" s="6"/>
      <c r="D314" s="6" t="str">
        <f>IF(H314="","",VLOOKUP(H314,[1]мвз!$A$1:$B$212,2,FALSE))</f>
        <v/>
      </c>
      <c r="E314" s="25" t="str">
        <f t="shared" si="11"/>
        <v>ст.776</v>
      </c>
      <c r="F314" s="25"/>
      <c r="G314" s="6" t="str">
        <f t="shared" si="12"/>
        <v/>
      </c>
      <c r="H314" s="26"/>
      <c r="I314" s="34"/>
      <c r="J314" s="39"/>
      <c r="K314" s="39"/>
      <c r="L314" s="40"/>
      <c r="M314" s="6"/>
      <c r="N314" s="40"/>
      <c r="O314" s="40"/>
      <c r="P314" s="40"/>
      <c r="Q314" s="40"/>
      <c r="R314" s="40"/>
      <c r="S314" s="40"/>
      <c r="T314" s="40"/>
      <c r="U314" s="40"/>
      <c r="V314" s="41"/>
      <c r="W314" s="40"/>
      <c r="X314" s="40"/>
      <c r="Y314" s="40"/>
      <c r="Z314" s="22"/>
      <c r="AA314" s="22"/>
      <c r="AB314" s="23"/>
      <c r="AC31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14" s="30">
        <f>Таблица1[[#This Row],[Стоимость, без НДС, рублей]]-Таблица1[[#This Row],[Ставка владения ]]</f>
        <v>0</v>
      </c>
    </row>
    <row r="315" spans="1:30">
      <c r="A315" s="14"/>
      <c r="B315" s="6"/>
      <c r="C315" s="6"/>
      <c r="D315" s="6" t="str">
        <f>IF(H315="","",VLOOKUP(H315,[1]мвз!$A$1:$B$212,2,FALSE))</f>
        <v/>
      </c>
      <c r="E315" s="25" t="str">
        <f t="shared" si="11"/>
        <v>ст.776</v>
      </c>
      <c r="F315" s="25"/>
      <c r="G315" s="6" t="str">
        <f t="shared" si="12"/>
        <v/>
      </c>
      <c r="H315" s="26"/>
      <c r="I315" s="34"/>
      <c r="J315" s="39"/>
      <c r="K315" s="39"/>
      <c r="L315" s="40"/>
      <c r="M315" s="6"/>
      <c r="N315" s="40"/>
      <c r="O315" s="40"/>
      <c r="P315" s="40"/>
      <c r="Q315" s="40"/>
      <c r="R315" s="40"/>
      <c r="S315" s="40"/>
      <c r="T315" s="40"/>
      <c r="U315" s="40"/>
      <c r="V315" s="41"/>
      <c r="W315" s="40"/>
      <c r="X315" s="40"/>
      <c r="Y315" s="40"/>
      <c r="Z315" s="22"/>
      <c r="AA315" s="22"/>
      <c r="AB315" s="23"/>
      <c r="AC31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15" s="30">
        <f>Таблица1[[#This Row],[Стоимость, без НДС, рублей]]-Таблица1[[#This Row],[Ставка владения ]]</f>
        <v>0</v>
      </c>
    </row>
    <row r="316" spans="1:30">
      <c r="A316" s="14"/>
      <c r="B316" s="6"/>
      <c r="C316" s="6"/>
      <c r="D316" s="6" t="str">
        <f>IF(H316="","",VLOOKUP(H316,[1]мвз!$A$1:$B$212,2,FALSE))</f>
        <v/>
      </c>
      <c r="E316" s="25" t="str">
        <f t="shared" si="11"/>
        <v>ст.776</v>
      </c>
      <c r="F316" s="25"/>
      <c r="G316" s="6" t="str">
        <f t="shared" si="12"/>
        <v/>
      </c>
      <c r="H316" s="26"/>
      <c r="I316" s="34"/>
      <c r="J316" s="39"/>
      <c r="K316" s="39"/>
      <c r="L316" s="40"/>
      <c r="M316" s="6"/>
      <c r="N316" s="40"/>
      <c r="O316" s="40"/>
      <c r="P316" s="40"/>
      <c r="Q316" s="40"/>
      <c r="R316" s="40"/>
      <c r="S316" s="40"/>
      <c r="T316" s="40"/>
      <c r="U316" s="40"/>
      <c r="V316" s="41"/>
      <c r="W316" s="40"/>
      <c r="X316" s="40"/>
      <c r="Y316" s="40"/>
      <c r="Z316" s="22"/>
      <c r="AA316" s="22"/>
      <c r="AB316" s="23"/>
      <c r="AC31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16" s="30">
        <f>Таблица1[[#This Row],[Стоимость, без НДС, рублей]]-Таблица1[[#This Row],[Ставка владения ]]</f>
        <v>0</v>
      </c>
    </row>
    <row r="317" spans="1:30">
      <c r="A317" s="14"/>
      <c r="B317" s="6"/>
      <c r="C317" s="6"/>
      <c r="D317" s="6" t="str">
        <f>IF(H317="","",VLOOKUP(H317,[1]мвз!$A$1:$B$212,2,FALSE))</f>
        <v/>
      </c>
      <c r="E317" s="25" t="str">
        <f t="shared" si="11"/>
        <v>ст.776</v>
      </c>
      <c r="F317" s="25"/>
      <c r="G317" s="6" t="str">
        <f t="shared" si="12"/>
        <v/>
      </c>
      <c r="H317" s="26"/>
      <c r="I317" s="34"/>
      <c r="J317" s="39"/>
      <c r="K317" s="39"/>
      <c r="L317" s="40"/>
      <c r="M317" s="6"/>
      <c r="N317" s="40"/>
      <c r="O317" s="40"/>
      <c r="P317" s="40"/>
      <c r="Q317" s="40"/>
      <c r="R317" s="40"/>
      <c r="S317" s="40"/>
      <c r="T317" s="40"/>
      <c r="U317" s="40"/>
      <c r="V317" s="41"/>
      <c r="W317" s="40"/>
      <c r="X317" s="40"/>
      <c r="Y317" s="40"/>
      <c r="Z317" s="22"/>
      <c r="AA317" s="22"/>
      <c r="AB317" s="23"/>
      <c r="AC31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17" s="30">
        <f>Таблица1[[#This Row],[Стоимость, без НДС, рублей]]-Таблица1[[#This Row],[Ставка владения ]]</f>
        <v>0</v>
      </c>
    </row>
    <row r="318" spans="1:30">
      <c r="A318" s="14"/>
      <c r="B318" s="6"/>
      <c r="C318" s="6"/>
      <c r="D318" s="6" t="str">
        <f>IF(H318="","",VLOOKUP(H318,[1]мвз!$A$1:$B$212,2,FALSE))</f>
        <v/>
      </c>
      <c r="E318" s="25" t="str">
        <f t="shared" si="11"/>
        <v>ст.776</v>
      </c>
      <c r="F318" s="25"/>
      <c r="G318" s="6" t="str">
        <f t="shared" si="12"/>
        <v/>
      </c>
      <c r="H318" s="26"/>
      <c r="I318" s="34"/>
      <c r="J318" s="39"/>
      <c r="K318" s="39"/>
      <c r="L318" s="40"/>
      <c r="M318" s="6"/>
      <c r="N318" s="40"/>
      <c r="O318" s="40"/>
      <c r="P318" s="40"/>
      <c r="Q318" s="40"/>
      <c r="R318" s="40"/>
      <c r="S318" s="40"/>
      <c r="T318" s="40"/>
      <c r="U318" s="40"/>
      <c r="V318" s="41"/>
      <c r="W318" s="40"/>
      <c r="X318" s="40"/>
      <c r="Y318" s="40"/>
      <c r="Z318" s="22"/>
      <c r="AA318" s="22"/>
      <c r="AB318" s="23"/>
      <c r="AC31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18" s="30">
        <f>Таблица1[[#This Row],[Стоимость, без НДС, рублей]]-Таблица1[[#This Row],[Ставка владения ]]</f>
        <v>0</v>
      </c>
    </row>
    <row r="319" spans="1:30">
      <c r="A319" s="14"/>
      <c r="B319" s="6"/>
      <c r="C319" s="6"/>
      <c r="D319" s="6" t="str">
        <f>IF(H319="","",VLOOKUP(H319,[1]мвз!$A$1:$B$212,2,FALSE))</f>
        <v/>
      </c>
      <c r="E319" s="25" t="str">
        <f t="shared" si="11"/>
        <v>ст.776</v>
      </c>
      <c r="F319" s="25"/>
      <c r="G319" s="6" t="str">
        <f t="shared" si="12"/>
        <v/>
      </c>
      <c r="H319" s="26"/>
      <c r="I319" s="34"/>
      <c r="J319" s="39"/>
      <c r="K319" s="39"/>
      <c r="L319" s="40"/>
      <c r="M319" s="6"/>
      <c r="N319" s="40"/>
      <c r="O319" s="40"/>
      <c r="P319" s="40"/>
      <c r="Q319" s="40"/>
      <c r="R319" s="40"/>
      <c r="S319" s="40"/>
      <c r="T319" s="40"/>
      <c r="U319" s="40"/>
      <c r="V319" s="41"/>
      <c r="W319" s="40"/>
      <c r="X319" s="40"/>
      <c r="Y319" s="40"/>
      <c r="Z319" s="22"/>
      <c r="AA319" s="22"/>
      <c r="AB319" s="23"/>
      <c r="AC31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19" s="30">
        <f>Таблица1[[#This Row],[Стоимость, без НДС, рублей]]-Таблица1[[#This Row],[Ставка владения ]]</f>
        <v>0</v>
      </c>
    </row>
    <row r="320" spans="1:30">
      <c r="A320" s="14"/>
      <c r="B320" s="6"/>
      <c r="C320" s="6"/>
      <c r="D320" s="6" t="str">
        <f>IF(H320="","",VLOOKUP(H320,[1]мвз!$A$1:$B$212,2,FALSE))</f>
        <v/>
      </c>
      <c r="E320" s="25" t="str">
        <f t="shared" ref="E320:E383" si="13">IF(H320="леня","ст.835",IF(H320="ДЦС-5 АУР","ст.835","ст.776"))</f>
        <v>ст.776</v>
      </c>
      <c r="F320" s="25"/>
      <c r="G320" s="6" t="str">
        <f t="shared" si="12"/>
        <v/>
      </c>
      <c r="H320" s="26"/>
      <c r="I320" s="34"/>
      <c r="J320" s="39"/>
      <c r="K320" s="39"/>
      <c r="L320" s="40"/>
      <c r="M320" s="6"/>
      <c r="N320" s="40"/>
      <c r="O320" s="40"/>
      <c r="P320" s="40"/>
      <c r="Q320" s="40"/>
      <c r="R320" s="40"/>
      <c r="S320" s="40"/>
      <c r="T320" s="40"/>
      <c r="U320" s="40"/>
      <c r="V320" s="41"/>
      <c r="W320" s="40"/>
      <c r="X320" s="40"/>
      <c r="Y320" s="40"/>
      <c r="Z320" s="22"/>
      <c r="AA320" s="22"/>
      <c r="AB320" s="23"/>
      <c r="AC32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20" s="30">
        <f>Таблица1[[#This Row],[Стоимость, без НДС, рублей]]-Таблица1[[#This Row],[Ставка владения ]]</f>
        <v>0</v>
      </c>
    </row>
    <row r="321" spans="1:30">
      <c r="A321" s="14"/>
      <c r="B321" s="6"/>
      <c r="C321" s="6"/>
      <c r="D321" s="6" t="str">
        <f>IF(H321="","",VLOOKUP(H321,[1]мвз!$A$1:$B$212,2,FALSE))</f>
        <v/>
      </c>
      <c r="E321" s="25" t="str">
        <f t="shared" si="13"/>
        <v>ст.776</v>
      </c>
      <c r="F321" s="25"/>
      <c r="G321" s="6" t="str">
        <f t="shared" si="12"/>
        <v/>
      </c>
      <c r="H321" s="26"/>
      <c r="I321" s="34"/>
      <c r="J321" s="39"/>
      <c r="K321" s="39"/>
      <c r="L321" s="40"/>
      <c r="M321" s="6"/>
      <c r="N321" s="40"/>
      <c r="O321" s="40"/>
      <c r="P321" s="40"/>
      <c r="Q321" s="40"/>
      <c r="R321" s="40"/>
      <c r="S321" s="40"/>
      <c r="T321" s="40"/>
      <c r="U321" s="40"/>
      <c r="V321" s="41"/>
      <c r="W321" s="40"/>
      <c r="X321" s="40"/>
      <c r="Y321" s="40"/>
      <c r="Z321" s="22"/>
      <c r="AA321" s="22"/>
      <c r="AB321" s="23"/>
      <c r="AC32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21" s="30">
        <f>Таблица1[[#This Row],[Стоимость, без НДС, рублей]]-Таблица1[[#This Row],[Ставка владения ]]</f>
        <v>0</v>
      </c>
    </row>
    <row r="322" spans="1:30">
      <c r="A322" s="14"/>
      <c r="B322" s="6"/>
      <c r="C322" s="6"/>
      <c r="D322" s="6" t="str">
        <f>IF(H322="","",VLOOKUP(H322,[1]мвз!$A$1:$B$212,2,FALSE))</f>
        <v/>
      </c>
      <c r="E322" s="25" t="str">
        <f t="shared" si="13"/>
        <v>ст.776</v>
      </c>
      <c r="F322" s="25"/>
      <c r="G322" s="6" t="str">
        <f t="shared" si="12"/>
        <v/>
      </c>
      <c r="H322" s="26"/>
      <c r="I322" s="34"/>
      <c r="J322" s="39"/>
      <c r="K322" s="39"/>
      <c r="L322" s="40"/>
      <c r="M322" s="6"/>
      <c r="N322" s="40"/>
      <c r="O322" s="40"/>
      <c r="P322" s="40"/>
      <c r="Q322" s="40"/>
      <c r="R322" s="40"/>
      <c r="S322" s="40"/>
      <c r="T322" s="40"/>
      <c r="U322" s="40"/>
      <c r="V322" s="41"/>
      <c r="W322" s="40"/>
      <c r="X322" s="40"/>
      <c r="Y322" s="40"/>
      <c r="Z322" s="22"/>
      <c r="AA322" s="22"/>
      <c r="AB322" s="23"/>
      <c r="AC32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22" s="30">
        <f>Таблица1[[#This Row],[Стоимость, без НДС, рублей]]-Таблица1[[#This Row],[Ставка владения ]]</f>
        <v>0</v>
      </c>
    </row>
    <row r="323" spans="1:30">
      <c r="A323" s="14"/>
      <c r="B323" s="6"/>
      <c r="C323" s="6"/>
      <c r="D323" s="6" t="str">
        <f>IF(H323="","",VLOOKUP(H323,[1]мвз!$A$1:$B$212,2,FALSE))</f>
        <v/>
      </c>
      <c r="E323" s="25" t="str">
        <f t="shared" si="13"/>
        <v>ст.776</v>
      </c>
      <c r="F323" s="25"/>
      <c r="G323" s="6" t="str">
        <f t="shared" si="12"/>
        <v/>
      </c>
      <c r="H323" s="26"/>
      <c r="I323" s="34"/>
      <c r="J323" s="39"/>
      <c r="K323" s="39"/>
      <c r="L323" s="40"/>
      <c r="M323" s="6"/>
      <c r="N323" s="40"/>
      <c r="O323" s="40"/>
      <c r="P323" s="40"/>
      <c r="Q323" s="40"/>
      <c r="R323" s="40"/>
      <c r="S323" s="40"/>
      <c r="T323" s="40"/>
      <c r="U323" s="40"/>
      <c r="V323" s="41"/>
      <c r="W323" s="40"/>
      <c r="X323" s="40"/>
      <c r="Y323" s="40"/>
      <c r="Z323" s="22"/>
      <c r="AA323" s="22"/>
      <c r="AB323" s="23"/>
      <c r="AC32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23" s="30">
        <f>Таблица1[[#This Row],[Стоимость, без НДС, рублей]]-Таблица1[[#This Row],[Ставка владения ]]</f>
        <v>0</v>
      </c>
    </row>
    <row r="324" spans="1:30">
      <c r="A324" s="14"/>
      <c r="B324" s="6"/>
      <c r="C324" s="6"/>
      <c r="D324" s="6" t="str">
        <f>IF(H324="","",VLOOKUP(H324,[1]мвз!$A$1:$B$212,2,FALSE))</f>
        <v/>
      </c>
      <c r="E324" s="25" t="str">
        <f t="shared" si="13"/>
        <v>ст.776</v>
      </c>
      <c r="F324" s="25"/>
      <c r="G324" s="6" t="str">
        <f t="shared" si="12"/>
        <v/>
      </c>
      <c r="H324" s="26"/>
      <c r="I324" s="34"/>
      <c r="J324" s="39"/>
      <c r="K324" s="39"/>
      <c r="L324" s="40"/>
      <c r="M324" s="6"/>
      <c r="N324" s="40"/>
      <c r="O324" s="40"/>
      <c r="P324" s="40"/>
      <c r="Q324" s="40"/>
      <c r="R324" s="40"/>
      <c r="S324" s="40"/>
      <c r="T324" s="40"/>
      <c r="U324" s="40"/>
      <c r="V324" s="41"/>
      <c r="W324" s="40"/>
      <c r="X324" s="40"/>
      <c r="Y324" s="40"/>
      <c r="Z324" s="22"/>
      <c r="AA324" s="22"/>
      <c r="AB324" s="23"/>
      <c r="AC32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24" s="30">
        <f>Таблица1[[#This Row],[Стоимость, без НДС, рублей]]-Таблица1[[#This Row],[Ставка владения ]]</f>
        <v>0</v>
      </c>
    </row>
    <row r="325" spans="1:30">
      <c r="A325" s="14"/>
      <c r="B325" s="6"/>
      <c r="C325" s="6"/>
      <c r="D325" s="6" t="str">
        <f>IF(H325="","",VLOOKUP(H325,[1]мвз!$A$1:$B$212,2,FALSE))</f>
        <v/>
      </c>
      <c r="E325" s="25" t="str">
        <f t="shared" si="13"/>
        <v>ст.776</v>
      </c>
      <c r="F325" s="25"/>
      <c r="G325" s="6" t="str">
        <f t="shared" si="12"/>
        <v/>
      </c>
      <c r="H325" s="26"/>
      <c r="I325" s="34"/>
      <c r="J325" s="39"/>
      <c r="K325" s="39"/>
      <c r="L325" s="40"/>
      <c r="M325" s="6"/>
      <c r="N325" s="40"/>
      <c r="O325" s="40"/>
      <c r="P325" s="40"/>
      <c r="Q325" s="40"/>
      <c r="R325" s="40"/>
      <c r="S325" s="40"/>
      <c r="T325" s="40"/>
      <c r="U325" s="40"/>
      <c r="V325" s="41"/>
      <c r="W325" s="40"/>
      <c r="X325" s="40"/>
      <c r="Y325" s="40"/>
      <c r="Z325" s="22"/>
      <c r="AA325" s="22"/>
      <c r="AB325" s="23"/>
      <c r="AC32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25" s="30">
        <f>Таблица1[[#This Row],[Стоимость, без НДС, рублей]]-Таблица1[[#This Row],[Ставка владения ]]</f>
        <v>0</v>
      </c>
    </row>
    <row r="326" spans="1:30">
      <c r="A326" s="14"/>
      <c r="B326" s="6"/>
      <c r="C326" s="6"/>
      <c r="D326" s="6" t="str">
        <f>IF(H326="","",VLOOKUP(H326,[1]мвз!$A$1:$B$212,2,FALSE))</f>
        <v/>
      </c>
      <c r="E326" s="25" t="str">
        <f t="shared" si="13"/>
        <v>ст.776</v>
      </c>
      <c r="F326" s="25"/>
      <c r="G326" s="6" t="str">
        <f t="shared" si="12"/>
        <v/>
      </c>
      <c r="H326" s="26"/>
      <c r="I326" s="34"/>
      <c r="J326" s="39"/>
      <c r="K326" s="39"/>
      <c r="L326" s="40"/>
      <c r="M326" s="6"/>
      <c r="N326" s="40"/>
      <c r="O326" s="40"/>
      <c r="P326" s="40"/>
      <c r="Q326" s="40"/>
      <c r="R326" s="40"/>
      <c r="S326" s="40"/>
      <c r="T326" s="40"/>
      <c r="U326" s="40"/>
      <c r="V326" s="41"/>
      <c r="W326" s="40"/>
      <c r="X326" s="40"/>
      <c r="Y326" s="40"/>
      <c r="Z326" s="22"/>
      <c r="AA326" s="22"/>
      <c r="AB326" s="23"/>
      <c r="AC32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26" s="30">
        <f>Таблица1[[#This Row],[Стоимость, без НДС, рублей]]-Таблица1[[#This Row],[Ставка владения ]]</f>
        <v>0</v>
      </c>
    </row>
    <row r="327" spans="1:30">
      <c r="A327" s="14"/>
      <c r="B327" s="6"/>
      <c r="C327" s="6"/>
      <c r="D327" s="6" t="str">
        <f>IF(H327="","",VLOOKUP(H327,[1]мвз!$A$1:$B$212,2,FALSE))</f>
        <v/>
      </c>
      <c r="E327" s="25" t="str">
        <f t="shared" si="13"/>
        <v>ст.776</v>
      </c>
      <c r="F327" s="25"/>
      <c r="G327" s="6" t="str">
        <f t="shared" si="12"/>
        <v/>
      </c>
      <c r="H327" s="26"/>
      <c r="I327" s="34"/>
      <c r="J327" s="39"/>
      <c r="K327" s="39"/>
      <c r="L327" s="40"/>
      <c r="M327" s="6"/>
      <c r="N327" s="40"/>
      <c r="O327" s="40"/>
      <c r="P327" s="40"/>
      <c r="Q327" s="40"/>
      <c r="R327" s="40"/>
      <c r="S327" s="40"/>
      <c r="T327" s="40"/>
      <c r="U327" s="40"/>
      <c r="V327" s="41"/>
      <c r="W327" s="40"/>
      <c r="X327" s="40"/>
      <c r="Y327" s="40"/>
      <c r="Z327" s="22"/>
      <c r="AA327" s="22"/>
      <c r="AB327" s="23"/>
      <c r="AC32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27" s="30">
        <f>Таблица1[[#This Row],[Стоимость, без НДС, рублей]]-Таблица1[[#This Row],[Ставка владения ]]</f>
        <v>0</v>
      </c>
    </row>
    <row r="328" spans="1:30">
      <c r="A328" s="14"/>
      <c r="B328" s="6"/>
      <c r="C328" s="6"/>
      <c r="D328" s="6" t="str">
        <f>IF(H328="","",VLOOKUP(H328,[1]мвз!$A$1:$B$212,2,FALSE))</f>
        <v/>
      </c>
      <c r="E328" s="25" t="str">
        <f t="shared" si="13"/>
        <v>ст.776</v>
      </c>
      <c r="F328" s="25"/>
      <c r="G328" s="6" t="str">
        <f t="shared" si="12"/>
        <v/>
      </c>
      <c r="H328" s="26"/>
      <c r="I328" s="34"/>
      <c r="J328" s="39"/>
      <c r="K328" s="39"/>
      <c r="L328" s="40"/>
      <c r="M328" s="6"/>
      <c r="N328" s="40"/>
      <c r="O328" s="40"/>
      <c r="P328" s="40"/>
      <c r="Q328" s="40"/>
      <c r="R328" s="40"/>
      <c r="S328" s="40"/>
      <c r="T328" s="40"/>
      <c r="U328" s="40"/>
      <c r="V328" s="41"/>
      <c r="W328" s="40"/>
      <c r="X328" s="40"/>
      <c r="Y328" s="40"/>
      <c r="Z328" s="22"/>
      <c r="AA328" s="22"/>
      <c r="AB328" s="23"/>
      <c r="AC32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28" s="30">
        <f>Таблица1[[#This Row],[Стоимость, без НДС, рублей]]-Таблица1[[#This Row],[Ставка владения ]]</f>
        <v>0</v>
      </c>
    </row>
    <row r="329" spans="1:30">
      <c r="A329" s="14"/>
      <c r="B329" s="6"/>
      <c r="C329" s="6"/>
      <c r="D329" s="6" t="str">
        <f>IF(H329="","",VLOOKUP(H329,[1]мвз!$A$1:$B$212,2,FALSE))</f>
        <v/>
      </c>
      <c r="E329" s="25" t="str">
        <f t="shared" si="13"/>
        <v>ст.776</v>
      </c>
      <c r="F329" s="25"/>
      <c r="G329" s="6" t="str">
        <f t="shared" si="12"/>
        <v/>
      </c>
      <c r="H329" s="26"/>
      <c r="I329" s="34"/>
      <c r="J329" s="39"/>
      <c r="K329" s="39"/>
      <c r="L329" s="40"/>
      <c r="M329" s="6"/>
      <c r="N329" s="40"/>
      <c r="O329" s="40"/>
      <c r="P329" s="40"/>
      <c r="Q329" s="40"/>
      <c r="R329" s="40"/>
      <c r="S329" s="40"/>
      <c r="T329" s="40"/>
      <c r="U329" s="40"/>
      <c r="V329" s="41"/>
      <c r="W329" s="40"/>
      <c r="X329" s="40"/>
      <c r="Y329" s="40"/>
      <c r="Z329" s="22"/>
      <c r="AA329" s="22"/>
      <c r="AB329" s="23"/>
      <c r="AC32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29" s="30">
        <f>Таблица1[[#This Row],[Стоимость, без НДС, рублей]]-Таблица1[[#This Row],[Ставка владения ]]</f>
        <v>0</v>
      </c>
    </row>
    <row r="330" spans="1:30">
      <c r="A330" s="14"/>
      <c r="B330" s="6"/>
      <c r="C330" s="6"/>
      <c r="D330" s="6" t="str">
        <f>IF(H330="","",VLOOKUP(H330,[1]мвз!$A$1:$B$212,2,FALSE))</f>
        <v/>
      </c>
      <c r="E330" s="25" t="str">
        <f t="shared" si="13"/>
        <v>ст.776</v>
      </c>
      <c r="F330" s="25"/>
      <c r="G330" s="6" t="str">
        <f t="shared" si="12"/>
        <v/>
      </c>
      <c r="H330" s="26"/>
      <c r="I330" s="34"/>
      <c r="J330" s="39"/>
      <c r="K330" s="39"/>
      <c r="L330" s="40"/>
      <c r="M330" s="6"/>
      <c r="N330" s="40"/>
      <c r="O330" s="40"/>
      <c r="P330" s="40"/>
      <c r="Q330" s="40"/>
      <c r="R330" s="40"/>
      <c r="S330" s="40"/>
      <c r="T330" s="40"/>
      <c r="U330" s="40"/>
      <c r="V330" s="41"/>
      <c r="W330" s="40"/>
      <c r="X330" s="40"/>
      <c r="Y330" s="40"/>
      <c r="Z330" s="22"/>
      <c r="AA330" s="22"/>
      <c r="AB330" s="23"/>
      <c r="AC33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30" s="30">
        <f>Таблица1[[#This Row],[Стоимость, без НДС, рублей]]-Таблица1[[#This Row],[Ставка владения ]]</f>
        <v>0</v>
      </c>
    </row>
    <row r="331" spans="1:30">
      <c r="A331" s="14"/>
      <c r="B331" s="6"/>
      <c r="C331" s="6"/>
      <c r="D331" s="6" t="str">
        <f>IF(H331="","",VLOOKUP(H331,[1]мвз!$A$1:$B$212,2,FALSE))</f>
        <v/>
      </c>
      <c r="E331" s="25" t="str">
        <f t="shared" si="13"/>
        <v>ст.776</v>
      </c>
      <c r="F331" s="25"/>
      <c r="G331" s="6" t="str">
        <f t="shared" si="12"/>
        <v/>
      </c>
      <c r="H331" s="26"/>
      <c r="I331" s="34"/>
      <c r="J331" s="39"/>
      <c r="K331" s="39"/>
      <c r="L331" s="40"/>
      <c r="M331" s="6"/>
      <c r="N331" s="40"/>
      <c r="O331" s="40"/>
      <c r="P331" s="40"/>
      <c r="Q331" s="40"/>
      <c r="R331" s="40"/>
      <c r="S331" s="40"/>
      <c r="T331" s="40"/>
      <c r="U331" s="40"/>
      <c r="V331" s="41"/>
      <c r="W331" s="40"/>
      <c r="X331" s="40"/>
      <c r="Y331" s="40"/>
      <c r="Z331" s="22"/>
      <c r="AA331" s="22"/>
      <c r="AB331" s="23"/>
      <c r="AC33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31" s="30">
        <f>Таблица1[[#This Row],[Стоимость, без НДС, рублей]]-Таблица1[[#This Row],[Ставка владения ]]</f>
        <v>0</v>
      </c>
    </row>
    <row r="332" spans="1:30">
      <c r="A332" s="14"/>
      <c r="B332" s="6"/>
      <c r="C332" s="6"/>
      <c r="D332" s="6" t="str">
        <f>IF(H332="","",VLOOKUP(H332,[1]мвз!$A$1:$B$212,2,FALSE))</f>
        <v/>
      </c>
      <c r="E332" s="25" t="str">
        <f t="shared" si="13"/>
        <v>ст.776</v>
      </c>
      <c r="F332" s="25"/>
      <c r="G332" s="6" t="str">
        <f t="shared" si="12"/>
        <v/>
      </c>
      <c r="H332" s="26"/>
      <c r="I332" s="34"/>
      <c r="J332" s="39"/>
      <c r="K332" s="39"/>
      <c r="L332" s="40"/>
      <c r="M332" s="6"/>
      <c r="N332" s="40"/>
      <c r="O332" s="40"/>
      <c r="P332" s="40"/>
      <c r="Q332" s="40"/>
      <c r="R332" s="40"/>
      <c r="S332" s="40"/>
      <c r="T332" s="40"/>
      <c r="U332" s="40"/>
      <c r="V332" s="41"/>
      <c r="W332" s="40"/>
      <c r="X332" s="40"/>
      <c r="Y332" s="40"/>
      <c r="Z332" s="22"/>
      <c r="AA332" s="22"/>
      <c r="AB332" s="23"/>
      <c r="AC33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32" s="30">
        <f>Таблица1[[#This Row],[Стоимость, без НДС, рублей]]-Таблица1[[#This Row],[Ставка владения ]]</f>
        <v>0</v>
      </c>
    </row>
    <row r="333" spans="1:30">
      <c r="A333" s="14"/>
      <c r="B333" s="6"/>
      <c r="C333" s="6"/>
      <c r="D333" s="6" t="str">
        <f>IF(H333="","",VLOOKUP(H333,[1]мвз!$A$1:$B$212,2,FALSE))</f>
        <v/>
      </c>
      <c r="E333" s="25" t="str">
        <f t="shared" si="13"/>
        <v>ст.776</v>
      </c>
      <c r="F333" s="25"/>
      <c r="G333" s="6" t="str">
        <f t="shared" si="12"/>
        <v/>
      </c>
      <c r="H333" s="26"/>
      <c r="I333" s="34"/>
      <c r="J333" s="39"/>
      <c r="K333" s="39"/>
      <c r="L333" s="40"/>
      <c r="M333" s="6"/>
      <c r="N333" s="40"/>
      <c r="O333" s="40"/>
      <c r="P333" s="40"/>
      <c r="Q333" s="40"/>
      <c r="R333" s="40"/>
      <c r="S333" s="40"/>
      <c r="T333" s="40"/>
      <c r="U333" s="40"/>
      <c r="V333" s="41"/>
      <c r="W333" s="40"/>
      <c r="X333" s="40"/>
      <c r="Y333" s="40"/>
      <c r="Z333" s="22"/>
      <c r="AA333" s="22"/>
      <c r="AB333" s="23"/>
      <c r="AC33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33" s="30">
        <f>Таблица1[[#This Row],[Стоимость, без НДС, рублей]]-Таблица1[[#This Row],[Ставка владения ]]</f>
        <v>0</v>
      </c>
    </row>
    <row r="334" spans="1:30">
      <c r="A334" s="14"/>
      <c r="B334" s="6"/>
      <c r="C334" s="6"/>
      <c r="D334" s="6" t="str">
        <f>IF(H334="","",VLOOKUP(H334,[1]мвз!$A$1:$B$212,2,FALSE))</f>
        <v/>
      </c>
      <c r="E334" s="25" t="str">
        <f t="shared" si="13"/>
        <v>ст.776</v>
      </c>
      <c r="F334" s="25"/>
      <c r="G334" s="6" t="str">
        <f t="shared" si="12"/>
        <v/>
      </c>
      <c r="H334" s="26"/>
      <c r="I334" s="34"/>
      <c r="J334" s="39"/>
      <c r="K334" s="39"/>
      <c r="L334" s="40"/>
      <c r="M334" s="6"/>
      <c r="N334" s="40"/>
      <c r="O334" s="40"/>
      <c r="P334" s="40"/>
      <c r="Q334" s="40"/>
      <c r="R334" s="40"/>
      <c r="S334" s="40"/>
      <c r="T334" s="40"/>
      <c r="U334" s="40"/>
      <c r="V334" s="41"/>
      <c r="W334" s="40"/>
      <c r="X334" s="40"/>
      <c r="Y334" s="40"/>
      <c r="Z334" s="22"/>
      <c r="AA334" s="22"/>
      <c r="AB334" s="23"/>
      <c r="AC33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34" s="30">
        <f>Таблица1[[#This Row],[Стоимость, без НДС, рублей]]-Таблица1[[#This Row],[Ставка владения ]]</f>
        <v>0</v>
      </c>
    </row>
    <row r="335" spans="1:30">
      <c r="A335" s="14"/>
      <c r="B335" s="6"/>
      <c r="C335" s="6"/>
      <c r="D335" s="6" t="str">
        <f>IF(H335="","",VLOOKUP(H335,[1]мвз!$A$1:$B$212,2,FALSE))</f>
        <v/>
      </c>
      <c r="E335" s="25" t="str">
        <f t="shared" si="13"/>
        <v>ст.776</v>
      </c>
      <c r="F335" s="25"/>
      <c r="G335" s="6" t="str">
        <f t="shared" si="12"/>
        <v/>
      </c>
      <c r="H335" s="26"/>
      <c r="I335" s="34"/>
      <c r="J335" s="39"/>
      <c r="K335" s="39"/>
      <c r="L335" s="40"/>
      <c r="M335" s="6"/>
      <c r="N335" s="40"/>
      <c r="O335" s="40"/>
      <c r="P335" s="40"/>
      <c r="Q335" s="40"/>
      <c r="R335" s="40"/>
      <c r="S335" s="40"/>
      <c r="T335" s="40"/>
      <c r="U335" s="40"/>
      <c r="V335" s="41"/>
      <c r="W335" s="40"/>
      <c r="X335" s="40"/>
      <c r="Y335" s="40"/>
      <c r="Z335" s="22"/>
      <c r="AA335" s="22"/>
      <c r="AB335" s="23"/>
      <c r="AC33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35" s="30">
        <f>Таблица1[[#This Row],[Стоимость, без НДС, рублей]]-Таблица1[[#This Row],[Ставка владения ]]</f>
        <v>0</v>
      </c>
    </row>
    <row r="336" spans="1:30">
      <c r="A336" s="14"/>
      <c r="B336" s="6"/>
      <c r="C336" s="6"/>
      <c r="D336" s="6" t="str">
        <f>IF(H336="","",VLOOKUP(H336,[1]мвз!$A$1:$B$212,2,FALSE))</f>
        <v/>
      </c>
      <c r="E336" s="25" t="str">
        <f t="shared" si="13"/>
        <v>ст.776</v>
      </c>
      <c r="F336" s="25"/>
      <c r="G336" s="6" t="str">
        <f t="shared" si="12"/>
        <v/>
      </c>
      <c r="H336" s="26"/>
      <c r="I336" s="34"/>
      <c r="J336" s="39"/>
      <c r="K336" s="39"/>
      <c r="L336" s="40"/>
      <c r="M336" s="6"/>
      <c r="N336" s="40"/>
      <c r="O336" s="40"/>
      <c r="P336" s="40"/>
      <c r="Q336" s="40"/>
      <c r="R336" s="40"/>
      <c r="S336" s="40"/>
      <c r="T336" s="40"/>
      <c r="U336" s="40"/>
      <c r="V336" s="41"/>
      <c r="W336" s="40"/>
      <c r="X336" s="40"/>
      <c r="Y336" s="40"/>
      <c r="Z336" s="22"/>
      <c r="AA336" s="22"/>
      <c r="AB336" s="23"/>
      <c r="AC33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36" s="30">
        <f>Таблица1[[#This Row],[Стоимость, без НДС, рублей]]-Таблица1[[#This Row],[Ставка владения ]]</f>
        <v>0</v>
      </c>
    </row>
    <row r="337" spans="1:30">
      <c r="A337" s="14"/>
      <c r="B337" s="6"/>
      <c r="C337" s="6"/>
      <c r="D337" s="6" t="str">
        <f>IF(H337="","",VLOOKUP(H337,[1]мвз!$A$1:$B$212,2,FALSE))</f>
        <v/>
      </c>
      <c r="E337" s="25" t="str">
        <f t="shared" si="13"/>
        <v>ст.776</v>
      </c>
      <c r="F337" s="25"/>
      <c r="G337" s="6" t="str">
        <f t="shared" si="12"/>
        <v/>
      </c>
      <c r="H337" s="26"/>
      <c r="I337" s="34"/>
      <c r="J337" s="39"/>
      <c r="K337" s="39"/>
      <c r="L337" s="40"/>
      <c r="M337" s="6"/>
      <c r="N337" s="40"/>
      <c r="O337" s="40"/>
      <c r="P337" s="40"/>
      <c r="Q337" s="40"/>
      <c r="R337" s="40"/>
      <c r="S337" s="40"/>
      <c r="T337" s="40"/>
      <c r="U337" s="40"/>
      <c r="V337" s="41"/>
      <c r="W337" s="40"/>
      <c r="X337" s="40"/>
      <c r="Y337" s="40"/>
      <c r="Z337" s="22"/>
      <c r="AA337" s="22"/>
      <c r="AB337" s="23"/>
      <c r="AC33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37" s="30">
        <f>Таблица1[[#This Row],[Стоимость, без НДС, рублей]]-Таблица1[[#This Row],[Ставка владения ]]</f>
        <v>0</v>
      </c>
    </row>
    <row r="338" spans="1:30">
      <c r="A338" s="14"/>
      <c r="B338" s="6"/>
      <c r="C338" s="6"/>
      <c r="D338" s="6" t="str">
        <f>IF(H338="","",VLOOKUP(H338,[1]мвз!$A$1:$B$212,2,FALSE))</f>
        <v/>
      </c>
      <c r="E338" s="25" t="str">
        <f t="shared" si="13"/>
        <v>ст.776</v>
      </c>
      <c r="F338" s="25"/>
      <c r="G338" s="6" t="str">
        <f t="shared" si="12"/>
        <v/>
      </c>
      <c r="H338" s="26"/>
      <c r="I338" s="34"/>
      <c r="J338" s="39"/>
      <c r="K338" s="39"/>
      <c r="L338" s="40"/>
      <c r="M338" s="6"/>
      <c r="N338" s="40"/>
      <c r="O338" s="40"/>
      <c r="P338" s="40"/>
      <c r="Q338" s="40"/>
      <c r="R338" s="40"/>
      <c r="S338" s="40"/>
      <c r="T338" s="40"/>
      <c r="U338" s="40"/>
      <c r="V338" s="41"/>
      <c r="W338" s="40"/>
      <c r="X338" s="40"/>
      <c r="Y338" s="40"/>
      <c r="Z338" s="22"/>
      <c r="AA338" s="22"/>
      <c r="AB338" s="23"/>
      <c r="AC33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38" s="30">
        <f>Таблица1[[#This Row],[Стоимость, без НДС, рублей]]-Таблица1[[#This Row],[Ставка владения ]]</f>
        <v>0</v>
      </c>
    </row>
    <row r="339" spans="1:30">
      <c r="A339" s="14"/>
      <c r="B339" s="6"/>
      <c r="C339" s="6"/>
      <c r="D339" s="6" t="str">
        <f>IF(H339="","",VLOOKUP(H339,[1]мвз!$A$1:$B$212,2,FALSE))</f>
        <v/>
      </c>
      <c r="E339" s="25" t="str">
        <f t="shared" si="13"/>
        <v>ст.776</v>
      </c>
      <c r="F339" s="25"/>
      <c r="G339" s="6" t="str">
        <f t="shared" si="12"/>
        <v/>
      </c>
      <c r="H339" s="26"/>
      <c r="I339" s="34"/>
      <c r="J339" s="39"/>
      <c r="K339" s="39"/>
      <c r="L339" s="40"/>
      <c r="M339" s="6"/>
      <c r="N339" s="40"/>
      <c r="O339" s="40"/>
      <c r="P339" s="40"/>
      <c r="Q339" s="40"/>
      <c r="R339" s="40"/>
      <c r="S339" s="40"/>
      <c r="T339" s="40"/>
      <c r="U339" s="40"/>
      <c r="V339" s="41"/>
      <c r="W339" s="40"/>
      <c r="X339" s="40"/>
      <c r="Y339" s="40"/>
      <c r="Z339" s="22"/>
      <c r="AA339" s="22"/>
      <c r="AB339" s="23"/>
      <c r="AC33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39" s="30">
        <f>Таблица1[[#This Row],[Стоимость, без НДС, рублей]]-Таблица1[[#This Row],[Ставка владения ]]</f>
        <v>0</v>
      </c>
    </row>
    <row r="340" spans="1:30">
      <c r="A340" s="14"/>
      <c r="B340" s="6"/>
      <c r="C340" s="6"/>
      <c r="D340" s="6" t="str">
        <f>IF(H340="","",VLOOKUP(H340,[1]мвз!$A$1:$B$212,2,FALSE))</f>
        <v/>
      </c>
      <c r="E340" s="25" t="str">
        <f t="shared" si="13"/>
        <v>ст.776</v>
      </c>
      <c r="F340" s="25"/>
      <c r="G340" s="6" t="str">
        <f t="shared" si="12"/>
        <v/>
      </c>
      <c r="H340" s="26"/>
      <c r="I340" s="34"/>
      <c r="J340" s="39"/>
      <c r="K340" s="39"/>
      <c r="L340" s="40"/>
      <c r="M340" s="6"/>
      <c r="N340" s="40"/>
      <c r="O340" s="40"/>
      <c r="P340" s="40"/>
      <c r="Q340" s="40"/>
      <c r="R340" s="40"/>
      <c r="S340" s="40"/>
      <c r="T340" s="40"/>
      <c r="U340" s="40"/>
      <c r="V340" s="41"/>
      <c r="W340" s="40"/>
      <c r="X340" s="40"/>
      <c r="Y340" s="40"/>
      <c r="Z340" s="22"/>
      <c r="AA340" s="22"/>
      <c r="AB340" s="23"/>
      <c r="AC34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40" s="30">
        <f>Таблица1[[#This Row],[Стоимость, без НДС, рублей]]-Таблица1[[#This Row],[Ставка владения ]]</f>
        <v>0</v>
      </c>
    </row>
    <row r="341" spans="1:30">
      <c r="A341" s="14"/>
      <c r="B341" s="6"/>
      <c r="C341" s="6"/>
      <c r="D341" s="6" t="str">
        <f>IF(H341="","",VLOOKUP(H341,[1]мвз!$A$1:$B$212,2,FALSE))</f>
        <v/>
      </c>
      <c r="E341" s="25" t="str">
        <f t="shared" si="13"/>
        <v>ст.776</v>
      </c>
      <c r="F341" s="25"/>
      <c r="G341" s="6" t="str">
        <f t="shared" si="12"/>
        <v/>
      </c>
      <c r="H341" s="26"/>
      <c r="I341" s="34"/>
      <c r="J341" s="39"/>
      <c r="K341" s="39"/>
      <c r="L341" s="40"/>
      <c r="M341" s="6"/>
      <c r="N341" s="40"/>
      <c r="O341" s="40"/>
      <c r="P341" s="40"/>
      <c r="Q341" s="40"/>
      <c r="R341" s="40"/>
      <c r="S341" s="40"/>
      <c r="T341" s="40"/>
      <c r="U341" s="40"/>
      <c r="V341" s="41"/>
      <c r="W341" s="40"/>
      <c r="X341" s="40"/>
      <c r="Y341" s="40"/>
      <c r="Z341" s="22"/>
      <c r="AA341" s="22"/>
      <c r="AB341" s="23"/>
      <c r="AC34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41" s="30">
        <f>Таблица1[[#This Row],[Стоимость, без НДС, рублей]]-Таблица1[[#This Row],[Ставка владения ]]</f>
        <v>0</v>
      </c>
    </row>
    <row r="342" spans="1:30">
      <c r="A342" s="14"/>
      <c r="B342" s="6"/>
      <c r="C342" s="6"/>
      <c r="D342" s="6" t="str">
        <f>IF(H342="","",VLOOKUP(H342,[1]мвз!$A$1:$B$212,2,FALSE))</f>
        <v/>
      </c>
      <c r="E342" s="25" t="str">
        <f t="shared" si="13"/>
        <v>ст.776</v>
      </c>
      <c r="F342" s="25"/>
      <c r="G342" s="6" t="str">
        <f t="shared" si="12"/>
        <v/>
      </c>
      <c r="H342" s="26"/>
      <c r="I342" s="34"/>
      <c r="J342" s="39"/>
      <c r="K342" s="39"/>
      <c r="L342" s="40"/>
      <c r="M342" s="6"/>
      <c r="N342" s="40"/>
      <c r="O342" s="40"/>
      <c r="P342" s="40"/>
      <c r="Q342" s="40"/>
      <c r="R342" s="40"/>
      <c r="S342" s="40"/>
      <c r="T342" s="40"/>
      <c r="U342" s="40"/>
      <c r="V342" s="41"/>
      <c r="W342" s="40"/>
      <c r="X342" s="40"/>
      <c r="Y342" s="40"/>
      <c r="Z342" s="22"/>
      <c r="AA342" s="22"/>
      <c r="AB342" s="23"/>
      <c r="AC34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42" s="30">
        <f>Таблица1[[#This Row],[Стоимость, без НДС, рублей]]-Таблица1[[#This Row],[Ставка владения ]]</f>
        <v>0</v>
      </c>
    </row>
    <row r="343" spans="1:30">
      <c r="A343" s="14"/>
      <c r="B343" s="6"/>
      <c r="C343" s="6"/>
      <c r="D343" s="6" t="str">
        <f>IF(H343="","",VLOOKUP(H343,[1]мвз!$A$1:$B$212,2,FALSE))</f>
        <v/>
      </c>
      <c r="E343" s="25" t="str">
        <f t="shared" si="13"/>
        <v>ст.776</v>
      </c>
      <c r="F343" s="25"/>
      <c r="G343" s="6" t="str">
        <f t="shared" si="12"/>
        <v/>
      </c>
      <c r="H343" s="26"/>
      <c r="I343" s="34"/>
      <c r="J343" s="39"/>
      <c r="K343" s="39"/>
      <c r="L343" s="40"/>
      <c r="M343" s="6"/>
      <c r="N343" s="40"/>
      <c r="O343" s="40"/>
      <c r="P343" s="40"/>
      <c r="Q343" s="40"/>
      <c r="R343" s="40"/>
      <c r="S343" s="40"/>
      <c r="T343" s="40"/>
      <c r="U343" s="40"/>
      <c r="V343" s="41"/>
      <c r="W343" s="40"/>
      <c r="X343" s="40"/>
      <c r="Y343" s="40"/>
      <c r="Z343" s="22"/>
      <c r="AA343" s="22"/>
      <c r="AB343" s="23"/>
      <c r="AC34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43" s="30">
        <f>Таблица1[[#This Row],[Стоимость, без НДС, рублей]]-Таблица1[[#This Row],[Ставка владения ]]</f>
        <v>0</v>
      </c>
    </row>
    <row r="344" spans="1:30">
      <c r="A344" s="14"/>
      <c r="B344" s="6"/>
      <c r="C344" s="6"/>
      <c r="D344" s="6" t="str">
        <f>IF(H344="","",VLOOKUP(H344,[1]мвз!$A$1:$B$212,2,FALSE))</f>
        <v/>
      </c>
      <c r="E344" s="25" t="str">
        <f t="shared" si="13"/>
        <v>ст.776</v>
      </c>
      <c r="F344" s="25"/>
      <c r="G344" s="6" t="str">
        <f t="shared" si="12"/>
        <v/>
      </c>
      <c r="H344" s="26"/>
      <c r="I344" s="34"/>
      <c r="J344" s="39"/>
      <c r="K344" s="39"/>
      <c r="L344" s="40"/>
      <c r="M344" s="6"/>
      <c r="N344" s="40"/>
      <c r="O344" s="40"/>
      <c r="P344" s="40"/>
      <c r="Q344" s="40"/>
      <c r="R344" s="40"/>
      <c r="S344" s="40"/>
      <c r="T344" s="40"/>
      <c r="U344" s="40"/>
      <c r="V344" s="41"/>
      <c r="W344" s="40"/>
      <c r="X344" s="40"/>
      <c r="Y344" s="40"/>
      <c r="Z344" s="22"/>
      <c r="AA344" s="22"/>
      <c r="AB344" s="23"/>
      <c r="AC34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44" s="30">
        <f>Таблица1[[#This Row],[Стоимость, без НДС, рублей]]-Таблица1[[#This Row],[Ставка владения ]]</f>
        <v>0</v>
      </c>
    </row>
    <row r="345" spans="1:30">
      <c r="A345" s="14"/>
      <c r="B345" s="6"/>
      <c r="C345" s="6"/>
      <c r="D345" s="6" t="str">
        <f>IF(H345="","",VLOOKUP(H345,[1]мвз!$A$1:$B$212,2,FALSE))</f>
        <v/>
      </c>
      <c r="E345" s="25" t="str">
        <f t="shared" si="13"/>
        <v>ст.776</v>
      </c>
      <c r="F345" s="25"/>
      <c r="G345" s="6" t="str">
        <f t="shared" si="12"/>
        <v/>
      </c>
      <c r="H345" s="26"/>
      <c r="I345" s="34"/>
      <c r="J345" s="39"/>
      <c r="K345" s="39"/>
      <c r="L345" s="40"/>
      <c r="M345" s="6"/>
      <c r="N345" s="40"/>
      <c r="O345" s="40"/>
      <c r="P345" s="40"/>
      <c r="Q345" s="40"/>
      <c r="R345" s="40"/>
      <c r="S345" s="40"/>
      <c r="T345" s="40"/>
      <c r="U345" s="40"/>
      <c r="V345" s="41"/>
      <c r="W345" s="40"/>
      <c r="X345" s="40"/>
      <c r="Y345" s="40"/>
      <c r="Z345" s="22"/>
      <c r="AA345" s="22"/>
      <c r="AB345" s="23"/>
      <c r="AC34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45" s="30">
        <f>Таблица1[[#This Row],[Стоимость, без НДС, рублей]]-Таблица1[[#This Row],[Ставка владения ]]</f>
        <v>0</v>
      </c>
    </row>
    <row r="346" spans="1:30">
      <c r="A346" s="14"/>
      <c r="B346" s="6"/>
      <c r="C346" s="6"/>
      <c r="D346" s="6" t="str">
        <f>IF(H346="","",VLOOKUP(H346,[1]мвз!$A$1:$B$212,2,FALSE))</f>
        <v/>
      </c>
      <c r="E346" s="25" t="str">
        <f t="shared" si="13"/>
        <v>ст.776</v>
      </c>
      <c r="F346" s="25"/>
      <c r="G346" s="6" t="str">
        <f t="shared" si="12"/>
        <v/>
      </c>
      <c r="H346" s="26"/>
      <c r="I346" s="34"/>
      <c r="J346" s="39"/>
      <c r="K346" s="39"/>
      <c r="L346" s="40"/>
      <c r="M346" s="6"/>
      <c r="N346" s="40"/>
      <c r="O346" s="40"/>
      <c r="P346" s="40"/>
      <c r="Q346" s="40"/>
      <c r="R346" s="40"/>
      <c r="S346" s="40"/>
      <c r="T346" s="40"/>
      <c r="U346" s="40"/>
      <c r="V346" s="41"/>
      <c r="W346" s="40"/>
      <c r="X346" s="40"/>
      <c r="Y346" s="40"/>
      <c r="Z346" s="22"/>
      <c r="AA346" s="22"/>
      <c r="AB346" s="23"/>
      <c r="AC34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46" s="30">
        <f>Таблица1[[#This Row],[Стоимость, без НДС, рублей]]-Таблица1[[#This Row],[Ставка владения ]]</f>
        <v>0</v>
      </c>
    </row>
    <row r="347" spans="1:30">
      <c r="A347" s="14"/>
      <c r="B347" s="6"/>
      <c r="C347" s="6"/>
      <c r="D347" s="6" t="str">
        <f>IF(H347="","",VLOOKUP(H347,[1]мвз!$A$1:$B$212,2,FALSE))</f>
        <v/>
      </c>
      <c r="E347" s="25" t="str">
        <f t="shared" si="13"/>
        <v>ст.776</v>
      </c>
      <c r="F347" s="25"/>
      <c r="G347" s="6" t="str">
        <f t="shared" si="12"/>
        <v/>
      </c>
      <c r="H347" s="26"/>
      <c r="I347" s="34"/>
      <c r="J347" s="39"/>
      <c r="K347" s="39"/>
      <c r="L347" s="40"/>
      <c r="M347" s="6"/>
      <c r="N347" s="40"/>
      <c r="O347" s="40"/>
      <c r="P347" s="40"/>
      <c r="Q347" s="40"/>
      <c r="R347" s="40"/>
      <c r="S347" s="40"/>
      <c r="T347" s="40"/>
      <c r="U347" s="40"/>
      <c r="V347" s="41"/>
      <c r="W347" s="40"/>
      <c r="X347" s="40"/>
      <c r="Y347" s="40"/>
      <c r="Z347" s="22"/>
      <c r="AA347" s="22"/>
      <c r="AB347" s="23"/>
      <c r="AC34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47" s="30">
        <f>Таблица1[[#This Row],[Стоимость, без НДС, рублей]]-Таблица1[[#This Row],[Ставка владения ]]</f>
        <v>0</v>
      </c>
    </row>
    <row r="348" spans="1:30">
      <c r="A348" s="14"/>
      <c r="B348" s="6"/>
      <c r="C348" s="6"/>
      <c r="D348" s="6" t="str">
        <f>IF(H348="","",VLOOKUP(H348,[1]мвз!$A$1:$B$212,2,FALSE))</f>
        <v/>
      </c>
      <c r="E348" s="25" t="str">
        <f t="shared" si="13"/>
        <v>ст.776</v>
      </c>
      <c r="F348" s="25"/>
      <c r="G348" s="6" t="str">
        <f t="shared" si="12"/>
        <v/>
      </c>
      <c r="H348" s="26"/>
      <c r="I348" s="34"/>
      <c r="J348" s="39"/>
      <c r="K348" s="39"/>
      <c r="L348" s="40"/>
      <c r="M348" s="6"/>
      <c r="N348" s="40"/>
      <c r="O348" s="40"/>
      <c r="P348" s="40"/>
      <c r="Q348" s="40"/>
      <c r="R348" s="40"/>
      <c r="S348" s="40"/>
      <c r="T348" s="40"/>
      <c r="U348" s="40"/>
      <c r="V348" s="41"/>
      <c r="W348" s="40"/>
      <c r="X348" s="40"/>
      <c r="Y348" s="40"/>
      <c r="Z348" s="22"/>
      <c r="AA348" s="22"/>
      <c r="AB348" s="23"/>
      <c r="AC34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48" s="30">
        <f>Таблица1[[#This Row],[Стоимость, без НДС, рублей]]-Таблица1[[#This Row],[Ставка владения ]]</f>
        <v>0</v>
      </c>
    </row>
    <row r="349" spans="1:30">
      <c r="A349" s="14"/>
      <c r="B349" s="6"/>
      <c r="C349" s="6"/>
      <c r="D349" s="6" t="str">
        <f>IF(H349="","",VLOOKUP(H349,[1]мвз!$A$1:$B$212,2,FALSE))</f>
        <v/>
      </c>
      <c r="E349" s="25" t="str">
        <f t="shared" si="13"/>
        <v>ст.776</v>
      </c>
      <c r="F349" s="25"/>
      <c r="G349" s="6" t="str">
        <f t="shared" si="12"/>
        <v/>
      </c>
      <c r="H349" s="26"/>
      <c r="I349" s="34"/>
      <c r="J349" s="39"/>
      <c r="K349" s="39"/>
      <c r="L349" s="40"/>
      <c r="M349" s="6"/>
      <c r="N349" s="40"/>
      <c r="O349" s="40"/>
      <c r="P349" s="40"/>
      <c r="Q349" s="40"/>
      <c r="R349" s="40"/>
      <c r="S349" s="40"/>
      <c r="T349" s="40"/>
      <c r="U349" s="40"/>
      <c r="V349" s="41"/>
      <c r="W349" s="40"/>
      <c r="X349" s="40"/>
      <c r="Y349" s="40"/>
      <c r="Z349" s="22"/>
      <c r="AA349" s="22"/>
      <c r="AB349" s="23"/>
      <c r="AC34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49" s="30">
        <f>Таблица1[[#This Row],[Стоимость, без НДС, рублей]]-Таблица1[[#This Row],[Ставка владения ]]</f>
        <v>0</v>
      </c>
    </row>
    <row r="350" spans="1:30">
      <c r="A350" s="14"/>
      <c r="B350" s="6"/>
      <c r="C350" s="6"/>
      <c r="D350" s="6" t="str">
        <f>IF(H350="","",VLOOKUP(H350,[1]мвз!$A$1:$B$212,2,FALSE))</f>
        <v/>
      </c>
      <c r="E350" s="25" t="str">
        <f t="shared" si="13"/>
        <v>ст.776</v>
      </c>
      <c r="F350" s="25"/>
      <c r="G350" s="6" t="str">
        <f t="shared" si="12"/>
        <v/>
      </c>
      <c r="H350" s="26"/>
      <c r="I350" s="34"/>
      <c r="J350" s="39"/>
      <c r="K350" s="39"/>
      <c r="L350" s="40"/>
      <c r="M350" s="6"/>
      <c r="N350" s="40"/>
      <c r="O350" s="40"/>
      <c r="P350" s="40"/>
      <c r="Q350" s="40"/>
      <c r="R350" s="40"/>
      <c r="S350" s="40"/>
      <c r="T350" s="40"/>
      <c r="U350" s="40"/>
      <c r="V350" s="41"/>
      <c r="W350" s="40"/>
      <c r="X350" s="40"/>
      <c r="Y350" s="40"/>
      <c r="Z350" s="22"/>
      <c r="AA350" s="22"/>
      <c r="AB350" s="23"/>
      <c r="AC35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50" s="30">
        <f>Таблица1[[#This Row],[Стоимость, без НДС, рублей]]-Таблица1[[#This Row],[Ставка владения ]]</f>
        <v>0</v>
      </c>
    </row>
    <row r="351" spans="1:30">
      <c r="A351" s="14"/>
      <c r="B351" s="6"/>
      <c r="C351" s="6"/>
      <c r="D351" s="6" t="str">
        <f>IF(H351="","",VLOOKUP(H351,[1]мвз!$A$1:$B$212,2,FALSE))</f>
        <v/>
      </c>
      <c r="E351" s="25" t="str">
        <f t="shared" si="13"/>
        <v>ст.776</v>
      </c>
      <c r="F351" s="25"/>
      <c r="G351" s="6" t="str">
        <f t="shared" si="12"/>
        <v/>
      </c>
      <c r="H351" s="26"/>
      <c r="I351" s="34"/>
      <c r="J351" s="39"/>
      <c r="K351" s="39"/>
      <c r="L351" s="40"/>
      <c r="M351" s="6"/>
      <c r="N351" s="40"/>
      <c r="O351" s="40"/>
      <c r="P351" s="40"/>
      <c r="Q351" s="40"/>
      <c r="R351" s="40"/>
      <c r="S351" s="40"/>
      <c r="T351" s="40"/>
      <c r="U351" s="40"/>
      <c r="V351" s="41"/>
      <c r="W351" s="40"/>
      <c r="X351" s="40"/>
      <c r="Y351" s="40"/>
      <c r="Z351" s="22"/>
      <c r="AA351" s="22"/>
      <c r="AB351" s="23"/>
      <c r="AC35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51" s="30">
        <f>Таблица1[[#This Row],[Стоимость, без НДС, рублей]]-Таблица1[[#This Row],[Ставка владения ]]</f>
        <v>0</v>
      </c>
    </row>
    <row r="352" spans="1:30">
      <c r="A352" s="14"/>
      <c r="B352" s="6"/>
      <c r="C352" s="6"/>
      <c r="D352" s="6" t="str">
        <f>IF(H352="","",VLOOKUP(H352,[1]мвз!$A$1:$B$212,2,FALSE))</f>
        <v/>
      </c>
      <c r="E352" s="25" t="str">
        <f t="shared" si="13"/>
        <v>ст.776</v>
      </c>
      <c r="F352" s="25"/>
      <c r="G352" s="6" t="str">
        <f t="shared" si="12"/>
        <v/>
      </c>
      <c r="H352" s="26"/>
      <c r="I352" s="34"/>
      <c r="J352" s="39"/>
      <c r="K352" s="39"/>
      <c r="L352" s="40"/>
      <c r="M352" s="6"/>
      <c r="N352" s="40"/>
      <c r="O352" s="40"/>
      <c r="P352" s="40"/>
      <c r="Q352" s="40"/>
      <c r="R352" s="40"/>
      <c r="S352" s="40"/>
      <c r="T352" s="40"/>
      <c r="U352" s="40"/>
      <c r="V352" s="41"/>
      <c r="W352" s="40"/>
      <c r="X352" s="40"/>
      <c r="Y352" s="40"/>
      <c r="Z352" s="22"/>
      <c r="AA352" s="22"/>
      <c r="AB352" s="23"/>
      <c r="AC35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52" s="30">
        <f>Таблица1[[#This Row],[Стоимость, без НДС, рублей]]-Таблица1[[#This Row],[Ставка владения ]]</f>
        <v>0</v>
      </c>
    </row>
    <row r="353" spans="1:30">
      <c r="A353" s="14"/>
      <c r="B353" s="6"/>
      <c r="C353" s="6"/>
      <c r="D353" s="6" t="str">
        <f>IF(H353="","",VLOOKUP(H353,[1]мвз!$A$1:$B$212,2,FALSE))</f>
        <v/>
      </c>
      <c r="E353" s="25" t="str">
        <f t="shared" si="13"/>
        <v>ст.776</v>
      </c>
      <c r="F353" s="25"/>
      <c r="G353" s="6" t="str">
        <f t="shared" si="12"/>
        <v/>
      </c>
      <c r="H353" s="26"/>
      <c r="I353" s="34"/>
      <c r="J353" s="39"/>
      <c r="K353" s="39"/>
      <c r="L353" s="40"/>
      <c r="M353" s="6"/>
      <c r="N353" s="40"/>
      <c r="O353" s="40"/>
      <c r="P353" s="40"/>
      <c r="Q353" s="40"/>
      <c r="R353" s="40"/>
      <c r="S353" s="40"/>
      <c r="T353" s="40"/>
      <c r="U353" s="40"/>
      <c r="V353" s="41"/>
      <c r="W353" s="40"/>
      <c r="X353" s="40"/>
      <c r="Y353" s="40"/>
      <c r="Z353" s="22"/>
      <c r="AA353" s="22"/>
      <c r="AB353" s="23"/>
      <c r="AC35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53" s="30">
        <f>Таблица1[[#This Row],[Стоимость, без НДС, рублей]]-Таблица1[[#This Row],[Ставка владения ]]</f>
        <v>0</v>
      </c>
    </row>
    <row r="354" spans="1:30">
      <c r="A354" s="14"/>
      <c r="B354" s="6"/>
      <c r="C354" s="6"/>
      <c r="D354" s="6" t="str">
        <f>IF(H354="","",VLOOKUP(H354,[1]мвз!$A$1:$B$212,2,FALSE))</f>
        <v/>
      </c>
      <c r="E354" s="25" t="str">
        <f t="shared" si="13"/>
        <v>ст.776</v>
      </c>
      <c r="F354" s="25"/>
      <c r="G354" s="6" t="str">
        <f t="shared" si="12"/>
        <v/>
      </c>
      <c r="H354" s="26"/>
      <c r="I354" s="34"/>
      <c r="J354" s="39"/>
      <c r="K354" s="39"/>
      <c r="L354" s="40"/>
      <c r="M354" s="6"/>
      <c r="N354" s="40"/>
      <c r="O354" s="40"/>
      <c r="P354" s="40"/>
      <c r="Q354" s="40"/>
      <c r="R354" s="40"/>
      <c r="S354" s="40"/>
      <c r="T354" s="40"/>
      <c r="U354" s="40"/>
      <c r="V354" s="41"/>
      <c r="W354" s="40"/>
      <c r="X354" s="40"/>
      <c r="Y354" s="40"/>
      <c r="Z354" s="22"/>
      <c r="AA354" s="22"/>
      <c r="AB354" s="23"/>
      <c r="AC35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54" s="30">
        <f>Таблица1[[#This Row],[Стоимость, без НДС, рублей]]-Таблица1[[#This Row],[Ставка владения ]]</f>
        <v>0</v>
      </c>
    </row>
    <row r="355" spans="1:30">
      <c r="A355" s="14"/>
      <c r="B355" s="6"/>
      <c r="C355" s="6"/>
      <c r="D355" s="6" t="str">
        <f>IF(H355="","",VLOOKUP(H355,[1]мвз!$A$1:$B$212,2,FALSE))</f>
        <v/>
      </c>
      <c r="E355" s="25" t="str">
        <f t="shared" si="13"/>
        <v>ст.776</v>
      </c>
      <c r="F355" s="25"/>
      <c r="G355" s="6" t="str">
        <f t="shared" si="12"/>
        <v/>
      </c>
      <c r="H355" s="26"/>
      <c r="I355" s="34"/>
      <c r="J355" s="39"/>
      <c r="K355" s="39"/>
      <c r="L355" s="40"/>
      <c r="M355" s="6"/>
      <c r="N355" s="40"/>
      <c r="O355" s="40"/>
      <c r="P355" s="40"/>
      <c r="Q355" s="40"/>
      <c r="R355" s="40"/>
      <c r="S355" s="40"/>
      <c r="T355" s="40"/>
      <c r="U355" s="40"/>
      <c r="V355" s="41"/>
      <c r="W355" s="40"/>
      <c r="X355" s="40"/>
      <c r="Y355" s="40"/>
      <c r="Z355" s="22"/>
      <c r="AA355" s="22"/>
      <c r="AB355" s="23"/>
      <c r="AC35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55" s="30">
        <f>Таблица1[[#This Row],[Стоимость, без НДС, рублей]]-Таблица1[[#This Row],[Ставка владения ]]</f>
        <v>0</v>
      </c>
    </row>
    <row r="356" spans="1:30">
      <c r="A356" s="14"/>
      <c r="B356" s="6"/>
      <c r="C356" s="6"/>
      <c r="D356" s="6" t="str">
        <f>IF(H356="","",VLOOKUP(H356,[1]мвз!$A$1:$B$212,2,FALSE))</f>
        <v/>
      </c>
      <c r="E356" s="25" t="str">
        <f t="shared" si="13"/>
        <v>ст.776</v>
      </c>
      <c r="F356" s="25"/>
      <c r="G356" s="6" t="str">
        <f t="shared" si="12"/>
        <v/>
      </c>
      <c r="H356" s="26"/>
      <c r="I356" s="34"/>
      <c r="J356" s="39"/>
      <c r="K356" s="39"/>
      <c r="L356" s="40"/>
      <c r="M356" s="6"/>
      <c r="N356" s="40"/>
      <c r="O356" s="40"/>
      <c r="P356" s="40"/>
      <c r="Q356" s="40"/>
      <c r="R356" s="40"/>
      <c r="S356" s="40"/>
      <c r="T356" s="40"/>
      <c r="U356" s="40"/>
      <c r="V356" s="41"/>
      <c r="W356" s="40"/>
      <c r="X356" s="40"/>
      <c r="Y356" s="40"/>
      <c r="Z356" s="22"/>
      <c r="AA356" s="22"/>
      <c r="AB356" s="23"/>
      <c r="AC35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56" s="30">
        <f>Таблица1[[#This Row],[Стоимость, без НДС, рублей]]-Таблица1[[#This Row],[Ставка владения ]]</f>
        <v>0</v>
      </c>
    </row>
    <row r="357" spans="1:30">
      <c r="A357" s="14"/>
      <c r="B357" s="6"/>
      <c r="C357" s="6"/>
      <c r="D357" s="6" t="str">
        <f>IF(H357="","",VLOOKUP(H357,[1]мвз!$A$1:$B$212,2,FALSE))</f>
        <v/>
      </c>
      <c r="E357" s="25" t="str">
        <f t="shared" si="13"/>
        <v>ст.776</v>
      </c>
      <c r="F357" s="25"/>
      <c r="G357" s="6" t="str">
        <f t="shared" si="12"/>
        <v/>
      </c>
      <c r="H357" s="26"/>
      <c r="I357" s="34"/>
      <c r="J357" s="39"/>
      <c r="K357" s="39"/>
      <c r="L357" s="40"/>
      <c r="M357" s="6"/>
      <c r="N357" s="40"/>
      <c r="O357" s="40"/>
      <c r="P357" s="40"/>
      <c r="Q357" s="40"/>
      <c r="R357" s="40"/>
      <c r="S357" s="40"/>
      <c r="T357" s="40"/>
      <c r="U357" s="40"/>
      <c r="V357" s="41"/>
      <c r="W357" s="40"/>
      <c r="X357" s="40"/>
      <c r="Y357" s="40"/>
      <c r="Z357" s="22"/>
      <c r="AA357" s="22"/>
      <c r="AB357" s="23"/>
      <c r="AC35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57" s="30">
        <f>Таблица1[[#This Row],[Стоимость, без НДС, рублей]]-Таблица1[[#This Row],[Ставка владения ]]</f>
        <v>0</v>
      </c>
    </row>
    <row r="358" spans="1:30">
      <c r="A358" s="14"/>
      <c r="B358" s="6"/>
      <c r="C358" s="6"/>
      <c r="D358" s="6" t="str">
        <f>IF(H358="","",VLOOKUP(H358,[1]мвз!$A$1:$B$212,2,FALSE))</f>
        <v/>
      </c>
      <c r="E358" s="25" t="str">
        <f t="shared" si="13"/>
        <v>ст.776</v>
      </c>
      <c r="F358" s="25"/>
      <c r="G358" s="6" t="str">
        <f t="shared" si="12"/>
        <v/>
      </c>
      <c r="H358" s="26"/>
      <c r="I358" s="34"/>
      <c r="J358" s="39"/>
      <c r="K358" s="39"/>
      <c r="L358" s="40"/>
      <c r="M358" s="6"/>
      <c r="N358" s="40"/>
      <c r="O358" s="40"/>
      <c r="P358" s="40"/>
      <c r="Q358" s="40"/>
      <c r="R358" s="40"/>
      <c r="S358" s="40"/>
      <c r="T358" s="40"/>
      <c r="U358" s="40"/>
      <c r="V358" s="41"/>
      <c r="W358" s="40"/>
      <c r="X358" s="40"/>
      <c r="Y358" s="40"/>
      <c r="Z358" s="22"/>
      <c r="AA358" s="22"/>
      <c r="AB358" s="23"/>
      <c r="AC35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58" s="30">
        <f>Таблица1[[#This Row],[Стоимость, без НДС, рублей]]-Таблица1[[#This Row],[Ставка владения ]]</f>
        <v>0</v>
      </c>
    </row>
    <row r="359" spans="1:30">
      <c r="A359" s="14"/>
      <c r="B359" s="6"/>
      <c r="C359" s="6"/>
      <c r="D359" s="6" t="str">
        <f>IF(H359="","",VLOOKUP(H359,[1]мвз!$A$1:$B$212,2,FALSE))</f>
        <v/>
      </c>
      <c r="E359" s="25" t="str">
        <f t="shared" si="13"/>
        <v>ст.776</v>
      </c>
      <c r="F359" s="25"/>
      <c r="G359" s="6" t="str">
        <f t="shared" si="12"/>
        <v/>
      </c>
      <c r="H359" s="26"/>
      <c r="I359" s="34"/>
      <c r="J359" s="39"/>
      <c r="K359" s="39"/>
      <c r="L359" s="40"/>
      <c r="M359" s="6"/>
      <c r="N359" s="40"/>
      <c r="O359" s="40"/>
      <c r="P359" s="40"/>
      <c r="Q359" s="40"/>
      <c r="R359" s="40"/>
      <c r="S359" s="40"/>
      <c r="T359" s="40"/>
      <c r="U359" s="40"/>
      <c r="V359" s="41"/>
      <c r="W359" s="40"/>
      <c r="X359" s="40"/>
      <c r="Y359" s="40"/>
      <c r="Z359" s="22"/>
      <c r="AA359" s="22"/>
      <c r="AB359" s="23"/>
      <c r="AC35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59" s="30">
        <f>Таблица1[[#This Row],[Стоимость, без НДС, рублей]]-Таблица1[[#This Row],[Ставка владения ]]</f>
        <v>0</v>
      </c>
    </row>
    <row r="360" spans="1:30">
      <c r="A360" s="14"/>
      <c r="B360" s="6"/>
      <c r="C360" s="6"/>
      <c r="D360" s="6" t="str">
        <f>IF(H360="","",VLOOKUP(H360,[1]мвз!$A$1:$B$212,2,FALSE))</f>
        <v/>
      </c>
      <c r="E360" s="25" t="str">
        <f t="shared" si="13"/>
        <v>ст.776</v>
      </c>
      <c r="F360" s="25"/>
      <c r="G360" s="6" t="str">
        <f t="shared" si="12"/>
        <v/>
      </c>
      <c r="H360" s="26"/>
      <c r="I360" s="34"/>
      <c r="J360" s="39"/>
      <c r="K360" s="39"/>
      <c r="L360" s="40"/>
      <c r="M360" s="6"/>
      <c r="N360" s="40"/>
      <c r="O360" s="40"/>
      <c r="P360" s="40"/>
      <c r="Q360" s="40"/>
      <c r="R360" s="40"/>
      <c r="S360" s="40"/>
      <c r="T360" s="40"/>
      <c r="U360" s="40"/>
      <c r="V360" s="41"/>
      <c r="W360" s="40"/>
      <c r="X360" s="40"/>
      <c r="Y360" s="40"/>
      <c r="Z360" s="22"/>
      <c r="AA360" s="22"/>
      <c r="AB360" s="23"/>
      <c r="AC36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60" s="30">
        <f>Таблица1[[#This Row],[Стоимость, без НДС, рублей]]-Таблица1[[#This Row],[Ставка владения ]]</f>
        <v>0</v>
      </c>
    </row>
    <row r="361" spans="1:30">
      <c r="A361" s="14"/>
      <c r="B361" s="6"/>
      <c r="C361" s="6"/>
      <c r="D361" s="6" t="str">
        <f>IF(H361="","",VLOOKUP(H361,[1]мвз!$A$1:$B$212,2,FALSE))</f>
        <v/>
      </c>
      <c r="E361" s="25" t="str">
        <f t="shared" si="13"/>
        <v>ст.776</v>
      </c>
      <c r="F361" s="25"/>
      <c r="G361" s="6" t="str">
        <f t="shared" si="12"/>
        <v/>
      </c>
      <c r="H361" s="26"/>
      <c r="I361" s="34"/>
      <c r="J361" s="39"/>
      <c r="K361" s="39"/>
      <c r="L361" s="40"/>
      <c r="M361" s="6"/>
      <c r="N361" s="40"/>
      <c r="O361" s="40"/>
      <c r="P361" s="40"/>
      <c r="Q361" s="40"/>
      <c r="R361" s="40"/>
      <c r="S361" s="40"/>
      <c r="T361" s="40"/>
      <c r="U361" s="40"/>
      <c r="V361" s="41"/>
      <c r="W361" s="40"/>
      <c r="X361" s="40"/>
      <c r="Y361" s="40"/>
      <c r="Z361" s="22"/>
      <c r="AA361" s="22"/>
      <c r="AB361" s="23"/>
      <c r="AC36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61" s="30">
        <f>Таблица1[[#This Row],[Стоимость, без НДС, рублей]]-Таблица1[[#This Row],[Ставка владения ]]</f>
        <v>0</v>
      </c>
    </row>
    <row r="362" spans="1:30">
      <c r="A362" s="14"/>
      <c r="B362" s="6"/>
      <c r="C362" s="6"/>
      <c r="D362" s="6" t="str">
        <f>IF(H362="","",VLOOKUP(H362,[1]мвз!$A$1:$B$212,2,FALSE))</f>
        <v/>
      </c>
      <c r="E362" s="25" t="str">
        <f t="shared" si="13"/>
        <v>ст.776</v>
      </c>
      <c r="F362" s="25"/>
      <c r="G362" s="6" t="str">
        <f t="shared" si="12"/>
        <v/>
      </c>
      <c r="H362" s="26"/>
      <c r="I362" s="34"/>
      <c r="J362" s="39"/>
      <c r="K362" s="39"/>
      <c r="L362" s="40"/>
      <c r="M362" s="6"/>
      <c r="N362" s="40"/>
      <c r="O362" s="40"/>
      <c r="P362" s="40"/>
      <c r="Q362" s="40"/>
      <c r="R362" s="40"/>
      <c r="S362" s="40"/>
      <c r="T362" s="40"/>
      <c r="U362" s="40"/>
      <c r="V362" s="41"/>
      <c r="W362" s="40"/>
      <c r="X362" s="40"/>
      <c r="Y362" s="40"/>
      <c r="Z362" s="22"/>
      <c r="AA362" s="22"/>
      <c r="AB362" s="23"/>
      <c r="AC36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62" s="30">
        <f>Таблица1[[#This Row],[Стоимость, без НДС, рублей]]-Таблица1[[#This Row],[Ставка владения ]]</f>
        <v>0</v>
      </c>
    </row>
    <row r="363" spans="1:30">
      <c r="A363" s="14"/>
      <c r="B363" s="6"/>
      <c r="C363" s="6"/>
      <c r="D363" s="6" t="str">
        <f>IF(H363="","",VLOOKUP(H363,[1]мвз!$A$1:$B$212,2,FALSE))</f>
        <v/>
      </c>
      <c r="E363" s="25" t="str">
        <f t="shared" si="13"/>
        <v>ст.776</v>
      </c>
      <c r="F363" s="25"/>
      <c r="G363" s="6" t="str">
        <f t="shared" si="12"/>
        <v/>
      </c>
      <c r="H363" s="26"/>
      <c r="I363" s="34"/>
      <c r="J363" s="39"/>
      <c r="K363" s="39"/>
      <c r="L363" s="40"/>
      <c r="M363" s="6"/>
      <c r="N363" s="40"/>
      <c r="O363" s="40"/>
      <c r="P363" s="40"/>
      <c r="Q363" s="40"/>
      <c r="R363" s="40"/>
      <c r="S363" s="40"/>
      <c r="T363" s="40"/>
      <c r="U363" s="40"/>
      <c r="V363" s="41"/>
      <c r="W363" s="40"/>
      <c r="X363" s="40"/>
      <c r="Y363" s="40"/>
      <c r="Z363" s="22"/>
      <c r="AA363" s="22"/>
      <c r="AB363" s="23"/>
      <c r="AC36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63" s="30">
        <f>Таблица1[[#This Row],[Стоимость, без НДС, рублей]]-Таблица1[[#This Row],[Ставка владения ]]</f>
        <v>0</v>
      </c>
    </row>
    <row r="364" spans="1:30">
      <c r="A364" s="14"/>
      <c r="B364" s="6"/>
      <c r="C364" s="6"/>
      <c r="D364" s="6" t="str">
        <f>IF(H364="","",VLOOKUP(H364,[1]мвз!$A$1:$B$212,2,FALSE))</f>
        <v/>
      </c>
      <c r="E364" s="25" t="str">
        <f t="shared" si="13"/>
        <v>ст.776</v>
      </c>
      <c r="F364" s="25"/>
      <c r="G364" s="6" t="str">
        <f t="shared" si="12"/>
        <v/>
      </c>
      <c r="H364" s="26"/>
      <c r="I364" s="34"/>
      <c r="J364" s="39"/>
      <c r="K364" s="39"/>
      <c r="L364" s="40"/>
      <c r="M364" s="6"/>
      <c r="N364" s="40"/>
      <c r="O364" s="40"/>
      <c r="P364" s="40"/>
      <c r="Q364" s="40"/>
      <c r="R364" s="40"/>
      <c r="S364" s="40"/>
      <c r="T364" s="40"/>
      <c r="U364" s="40"/>
      <c r="V364" s="41"/>
      <c r="W364" s="40"/>
      <c r="X364" s="40"/>
      <c r="Y364" s="40"/>
      <c r="Z364" s="22"/>
      <c r="AA364" s="22"/>
      <c r="AB364" s="23"/>
      <c r="AC36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64" s="30">
        <f>Таблица1[[#This Row],[Стоимость, без НДС, рублей]]-Таблица1[[#This Row],[Ставка владения ]]</f>
        <v>0</v>
      </c>
    </row>
    <row r="365" spans="1:30">
      <c r="A365" s="14"/>
      <c r="B365" s="6"/>
      <c r="C365" s="6"/>
      <c r="D365" s="6" t="str">
        <f>IF(H365="","",VLOOKUP(H365,[1]мвз!$A$1:$B$212,2,FALSE))</f>
        <v/>
      </c>
      <c r="E365" s="25" t="str">
        <f t="shared" si="13"/>
        <v>ст.776</v>
      </c>
      <c r="F365" s="25"/>
      <c r="G365" s="6" t="str">
        <f t="shared" si="12"/>
        <v/>
      </c>
      <c r="H365" s="26"/>
      <c r="I365" s="34"/>
      <c r="J365" s="39"/>
      <c r="K365" s="39"/>
      <c r="L365" s="40"/>
      <c r="M365" s="6"/>
      <c r="N365" s="40"/>
      <c r="O365" s="40"/>
      <c r="P365" s="40"/>
      <c r="Q365" s="40"/>
      <c r="R365" s="40"/>
      <c r="S365" s="40"/>
      <c r="T365" s="40"/>
      <c r="U365" s="40"/>
      <c r="V365" s="41"/>
      <c r="W365" s="40"/>
      <c r="X365" s="40"/>
      <c r="Y365" s="40"/>
      <c r="Z365" s="22"/>
      <c r="AA365" s="22"/>
      <c r="AB365" s="23"/>
      <c r="AC36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65" s="30">
        <f>Таблица1[[#This Row],[Стоимость, без НДС, рублей]]-Таблица1[[#This Row],[Ставка владения ]]</f>
        <v>0</v>
      </c>
    </row>
    <row r="366" spans="1:30">
      <c r="A366" s="14"/>
      <c r="B366" s="6"/>
      <c r="C366" s="6"/>
      <c r="D366" s="6" t="str">
        <f>IF(H366="","",VLOOKUP(H366,[1]мвз!$A$1:$B$212,2,FALSE))</f>
        <v/>
      </c>
      <c r="E366" s="25" t="str">
        <f t="shared" si="13"/>
        <v>ст.776</v>
      </c>
      <c r="F366" s="25"/>
      <c r="G366" s="6" t="str">
        <f t="shared" si="12"/>
        <v/>
      </c>
      <c r="H366" s="26"/>
      <c r="I366" s="34"/>
      <c r="J366" s="39"/>
      <c r="K366" s="39"/>
      <c r="L366" s="40"/>
      <c r="M366" s="6"/>
      <c r="N366" s="40"/>
      <c r="O366" s="40"/>
      <c r="P366" s="40"/>
      <c r="Q366" s="40"/>
      <c r="R366" s="40"/>
      <c r="S366" s="40"/>
      <c r="T366" s="40"/>
      <c r="U366" s="40"/>
      <c r="V366" s="41"/>
      <c r="W366" s="40"/>
      <c r="X366" s="40"/>
      <c r="Y366" s="40"/>
      <c r="Z366" s="22"/>
      <c r="AA366" s="22"/>
      <c r="AB366" s="23"/>
      <c r="AC36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66" s="30">
        <f>Таблица1[[#This Row],[Стоимость, без НДС, рублей]]-Таблица1[[#This Row],[Ставка владения ]]</f>
        <v>0</v>
      </c>
    </row>
    <row r="367" spans="1:30">
      <c r="A367" s="14"/>
      <c r="B367" s="6"/>
      <c r="C367" s="6"/>
      <c r="D367" s="6" t="str">
        <f>IF(H367="","",VLOOKUP(H367,[1]мвз!$A$1:$B$212,2,FALSE))</f>
        <v/>
      </c>
      <c r="E367" s="25" t="str">
        <f t="shared" si="13"/>
        <v>ст.776</v>
      </c>
      <c r="F367" s="25"/>
      <c r="G367" s="6" t="str">
        <f t="shared" si="12"/>
        <v/>
      </c>
      <c r="H367" s="26"/>
      <c r="I367" s="34"/>
      <c r="J367" s="39"/>
      <c r="K367" s="39"/>
      <c r="L367" s="40"/>
      <c r="M367" s="6"/>
      <c r="N367" s="40"/>
      <c r="O367" s="40"/>
      <c r="P367" s="40"/>
      <c r="Q367" s="40"/>
      <c r="R367" s="40"/>
      <c r="S367" s="40"/>
      <c r="T367" s="40"/>
      <c r="U367" s="40"/>
      <c r="V367" s="41"/>
      <c r="W367" s="40"/>
      <c r="X367" s="40"/>
      <c r="Y367" s="40"/>
      <c r="Z367" s="22"/>
      <c r="AA367" s="22"/>
      <c r="AB367" s="23"/>
      <c r="AC36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67" s="30">
        <f>Таблица1[[#This Row],[Стоимость, без НДС, рублей]]-Таблица1[[#This Row],[Ставка владения ]]</f>
        <v>0</v>
      </c>
    </row>
    <row r="368" spans="1:30">
      <c r="A368" s="14"/>
      <c r="B368" s="6"/>
      <c r="C368" s="6"/>
      <c r="D368" s="6" t="str">
        <f>IF(H368="","",VLOOKUP(H368,[1]мвз!$A$1:$B$212,2,FALSE))</f>
        <v/>
      </c>
      <c r="E368" s="25" t="str">
        <f t="shared" si="13"/>
        <v>ст.776</v>
      </c>
      <c r="F368" s="25"/>
      <c r="G368" s="6" t="str">
        <f t="shared" si="12"/>
        <v/>
      </c>
      <c r="H368" s="26"/>
      <c r="I368" s="34"/>
      <c r="J368" s="39"/>
      <c r="K368" s="39"/>
      <c r="L368" s="40"/>
      <c r="M368" s="6"/>
      <c r="N368" s="40"/>
      <c r="O368" s="40"/>
      <c r="P368" s="40"/>
      <c r="Q368" s="40"/>
      <c r="R368" s="40"/>
      <c r="S368" s="40"/>
      <c r="T368" s="40"/>
      <c r="U368" s="40"/>
      <c r="V368" s="41"/>
      <c r="W368" s="40"/>
      <c r="X368" s="40"/>
      <c r="Y368" s="40"/>
      <c r="Z368" s="22"/>
      <c r="AA368" s="22"/>
      <c r="AB368" s="23"/>
      <c r="AC36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68" s="30">
        <f>Таблица1[[#This Row],[Стоимость, без НДС, рублей]]-Таблица1[[#This Row],[Ставка владения ]]</f>
        <v>0</v>
      </c>
    </row>
    <row r="369" spans="1:30">
      <c r="A369" s="14"/>
      <c r="B369" s="6"/>
      <c r="C369" s="6"/>
      <c r="D369" s="6" t="str">
        <f>IF(H369="","",VLOOKUP(H369,[1]мвз!$A$1:$B$212,2,FALSE))</f>
        <v/>
      </c>
      <c r="E369" s="25" t="str">
        <f t="shared" si="13"/>
        <v>ст.776</v>
      </c>
      <c r="F369" s="25"/>
      <c r="G369" s="6" t="str">
        <f t="shared" si="12"/>
        <v/>
      </c>
      <c r="H369" s="26"/>
      <c r="I369" s="34"/>
      <c r="J369" s="39"/>
      <c r="K369" s="39"/>
      <c r="L369" s="40"/>
      <c r="M369" s="6"/>
      <c r="N369" s="40"/>
      <c r="O369" s="40"/>
      <c r="P369" s="40"/>
      <c r="Q369" s="40"/>
      <c r="R369" s="40"/>
      <c r="S369" s="40"/>
      <c r="T369" s="40"/>
      <c r="U369" s="40"/>
      <c r="V369" s="41"/>
      <c r="W369" s="40"/>
      <c r="X369" s="40"/>
      <c r="Y369" s="40"/>
      <c r="Z369" s="22"/>
      <c r="AA369" s="22"/>
      <c r="AB369" s="23"/>
      <c r="AC36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69" s="30">
        <f>Таблица1[[#This Row],[Стоимость, без НДС, рублей]]-Таблица1[[#This Row],[Ставка владения ]]</f>
        <v>0</v>
      </c>
    </row>
    <row r="370" spans="1:30">
      <c r="A370" s="14"/>
      <c r="B370" s="6"/>
      <c r="C370" s="6"/>
      <c r="D370" s="6" t="str">
        <f>IF(H370="","",VLOOKUP(H370,[1]мвз!$A$1:$B$212,2,FALSE))</f>
        <v/>
      </c>
      <c r="E370" s="25" t="str">
        <f t="shared" si="13"/>
        <v>ст.776</v>
      </c>
      <c r="F370" s="25"/>
      <c r="G370" s="6" t="str">
        <f t="shared" si="12"/>
        <v/>
      </c>
      <c r="H370" s="26"/>
      <c r="I370" s="34"/>
      <c r="J370" s="39"/>
      <c r="K370" s="39"/>
      <c r="L370" s="40"/>
      <c r="M370" s="6"/>
      <c r="N370" s="40"/>
      <c r="O370" s="40"/>
      <c r="P370" s="40"/>
      <c r="Q370" s="40"/>
      <c r="R370" s="40"/>
      <c r="S370" s="40"/>
      <c r="T370" s="40"/>
      <c r="U370" s="40"/>
      <c r="V370" s="41"/>
      <c r="W370" s="40"/>
      <c r="X370" s="40"/>
      <c r="Y370" s="40"/>
      <c r="Z370" s="22"/>
      <c r="AA370" s="22"/>
      <c r="AB370" s="23"/>
      <c r="AC37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70" s="30">
        <f>Таблица1[[#This Row],[Стоимость, без НДС, рублей]]-Таблица1[[#This Row],[Ставка владения ]]</f>
        <v>0</v>
      </c>
    </row>
    <row r="371" spans="1:30">
      <c r="A371" s="14"/>
      <c r="B371" s="6"/>
      <c r="C371" s="6"/>
      <c r="D371" s="6" t="str">
        <f>IF(H371="","",VLOOKUP(H371,[1]мвз!$A$1:$B$212,2,FALSE))</f>
        <v/>
      </c>
      <c r="E371" s="25" t="str">
        <f t="shared" si="13"/>
        <v>ст.776</v>
      </c>
      <c r="F371" s="25"/>
      <c r="G371" s="6" t="str">
        <f t="shared" si="12"/>
        <v/>
      </c>
      <c r="H371" s="26"/>
      <c r="I371" s="34"/>
      <c r="J371" s="39"/>
      <c r="K371" s="39"/>
      <c r="L371" s="40"/>
      <c r="M371" s="6"/>
      <c r="N371" s="40"/>
      <c r="O371" s="40"/>
      <c r="P371" s="40"/>
      <c r="Q371" s="40"/>
      <c r="R371" s="40"/>
      <c r="S371" s="40"/>
      <c r="T371" s="40"/>
      <c r="U371" s="40"/>
      <c r="V371" s="41"/>
      <c r="W371" s="40"/>
      <c r="X371" s="40"/>
      <c r="Y371" s="40"/>
      <c r="Z371" s="22"/>
      <c r="AA371" s="22"/>
      <c r="AB371" s="23"/>
      <c r="AC37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71" s="30">
        <f>Таблица1[[#This Row],[Стоимость, без НДС, рублей]]-Таблица1[[#This Row],[Ставка владения ]]</f>
        <v>0</v>
      </c>
    </row>
    <row r="372" spans="1:30">
      <c r="A372" s="14"/>
      <c r="B372" s="6"/>
      <c r="C372" s="6"/>
      <c r="D372" s="6" t="str">
        <f>IF(H372="","",VLOOKUP(H372,[1]мвз!$A$1:$B$212,2,FALSE))</f>
        <v/>
      </c>
      <c r="E372" s="25" t="str">
        <f t="shared" si="13"/>
        <v>ст.776</v>
      </c>
      <c r="F372" s="25"/>
      <c r="G372" s="6" t="str">
        <f t="shared" si="12"/>
        <v/>
      </c>
      <c r="H372" s="26"/>
      <c r="I372" s="34"/>
      <c r="J372" s="39"/>
      <c r="K372" s="39"/>
      <c r="L372" s="40"/>
      <c r="M372" s="6"/>
      <c r="N372" s="40"/>
      <c r="O372" s="40"/>
      <c r="P372" s="40"/>
      <c r="Q372" s="40"/>
      <c r="R372" s="40"/>
      <c r="S372" s="40"/>
      <c r="T372" s="40"/>
      <c r="U372" s="40"/>
      <c r="V372" s="41"/>
      <c r="W372" s="40"/>
      <c r="X372" s="40"/>
      <c r="Y372" s="40"/>
      <c r="Z372" s="22"/>
      <c r="AA372" s="22"/>
      <c r="AB372" s="23"/>
      <c r="AC37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72" s="30">
        <f>Таблица1[[#This Row],[Стоимость, без НДС, рублей]]-Таблица1[[#This Row],[Ставка владения ]]</f>
        <v>0</v>
      </c>
    </row>
    <row r="373" spans="1:30">
      <c r="A373" s="14"/>
      <c r="B373" s="6"/>
      <c r="C373" s="6"/>
      <c r="D373" s="6" t="str">
        <f>IF(H373="","",VLOOKUP(H373,[1]мвз!$A$1:$B$212,2,FALSE))</f>
        <v/>
      </c>
      <c r="E373" s="25" t="str">
        <f t="shared" si="13"/>
        <v>ст.776</v>
      </c>
      <c r="F373" s="25"/>
      <c r="G373" s="6" t="str">
        <f t="shared" ref="G373:G436" si="14">IF(A381="","",1)</f>
        <v/>
      </c>
      <c r="H373" s="26"/>
      <c r="I373" s="34"/>
      <c r="J373" s="39"/>
      <c r="K373" s="39"/>
      <c r="L373" s="40"/>
      <c r="M373" s="6"/>
      <c r="N373" s="40"/>
      <c r="O373" s="40"/>
      <c r="P373" s="40"/>
      <c r="Q373" s="40"/>
      <c r="R373" s="40"/>
      <c r="S373" s="40"/>
      <c r="T373" s="40"/>
      <c r="U373" s="40"/>
      <c r="V373" s="41"/>
      <c r="W373" s="40"/>
      <c r="X373" s="40"/>
      <c r="Y373" s="40"/>
      <c r="Z373" s="22"/>
      <c r="AA373" s="22"/>
      <c r="AB373" s="23"/>
      <c r="AC37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73" s="30">
        <f>Таблица1[[#This Row],[Стоимость, без НДС, рублей]]-Таблица1[[#This Row],[Ставка владения ]]</f>
        <v>0</v>
      </c>
    </row>
    <row r="374" spans="1:30">
      <c r="A374" s="14"/>
      <c r="B374" s="6"/>
      <c r="C374" s="6"/>
      <c r="D374" s="6" t="str">
        <f>IF(H374="","",VLOOKUP(H374,[1]мвз!$A$1:$B$212,2,FALSE))</f>
        <v/>
      </c>
      <c r="E374" s="25" t="str">
        <f t="shared" si="13"/>
        <v>ст.776</v>
      </c>
      <c r="F374" s="25"/>
      <c r="G374" s="6" t="str">
        <f t="shared" si="14"/>
        <v/>
      </c>
      <c r="H374" s="26"/>
      <c r="I374" s="34"/>
      <c r="J374" s="39"/>
      <c r="K374" s="39"/>
      <c r="L374" s="40"/>
      <c r="M374" s="6"/>
      <c r="N374" s="40"/>
      <c r="O374" s="40"/>
      <c r="P374" s="40"/>
      <c r="Q374" s="40"/>
      <c r="R374" s="40"/>
      <c r="S374" s="40"/>
      <c r="T374" s="40"/>
      <c r="U374" s="40"/>
      <c r="V374" s="41"/>
      <c r="W374" s="40"/>
      <c r="X374" s="40"/>
      <c r="Y374" s="40"/>
      <c r="Z374" s="22"/>
      <c r="AA374" s="22"/>
      <c r="AB374" s="23"/>
      <c r="AC37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74" s="30">
        <f>Таблица1[[#This Row],[Стоимость, без НДС, рублей]]-Таблица1[[#This Row],[Ставка владения ]]</f>
        <v>0</v>
      </c>
    </row>
    <row r="375" spans="1:30">
      <c r="A375" s="14"/>
      <c r="B375" s="6"/>
      <c r="C375" s="6"/>
      <c r="D375" s="6" t="str">
        <f>IF(H375="","",VLOOKUP(H375,[1]мвз!$A$1:$B$212,2,FALSE))</f>
        <v/>
      </c>
      <c r="E375" s="25" t="str">
        <f t="shared" si="13"/>
        <v>ст.776</v>
      </c>
      <c r="F375" s="25"/>
      <c r="G375" s="6" t="str">
        <f t="shared" si="14"/>
        <v/>
      </c>
      <c r="H375" s="26"/>
      <c r="I375" s="34"/>
      <c r="J375" s="39"/>
      <c r="K375" s="39"/>
      <c r="L375" s="40"/>
      <c r="M375" s="6"/>
      <c r="N375" s="40"/>
      <c r="O375" s="40"/>
      <c r="P375" s="40"/>
      <c r="Q375" s="40"/>
      <c r="R375" s="40"/>
      <c r="S375" s="40"/>
      <c r="T375" s="40"/>
      <c r="U375" s="40"/>
      <c r="V375" s="41"/>
      <c r="W375" s="40"/>
      <c r="X375" s="40"/>
      <c r="Y375" s="40"/>
      <c r="Z375" s="22"/>
      <c r="AA375" s="22"/>
      <c r="AB375" s="23"/>
      <c r="AC37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75" s="30">
        <f>Таблица1[[#This Row],[Стоимость, без НДС, рублей]]-Таблица1[[#This Row],[Ставка владения ]]</f>
        <v>0</v>
      </c>
    </row>
    <row r="376" spans="1:30">
      <c r="A376" s="14"/>
      <c r="B376" s="6"/>
      <c r="C376" s="6"/>
      <c r="D376" s="6" t="str">
        <f>IF(H376="","",VLOOKUP(H376,[1]мвз!$A$1:$B$212,2,FALSE))</f>
        <v/>
      </c>
      <c r="E376" s="25" t="str">
        <f t="shared" si="13"/>
        <v>ст.776</v>
      </c>
      <c r="F376" s="25"/>
      <c r="G376" s="6" t="str">
        <f t="shared" si="14"/>
        <v/>
      </c>
      <c r="H376" s="26"/>
      <c r="I376" s="34"/>
      <c r="J376" s="39"/>
      <c r="K376" s="39"/>
      <c r="L376" s="40"/>
      <c r="M376" s="6"/>
      <c r="N376" s="40"/>
      <c r="O376" s="40"/>
      <c r="P376" s="40"/>
      <c r="Q376" s="40"/>
      <c r="R376" s="40"/>
      <c r="S376" s="40"/>
      <c r="T376" s="40"/>
      <c r="U376" s="40"/>
      <c r="V376" s="41"/>
      <c r="W376" s="40"/>
      <c r="X376" s="40"/>
      <c r="Y376" s="40"/>
      <c r="Z376" s="22"/>
      <c r="AA376" s="22"/>
      <c r="AB376" s="23"/>
      <c r="AC37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76" s="30">
        <f>Таблица1[[#This Row],[Стоимость, без НДС, рублей]]-Таблица1[[#This Row],[Ставка владения ]]</f>
        <v>0</v>
      </c>
    </row>
    <row r="377" spans="1:30">
      <c r="A377" s="14"/>
      <c r="B377" s="6"/>
      <c r="C377" s="6"/>
      <c r="D377" s="6" t="str">
        <f>IF(H377="","",VLOOKUP(H377,[1]мвз!$A$1:$B$212,2,FALSE))</f>
        <v/>
      </c>
      <c r="E377" s="25" t="str">
        <f t="shared" si="13"/>
        <v>ст.776</v>
      </c>
      <c r="F377" s="25"/>
      <c r="G377" s="6" t="str">
        <f t="shared" si="14"/>
        <v/>
      </c>
      <c r="H377" s="26"/>
      <c r="I377" s="34"/>
      <c r="J377" s="39"/>
      <c r="K377" s="39"/>
      <c r="L377" s="40"/>
      <c r="M377" s="6"/>
      <c r="N377" s="40"/>
      <c r="O377" s="40"/>
      <c r="P377" s="40"/>
      <c r="Q377" s="40"/>
      <c r="R377" s="40"/>
      <c r="S377" s="40"/>
      <c r="T377" s="40"/>
      <c r="U377" s="40"/>
      <c r="V377" s="41"/>
      <c r="W377" s="40"/>
      <c r="X377" s="40"/>
      <c r="Y377" s="40"/>
      <c r="Z377" s="22"/>
      <c r="AA377" s="22"/>
      <c r="AB377" s="23"/>
      <c r="AC37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77" s="30">
        <f>Таблица1[[#This Row],[Стоимость, без НДС, рублей]]-Таблица1[[#This Row],[Ставка владения ]]</f>
        <v>0</v>
      </c>
    </row>
    <row r="378" spans="1:30">
      <c r="A378" s="14"/>
      <c r="B378" s="6"/>
      <c r="C378" s="6"/>
      <c r="D378" s="6" t="str">
        <f>IF(H378="","",VLOOKUP(H378,[1]мвз!$A$1:$B$212,2,FALSE))</f>
        <v/>
      </c>
      <c r="E378" s="25" t="str">
        <f t="shared" si="13"/>
        <v>ст.776</v>
      </c>
      <c r="F378" s="25"/>
      <c r="G378" s="6" t="str">
        <f t="shared" si="14"/>
        <v/>
      </c>
      <c r="H378" s="26"/>
      <c r="I378" s="34"/>
      <c r="J378" s="39"/>
      <c r="K378" s="39"/>
      <c r="L378" s="40"/>
      <c r="M378" s="6"/>
      <c r="N378" s="40"/>
      <c r="O378" s="40"/>
      <c r="P378" s="40"/>
      <c r="Q378" s="40"/>
      <c r="R378" s="40"/>
      <c r="S378" s="40"/>
      <c r="T378" s="40"/>
      <c r="U378" s="40"/>
      <c r="V378" s="41"/>
      <c r="W378" s="40"/>
      <c r="X378" s="40"/>
      <c r="Y378" s="40"/>
      <c r="Z378" s="22"/>
      <c r="AA378" s="22"/>
      <c r="AB378" s="23"/>
      <c r="AC37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78" s="30">
        <f>Таблица1[[#This Row],[Стоимость, без НДС, рублей]]-Таблица1[[#This Row],[Ставка владения ]]</f>
        <v>0</v>
      </c>
    </row>
    <row r="379" spans="1:30">
      <c r="A379" s="14"/>
      <c r="B379" s="6"/>
      <c r="C379" s="6"/>
      <c r="D379" s="6" t="str">
        <f>IF(H379="","",VLOOKUP(H379,[1]мвз!$A$1:$B$212,2,FALSE))</f>
        <v/>
      </c>
      <c r="E379" s="25" t="str">
        <f t="shared" si="13"/>
        <v>ст.776</v>
      </c>
      <c r="F379" s="25"/>
      <c r="G379" s="6" t="str">
        <f t="shared" si="14"/>
        <v/>
      </c>
      <c r="H379" s="26"/>
      <c r="I379" s="34"/>
      <c r="J379" s="39"/>
      <c r="K379" s="39"/>
      <c r="L379" s="40"/>
      <c r="M379" s="6"/>
      <c r="N379" s="40"/>
      <c r="O379" s="40"/>
      <c r="P379" s="40"/>
      <c r="Q379" s="40"/>
      <c r="R379" s="40"/>
      <c r="S379" s="40"/>
      <c r="T379" s="40"/>
      <c r="U379" s="40"/>
      <c r="V379" s="41"/>
      <c r="W379" s="40"/>
      <c r="X379" s="40"/>
      <c r="Y379" s="40"/>
      <c r="Z379" s="22"/>
      <c r="AA379" s="22"/>
      <c r="AB379" s="23"/>
      <c r="AC37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79" s="30">
        <f>Таблица1[[#This Row],[Стоимость, без НДС, рублей]]-Таблица1[[#This Row],[Ставка владения ]]</f>
        <v>0</v>
      </c>
    </row>
    <row r="380" spans="1:30">
      <c r="A380" s="14"/>
      <c r="B380" s="6"/>
      <c r="C380" s="6"/>
      <c r="D380" s="6" t="str">
        <f>IF(H380="","",VLOOKUP(H380,[1]мвз!$A$1:$B$212,2,FALSE))</f>
        <v/>
      </c>
      <c r="E380" s="25" t="str">
        <f t="shared" si="13"/>
        <v>ст.776</v>
      </c>
      <c r="F380" s="25"/>
      <c r="G380" s="6" t="str">
        <f t="shared" si="14"/>
        <v/>
      </c>
      <c r="H380" s="26"/>
      <c r="I380" s="34"/>
      <c r="J380" s="39"/>
      <c r="K380" s="39"/>
      <c r="L380" s="40"/>
      <c r="M380" s="6"/>
      <c r="N380" s="40"/>
      <c r="O380" s="40"/>
      <c r="P380" s="40"/>
      <c r="Q380" s="40"/>
      <c r="R380" s="40"/>
      <c r="S380" s="40"/>
      <c r="T380" s="40"/>
      <c r="U380" s="40"/>
      <c r="V380" s="41"/>
      <c r="W380" s="40"/>
      <c r="X380" s="40"/>
      <c r="Y380" s="40"/>
      <c r="Z380" s="22"/>
      <c r="AA380" s="22"/>
      <c r="AB380" s="23"/>
      <c r="AC38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80" s="30">
        <f>Таблица1[[#This Row],[Стоимость, без НДС, рублей]]-Таблица1[[#This Row],[Ставка владения ]]</f>
        <v>0</v>
      </c>
    </row>
    <row r="381" spans="1:30">
      <c r="A381" s="14"/>
      <c r="B381" s="6"/>
      <c r="C381" s="6"/>
      <c r="D381" s="6" t="str">
        <f>IF(H381="","",VLOOKUP(H381,[1]мвз!$A$1:$B$212,2,FALSE))</f>
        <v/>
      </c>
      <c r="E381" s="25" t="str">
        <f t="shared" si="13"/>
        <v>ст.776</v>
      </c>
      <c r="F381" s="25"/>
      <c r="G381" s="6" t="str">
        <f t="shared" si="14"/>
        <v/>
      </c>
      <c r="H381" s="26"/>
      <c r="I381" s="34"/>
      <c r="J381" s="39"/>
      <c r="K381" s="39"/>
      <c r="L381" s="40"/>
      <c r="M381" s="6"/>
      <c r="N381" s="40"/>
      <c r="O381" s="40"/>
      <c r="P381" s="40"/>
      <c r="Q381" s="40"/>
      <c r="R381" s="40"/>
      <c r="S381" s="40"/>
      <c r="T381" s="40"/>
      <c r="U381" s="40"/>
      <c r="V381" s="41"/>
      <c r="W381" s="40"/>
      <c r="X381" s="40"/>
      <c r="Y381" s="40"/>
      <c r="Z381" s="22"/>
      <c r="AA381" s="22"/>
      <c r="AB381" s="23"/>
      <c r="AC38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81" s="30">
        <f>Таблица1[[#This Row],[Стоимость, без НДС, рублей]]-Таблица1[[#This Row],[Ставка владения ]]</f>
        <v>0</v>
      </c>
    </row>
    <row r="382" spans="1:30">
      <c r="A382" s="14"/>
      <c r="B382" s="6"/>
      <c r="C382" s="6"/>
      <c r="D382" s="6" t="str">
        <f>IF(H382="","",VLOOKUP(H382,[1]мвз!$A$1:$B$212,2,FALSE))</f>
        <v/>
      </c>
      <c r="E382" s="25" t="str">
        <f t="shared" si="13"/>
        <v>ст.776</v>
      </c>
      <c r="F382" s="25"/>
      <c r="G382" s="6" t="str">
        <f t="shared" si="14"/>
        <v/>
      </c>
      <c r="H382" s="26"/>
      <c r="I382" s="34"/>
      <c r="J382" s="39"/>
      <c r="K382" s="39"/>
      <c r="L382" s="40"/>
      <c r="M382" s="6"/>
      <c r="N382" s="40"/>
      <c r="O382" s="40"/>
      <c r="P382" s="40"/>
      <c r="Q382" s="40"/>
      <c r="R382" s="40"/>
      <c r="S382" s="40"/>
      <c r="T382" s="40"/>
      <c r="U382" s="40"/>
      <c r="V382" s="41"/>
      <c r="W382" s="40"/>
      <c r="X382" s="40"/>
      <c r="Y382" s="40"/>
      <c r="Z382" s="22"/>
      <c r="AA382" s="22"/>
      <c r="AB382" s="23"/>
      <c r="AC38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82" s="30">
        <f>Таблица1[[#This Row],[Стоимость, без НДС, рублей]]-Таблица1[[#This Row],[Ставка владения ]]</f>
        <v>0</v>
      </c>
    </row>
    <row r="383" spans="1:30">
      <c r="A383" s="14"/>
      <c r="B383" s="6"/>
      <c r="C383" s="6"/>
      <c r="D383" s="6" t="str">
        <f>IF(H383="","",VLOOKUP(H383,[1]мвз!$A$1:$B$212,2,FALSE))</f>
        <v/>
      </c>
      <c r="E383" s="25" t="str">
        <f t="shared" si="13"/>
        <v>ст.776</v>
      </c>
      <c r="F383" s="25"/>
      <c r="G383" s="6" t="str">
        <f t="shared" si="14"/>
        <v/>
      </c>
      <c r="H383" s="26"/>
      <c r="I383" s="34"/>
      <c r="J383" s="39"/>
      <c r="K383" s="39"/>
      <c r="L383" s="40"/>
      <c r="M383" s="6"/>
      <c r="N383" s="40"/>
      <c r="O383" s="40"/>
      <c r="P383" s="40"/>
      <c r="Q383" s="40"/>
      <c r="R383" s="40"/>
      <c r="S383" s="40"/>
      <c r="T383" s="40"/>
      <c r="U383" s="40"/>
      <c r="V383" s="41"/>
      <c r="W383" s="40"/>
      <c r="X383" s="40"/>
      <c r="Y383" s="40"/>
      <c r="Z383" s="22"/>
      <c r="AA383" s="22"/>
      <c r="AB383" s="23"/>
      <c r="AC38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83" s="30">
        <f>Таблица1[[#This Row],[Стоимость, без НДС, рублей]]-Таблица1[[#This Row],[Ставка владения ]]</f>
        <v>0</v>
      </c>
    </row>
    <row r="384" spans="1:30">
      <c r="A384" s="14"/>
      <c r="B384" s="6"/>
      <c r="C384" s="6"/>
      <c r="D384" s="6" t="str">
        <f>IF(H384="","",VLOOKUP(H384,[1]мвз!$A$1:$B$212,2,FALSE))</f>
        <v/>
      </c>
      <c r="E384" s="25" t="str">
        <f t="shared" ref="E384:E447" si="15">IF(H384="леня","ст.835",IF(H384="ДЦС-5 АУР","ст.835","ст.776"))</f>
        <v>ст.776</v>
      </c>
      <c r="F384" s="25"/>
      <c r="G384" s="6" t="str">
        <f t="shared" si="14"/>
        <v/>
      </c>
      <c r="H384" s="26"/>
      <c r="I384" s="34"/>
      <c r="J384" s="39"/>
      <c r="K384" s="39"/>
      <c r="L384" s="40"/>
      <c r="M384" s="6"/>
      <c r="N384" s="40"/>
      <c r="O384" s="40"/>
      <c r="P384" s="40"/>
      <c r="Q384" s="40"/>
      <c r="R384" s="40"/>
      <c r="S384" s="40"/>
      <c r="T384" s="40"/>
      <c r="U384" s="40"/>
      <c r="V384" s="41"/>
      <c r="W384" s="40"/>
      <c r="X384" s="40"/>
      <c r="Y384" s="40"/>
      <c r="Z384" s="22"/>
      <c r="AA384" s="22"/>
      <c r="AB384" s="23"/>
      <c r="AC38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84" s="30">
        <f>Таблица1[[#This Row],[Стоимость, без НДС, рублей]]-Таблица1[[#This Row],[Ставка владения ]]</f>
        <v>0</v>
      </c>
    </row>
    <row r="385" spans="1:30">
      <c r="A385" s="14"/>
      <c r="B385" s="6"/>
      <c r="C385" s="6"/>
      <c r="D385" s="6" t="str">
        <f>IF(H385="","",VLOOKUP(H385,[1]мвз!$A$1:$B$212,2,FALSE))</f>
        <v/>
      </c>
      <c r="E385" s="25" t="str">
        <f t="shared" si="15"/>
        <v>ст.776</v>
      </c>
      <c r="F385" s="25"/>
      <c r="G385" s="6" t="str">
        <f t="shared" si="14"/>
        <v/>
      </c>
      <c r="H385" s="26"/>
      <c r="I385" s="34"/>
      <c r="J385" s="39"/>
      <c r="K385" s="39"/>
      <c r="L385" s="40"/>
      <c r="M385" s="6"/>
      <c r="N385" s="40"/>
      <c r="O385" s="40"/>
      <c r="P385" s="40"/>
      <c r="Q385" s="40"/>
      <c r="R385" s="40"/>
      <c r="S385" s="40"/>
      <c r="T385" s="40"/>
      <c r="U385" s="40"/>
      <c r="V385" s="41"/>
      <c r="W385" s="40"/>
      <c r="X385" s="40"/>
      <c r="Y385" s="40"/>
      <c r="Z385" s="22"/>
      <c r="AA385" s="22"/>
      <c r="AB385" s="23"/>
      <c r="AC38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85" s="30">
        <f>Таблица1[[#This Row],[Стоимость, без НДС, рублей]]-Таблица1[[#This Row],[Ставка владения ]]</f>
        <v>0</v>
      </c>
    </row>
    <row r="386" spans="1:30">
      <c r="A386" s="14"/>
      <c r="B386" s="6"/>
      <c r="C386" s="6"/>
      <c r="D386" s="6" t="str">
        <f>IF(H386="","",VLOOKUP(H386,[1]мвз!$A$1:$B$212,2,FALSE))</f>
        <v/>
      </c>
      <c r="E386" s="25" t="str">
        <f t="shared" si="15"/>
        <v>ст.776</v>
      </c>
      <c r="F386" s="25"/>
      <c r="G386" s="6" t="str">
        <f t="shared" si="14"/>
        <v/>
      </c>
      <c r="H386" s="26"/>
      <c r="I386" s="34"/>
      <c r="J386" s="39"/>
      <c r="K386" s="39"/>
      <c r="L386" s="40"/>
      <c r="M386" s="6"/>
      <c r="N386" s="40"/>
      <c r="O386" s="40"/>
      <c r="P386" s="40"/>
      <c r="Q386" s="40"/>
      <c r="R386" s="40"/>
      <c r="S386" s="40"/>
      <c r="T386" s="40"/>
      <c r="U386" s="40"/>
      <c r="V386" s="41"/>
      <c r="W386" s="40"/>
      <c r="X386" s="40"/>
      <c r="Y386" s="40"/>
      <c r="Z386" s="22"/>
      <c r="AA386" s="22"/>
      <c r="AB386" s="23"/>
      <c r="AC38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86" s="30">
        <f>Таблица1[[#This Row],[Стоимость, без НДС, рублей]]-Таблица1[[#This Row],[Ставка владения ]]</f>
        <v>0</v>
      </c>
    </row>
    <row r="387" spans="1:30">
      <c r="A387" s="14"/>
      <c r="B387" s="6"/>
      <c r="C387" s="6"/>
      <c r="D387" s="6" t="str">
        <f>IF(H387="","",VLOOKUP(H387,[1]мвз!$A$1:$B$212,2,FALSE))</f>
        <v/>
      </c>
      <c r="E387" s="25" t="str">
        <f t="shared" si="15"/>
        <v>ст.776</v>
      </c>
      <c r="F387" s="25"/>
      <c r="G387" s="6" t="str">
        <f t="shared" si="14"/>
        <v/>
      </c>
      <c r="H387" s="26"/>
      <c r="I387" s="34"/>
      <c r="J387" s="39"/>
      <c r="K387" s="39"/>
      <c r="L387" s="40"/>
      <c r="M387" s="6"/>
      <c r="N387" s="40"/>
      <c r="O387" s="40"/>
      <c r="P387" s="40"/>
      <c r="Q387" s="40"/>
      <c r="R387" s="40"/>
      <c r="S387" s="40"/>
      <c r="T387" s="40"/>
      <c r="U387" s="40"/>
      <c r="V387" s="41"/>
      <c r="W387" s="40"/>
      <c r="X387" s="40"/>
      <c r="Y387" s="40"/>
      <c r="Z387" s="22"/>
      <c r="AA387" s="22"/>
      <c r="AB387" s="23"/>
      <c r="AC38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87" s="30">
        <f>Таблица1[[#This Row],[Стоимость, без НДС, рублей]]-Таблица1[[#This Row],[Ставка владения ]]</f>
        <v>0</v>
      </c>
    </row>
    <row r="388" spans="1:30">
      <c r="A388" s="14"/>
      <c r="B388" s="6"/>
      <c r="C388" s="6"/>
      <c r="D388" s="6" t="str">
        <f>IF(H388="","",VLOOKUP(H388,[1]мвз!$A$1:$B$212,2,FALSE))</f>
        <v/>
      </c>
      <c r="E388" s="25" t="str">
        <f t="shared" si="15"/>
        <v>ст.776</v>
      </c>
      <c r="F388" s="25"/>
      <c r="G388" s="6" t="str">
        <f t="shared" si="14"/>
        <v/>
      </c>
      <c r="H388" s="26"/>
      <c r="I388" s="34"/>
      <c r="J388" s="39"/>
      <c r="K388" s="39"/>
      <c r="L388" s="40"/>
      <c r="M388" s="6"/>
      <c r="N388" s="40"/>
      <c r="O388" s="40"/>
      <c r="P388" s="40"/>
      <c r="Q388" s="40"/>
      <c r="R388" s="40"/>
      <c r="S388" s="40"/>
      <c r="T388" s="40"/>
      <c r="U388" s="40"/>
      <c r="V388" s="41"/>
      <c r="W388" s="40"/>
      <c r="X388" s="40"/>
      <c r="Y388" s="40"/>
      <c r="Z388" s="22"/>
      <c r="AA388" s="22"/>
      <c r="AB388" s="23"/>
      <c r="AC38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88" s="30">
        <f>Таблица1[[#This Row],[Стоимость, без НДС, рублей]]-Таблица1[[#This Row],[Ставка владения ]]</f>
        <v>0</v>
      </c>
    </row>
    <row r="389" spans="1:30">
      <c r="A389" s="14"/>
      <c r="B389" s="6"/>
      <c r="C389" s="6"/>
      <c r="D389" s="6" t="str">
        <f>IF(H389="","",VLOOKUP(H389,[1]мвз!$A$1:$B$212,2,FALSE))</f>
        <v/>
      </c>
      <c r="E389" s="25" t="str">
        <f t="shared" si="15"/>
        <v>ст.776</v>
      </c>
      <c r="F389" s="25"/>
      <c r="G389" s="6" t="str">
        <f t="shared" si="14"/>
        <v/>
      </c>
      <c r="H389" s="26"/>
      <c r="I389" s="34"/>
      <c r="J389" s="39"/>
      <c r="K389" s="39"/>
      <c r="L389" s="40"/>
      <c r="M389" s="6"/>
      <c r="N389" s="40"/>
      <c r="O389" s="40"/>
      <c r="P389" s="40"/>
      <c r="Q389" s="40"/>
      <c r="R389" s="40"/>
      <c r="S389" s="40"/>
      <c r="T389" s="40"/>
      <c r="U389" s="40"/>
      <c r="V389" s="41"/>
      <c r="W389" s="40"/>
      <c r="X389" s="40"/>
      <c r="Y389" s="40"/>
      <c r="Z389" s="22"/>
      <c r="AA389" s="22"/>
      <c r="AB389" s="23"/>
      <c r="AC38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89" s="30">
        <f>Таблица1[[#This Row],[Стоимость, без НДС, рублей]]-Таблица1[[#This Row],[Ставка владения ]]</f>
        <v>0</v>
      </c>
    </row>
    <row r="390" spans="1:30">
      <c r="A390" s="14"/>
      <c r="B390" s="6"/>
      <c r="C390" s="6"/>
      <c r="D390" s="6" t="str">
        <f>IF(H390="","",VLOOKUP(H390,[1]мвз!$A$1:$B$212,2,FALSE))</f>
        <v/>
      </c>
      <c r="E390" s="25" t="str">
        <f t="shared" si="15"/>
        <v>ст.776</v>
      </c>
      <c r="F390" s="25"/>
      <c r="G390" s="6" t="str">
        <f t="shared" si="14"/>
        <v/>
      </c>
      <c r="H390" s="26"/>
      <c r="I390" s="34"/>
      <c r="J390" s="39"/>
      <c r="K390" s="39"/>
      <c r="L390" s="40"/>
      <c r="M390" s="6"/>
      <c r="N390" s="40"/>
      <c r="O390" s="40"/>
      <c r="P390" s="40"/>
      <c r="Q390" s="40"/>
      <c r="R390" s="40"/>
      <c r="S390" s="40"/>
      <c r="T390" s="40"/>
      <c r="U390" s="40"/>
      <c r="V390" s="41"/>
      <c r="W390" s="40"/>
      <c r="X390" s="40"/>
      <c r="Y390" s="40"/>
      <c r="Z390" s="22"/>
      <c r="AA390" s="22"/>
      <c r="AB390" s="23"/>
      <c r="AC39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90" s="30">
        <f>Таблица1[[#This Row],[Стоимость, без НДС, рублей]]-Таблица1[[#This Row],[Ставка владения ]]</f>
        <v>0</v>
      </c>
    </row>
    <row r="391" spans="1:30">
      <c r="A391" s="14"/>
      <c r="B391" s="6"/>
      <c r="C391" s="6"/>
      <c r="D391" s="6" t="str">
        <f>IF(H391="","",VLOOKUP(H391,[1]мвз!$A$1:$B$212,2,FALSE))</f>
        <v/>
      </c>
      <c r="E391" s="25" t="str">
        <f t="shared" si="15"/>
        <v>ст.776</v>
      </c>
      <c r="F391" s="25"/>
      <c r="G391" s="6" t="str">
        <f t="shared" si="14"/>
        <v/>
      </c>
      <c r="H391" s="26"/>
      <c r="I391" s="34"/>
      <c r="J391" s="39"/>
      <c r="K391" s="39"/>
      <c r="L391" s="40"/>
      <c r="M391" s="6"/>
      <c r="N391" s="40"/>
      <c r="O391" s="40"/>
      <c r="P391" s="40"/>
      <c r="Q391" s="40"/>
      <c r="R391" s="40"/>
      <c r="S391" s="40"/>
      <c r="T391" s="40"/>
      <c r="U391" s="40"/>
      <c r="V391" s="41"/>
      <c r="W391" s="40"/>
      <c r="X391" s="40"/>
      <c r="Y391" s="40"/>
      <c r="Z391" s="22"/>
      <c r="AA391" s="22"/>
      <c r="AB391" s="23"/>
      <c r="AC39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91" s="30">
        <f>Таблица1[[#This Row],[Стоимость, без НДС, рублей]]-Таблица1[[#This Row],[Ставка владения ]]</f>
        <v>0</v>
      </c>
    </row>
    <row r="392" spans="1:30">
      <c r="A392" s="14"/>
      <c r="B392" s="6"/>
      <c r="C392" s="6"/>
      <c r="D392" s="6" t="str">
        <f>IF(H392="","",VLOOKUP(H392,[1]мвз!$A$1:$B$212,2,FALSE))</f>
        <v/>
      </c>
      <c r="E392" s="25" t="str">
        <f t="shared" si="15"/>
        <v>ст.776</v>
      </c>
      <c r="F392" s="25"/>
      <c r="G392" s="6" t="str">
        <f t="shared" si="14"/>
        <v/>
      </c>
      <c r="H392" s="26"/>
      <c r="I392" s="34"/>
      <c r="J392" s="39"/>
      <c r="K392" s="39"/>
      <c r="L392" s="40"/>
      <c r="M392" s="6"/>
      <c r="N392" s="40"/>
      <c r="O392" s="40"/>
      <c r="P392" s="40"/>
      <c r="Q392" s="40"/>
      <c r="R392" s="40"/>
      <c r="S392" s="40"/>
      <c r="T392" s="40"/>
      <c r="U392" s="40"/>
      <c r="V392" s="41"/>
      <c r="W392" s="40"/>
      <c r="X392" s="40"/>
      <c r="Y392" s="40"/>
      <c r="Z392" s="22"/>
      <c r="AA392" s="22"/>
      <c r="AB392" s="23"/>
      <c r="AC39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92" s="30">
        <f>Таблица1[[#This Row],[Стоимость, без НДС, рублей]]-Таблица1[[#This Row],[Ставка владения ]]</f>
        <v>0</v>
      </c>
    </row>
    <row r="393" spans="1:30">
      <c r="A393" s="14"/>
      <c r="B393" s="6"/>
      <c r="C393" s="6"/>
      <c r="D393" s="6" t="str">
        <f>IF(H393="","",VLOOKUP(H393,[1]мвз!$A$1:$B$212,2,FALSE))</f>
        <v/>
      </c>
      <c r="E393" s="25" t="str">
        <f t="shared" si="15"/>
        <v>ст.776</v>
      </c>
      <c r="F393" s="25"/>
      <c r="G393" s="6" t="str">
        <f t="shared" si="14"/>
        <v/>
      </c>
      <c r="H393" s="26"/>
      <c r="I393" s="34"/>
      <c r="J393" s="39"/>
      <c r="K393" s="39"/>
      <c r="L393" s="40"/>
      <c r="M393" s="6"/>
      <c r="N393" s="40"/>
      <c r="O393" s="40"/>
      <c r="P393" s="40"/>
      <c r="Q393" s="40"/>
      <c r="R393" s="40"/>
      <c r="S393" s="40"/>
      <c r="T393" s="40"/>
      <c r="U393" s="40"/>
      <c r="V393" s="41"/>
      <c r="W393" s="40"/>
      <c r="X393" s="40"/>
      <c r="Y393" s="40"/>
      <c r="Z393" s="22"/>
      <c r="AA393" s="22"/>
      <c r="AB393" s="23"/>
      <c r="AC39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93" s="30">
        <f>Таблица1[[#This Row],[Стоимость, без НДС, рублей]]-Таблица1[[#This Row],[Ставка владения ]]</f>
        <v>0</v>
      </c>
    </row>
    <row r="394" spans="1:30">
      <c r="A394" s="14"/>
      <c r="B394" s="6"/>
      <c r="C394" s="6"/>
      <c r="D394" s="6" t="str">
        <f>IF(H394="","",VLOOKUP(H394,[1]мвз!$A$1:$B$212,2,FALSE))</f>
        <v/>
      </c>
      <c r="E394" s="25" t="str">
        <f t="shared" si="15"/>
        <v>ст.776</v>
      </c>
      <c r="F394" s="25"/>
      <c r="G394" s="6" t="str">
        <f t="shared" si="14"/>
        <v/>
      </c>
      <c r="H394" s="26"/>
      <c r="I394" s="34"/>
      <c r="J394" s="39"/>
      <c r="K394" s="39"/>
      <c r="L394" s="40"/>
      <c r="M394" s="6"/>
      <c r="N394" s="40"/>
      <c r="O394" s="40"/>
      <c r="P394" s="40"/>
      <c r="Q394" s="40"/>
      <c r="R394" s="40"/>
      <c r="S394" s="40"/>
      <c r="T394" s="40"/>
      <c r="U394" s="40"/>
      <c r="V394" s="41"/>
      <c r="W394" s="40"/>
      <c r="X394" s="40"/>
      <c r="Y394" s="40"/>
      <c r="Z394" s="22"/>
      <c r="AA394" s="22"/>
      <c r="AB394" s="23"/>
      <c r="AC39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94" s="30">
        <f>Таблица1[[#This Row],[Стоимость, без НДС, рублей]]-Таблица1[[#This Row],[Ставка владения ]]</f>
        <v>0</v>
      </c>
    </row>
    <row r="395" spans="1:30">
      <c r="A395" s="14"/>
      <c r="B395" s="6"/>
      <c r="C395" s="6"/>
      <c r="D395" s="6" t="str">
        <f>IF(H395="","",VLOOKUP(H395,[1]мвз!$A$1:$B$212,2,FALSE))</f>
        <v/>
      </c>
      <c r="E395" s="25" t="str">
        <f t="shared" si="15"/>
        <v>ст.776</v>
      </c>
      <c r="F395" s="25"/>
      <c r="G395" s="6" t="str">
        <f t="shared" si="14"/>
        <v/>
      </c>
      <c r="H395" s="26"/>
      <c r="I395" s="34"/>
      <c r="J395" s="39"/>
      <c r="K395" s="39"/>
      <c r="L395" s="40"/>
      <c r="M395" s="6"/>
      <c r="N395" s="40"/>
      <c r="O395" s="40"/>
      <c r="P395" s="40"/>
      <c r="Q395" s="40"/>
      <c r="R395" s="40"/>
      <c r="S395" s="40"/>
      <c r="T395" s="40"/>
      <c r="U395" s="40"/>
      <c r="V395" s="41"/>
      <c r="W395" s="40"/>
      <c r="X395" s="40"/>
      <c r="Y395" s="40"/>
      <c r="Z395" s="22"/>
      <c r="AA395" s="22"/>
      <c r="AB395" s="23"/>
      <c r="AC39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95" s="30">
        <f>Таблица1[[#This Row],[Стоимость, без НДС, рублей]]-Таблица1[[#This Row],[Ставка владения ]]</f>
        <v>0</v>
      </c>
    </row>
    <row r="396" spans="1:30">
      <c r="A396" s="14"/>
      <c r="B396" s="6"/>
      <c r="C396" s="6"/>
      <c r="D396" s="6" t="str">
        <f>IF(H396="","",VLOOKUP(H396,[1]мвз!$A$1:$B$212,2,FALSE))</f>
        <v/>
      </c>
      <c r="E396" s="25" t="str">
        <f t="shared" si="15"/>
        <v>ст.776</v>
      </c>
      <c r="F396" s="25"/>
      <c r="G396" s="6" t="str">
        <f t="shared" si="14"/>
        <v/>
      </c>
      <c r="H396" s="26"/>
      <c r="I396" s="34"/>
      <c r="J396" s="39"/>
      <c r="K396" s="39"/>
      <c r="L396" s="40"/>
      <c r="M396" s="6"/>
      <c r="N396" s="40"/>
      <c r="O396" s="40"/>
      <c r="P396" s="40"/>
      <c r="Q396" s="40"/>
      <c r="R396" s="40"/>
      <c r="S396" s="40"/>
      <c r="T396" s="40"/>
      <c r="U396" s="40"/>
      <c r="V396" s="41"/>
      <c r="W396" s="40"/>
      <c r="X396" s="40"/>
      <c r="Y396" s="40"/>
      <c r="Z396" s="22"/>
      <c r="AA396" s="22"/>
      <c r="AB396" s="23"/>
      <c r="AC39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96" s="30">
        <f>Таблица1[[#This Row],[Стоимость, без НДС, рублей]]-Таблица1[[#This Row],[Ставка владения ]]</f>
        <v>0</v>
      </c>
    </row>
    <row r="397" spans="1:30">
      <c r="A397" s="14"/>
      <c r="B397" s="6"/>
      <c r="C397" s="6"/>
      <c r="D397" s="6" t="str">
        <f>IF(H397="","",VLOOKUP(H397,[1]мвз!$A$1:$B$212,2,FALSE))</f>
        <v/>
      </c>
      <c r="E397" s="25" t="str">
        <f t="shared" si="15"/>
        <v>ст.776</v>
      </c>
      <c r="F397" s="25"/>
      <c r="G397" s="6" t="str">
        <f t="shared" si="14"/>
        <v/>
      </c>
      <c r="H397" s="26"/>
      <c r="I397" s="34"/>
      <c r="J397" s="39"/>
      <c r="K397" s="39"/>
      <c r="L397" s="40"/>
      <c r="M397" s="6"/>
      <c r="N397" s="40"/>
      <c r="O397" s="40"/>
      <c r="P397" s="40"/>
      <c r="Q397" s="40"/>
      <c r="R397" s="40"/>
      <c r="S397" s="40"/>
      <c r="T397" s="40"/>
      <c r="U397" s="40"/>
      <c r="V397" s="41"/>
      <c r="W397" s="40"/>
      <c r="X397" s="40"/>
      <c r="Y397" s="40"/>
      <c r="Z397" s="22"/>
      <c r="AA397" s="22"/>
      <c r="AB397" s="23"/>
      <c r="AC39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97" s="30">
        <f>Таблица1[[#This Row],[Стоимость, без НДС, рублей]]-Таблица1[[#This Row],[Ставка владения ]]</f>
        <v>0</v>
      </c>
    </row>
    <row r="398" spans="1:30">
      <c r="A398" s="14"/>
      <c r="B398" s="6"/>
      <c r="C398" s="6"/>
      <c r="D398" s="6" t="str">
        <f>IF(H398="","",VLOOKUP(H398,[1]мвз!$A$1:$B$212,2,FALSE))</f>
        <v/>
      </c>
      <c r="E398" s="25" t="str">
        <f t="shared" si="15"/>
        <v>ст.776</v>
      </c>
      <c r="F398" s="25"/>
      <c r="G398" s="6" t="str">
        <f t="shared" si="14"/>
        <v/>
      </c>
      <c r="H398" s="26"/>
      <c r="I398" s="34"/>
      <c r="J398" s="39"/>
      <c r="K398" s="39"/>
      <c r="L398" s="40"/>
      <c r="M398" s="6"/>
      <c r="N398" s="40"/>
      <c r="O398" s="40"/>
      <c r="P398" s="40"/>
      <c r="Q398" s="40"/>
      <c r="R398" s="40"/>
      <c r="S398" s="40"/>
      <c r="T398" s="40"/>
      <c r="U398" s="40"/>
      <c r="V398" s="41"/>
      <c r="W398" s="40"/>
      <c r="X398" s="40"/>
      <c r="Y398" s="40"/>
      <c r="Z398" s="22"/>
      <c r="AA398" s="22"/>
      <c r="AB398" s="23"/>
      <c r="AC39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98" s="30">
        <f>Таблица1[[#This Row],[Стоимость, без НДС, рублей]]-Таблица1[[#This Row],[Ставка владения ]]</f>
        <v>0</v>
      </c>
    </row>
    <row r="399" spans="1:30">
      <c r="A399" s="14"/>
      <c r="B399" s="6"/>
      <c r="C399" s="6"/>
      <c r="D399" s="6" t="str">
        <f>IF(H399="","",VLOOKUP(H399,[1]мвз!$A$1:$B$212,2,FALSE))</f>
        <v/>
      </c>
      <c r="E399" s="25" t="str">
        <f t="shared" si="15"/>
        <v>ст.776</v>
      </c>
      <c r="F399" s="25"/>
      <c r="G399" s="6" t="str">
        <f t="shared" si="14"/>
        <v/>
      </c>
      <c r="H399" s="26"/>
      <c r="I399" s="34"/>
      <c r="J399" s="39"/>
      <c r="K399" s="39"/>
      <c r="L399" s="40"/>
      <c r="M399" s="6"/>
      <c r="N399" s="40"/>
      <c r="O399" s="40"/>
      <c r="P399" s="40"/>
      <c r="Q399" s="40"/>
      <c r="R399" s="40"/>
      <c r="S399" s="40"/>
      <c r="T399" s="40"/>
      <c r="U399" s="40"/>
      <c r="V399" s="41"/>
      <c r="W399" s="40"/>
      <c r="X399" s="40"/>
      <c r="Y399" s="40"/>
      <c r="Z399" s="22"/>
      <c r="AA399" s="22"/>
      <c r="AB399" s="23"/>
      <c r="AC39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399" s="30">
        <f>Таблица1[[#This Row],[Стоимость, без НДС, рублей]]-Таблица1[[#This Row],[Ставка владения ]]</f>
        <v>0</v>
      </c>
    </row>
    <row r="400" spans="1:30">
      <c r="A400" s="14"/>
      <c r="B400" s="6"/>
      <c r="C400" s="6"/>
      <c r="D400" s="6" t="str">
        <f>IF(H400="","",VLOOKUP(H400,[1]мвз!$A$1:$B$212,2,FALSE))</f>
        <v/>
      </c>
      <c r="E400" s="25" t="str">
        <f t="shared" si="15"/>
        <v>ст.776</v>
      </c>
      <c r="F400" s="25"/>
      <c r="G400" s="6" t="str">
        <f t="shared" si="14"/>
        <v/>
      </c>
      <c r="H400" s="26"/>
      <c r="I400" s="34"/>
      <c r="J400" s="39"/>
      <c r="K400" s="39"/>
      <c r="L400" s="40"/>
      <c r="M400" s="6"/>
      <c r="N400" s="40"/>
      <c r="O400" s="40"/>
      <c r="P400" s="40"/>
      <c r="Q400" s="40"/>
      <c r="R400" s="40"/>
      <c r="S400" s="40"/>
      <c r="T400" s="40"/>
      <c r="U400" s="40"/>
      <c r="V400" s="41"/>
      <c r="W400" s="40"/>
      <c r="X400" s="40"/>
      <c r="Y400" s="40"/>
      <c r="Z400" s="22"/>
      <c r="AA400" s="22"/>
      <c r="AB400" s="23"/>
      <c r="AC40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00" s="30">
        <f>Таблица1[[#This Row],[Стоимость, без НДС, рублей]]-Таблица1[[#This Row],[Ставка владения ]]</f>
        <v>0</v>
      </c>
    </row>
    <row r="401" spans="1:30">
      <c r="A401" s="14"/>
      <c r="B401" s="6"/>
      <c r="C401" s="6"/>
      <c r="D401" s="6" t="str">
        <f>IF(H401="","",VLOOKUP(H401,[1]мвз!$A$1:$B$212,2,FALSE))</f>
        <v/>
      </c>
      <c r="E401" s="25" t="str">
        <f t="shared" si="15"/>
        <v>ст.776</v>
      </c>
      <c r="F401" s="25"/>
      <c r="G401" s="6" t="str">
        <f t="shared" si="14"/>
        <v/>
      </c>
      <c r="H401" s="26"/>
      <c r="I401" s="34"/>
      <c r="J401" s="39"/>
      <c r="K401" s="39"/>
      <c r="L401" s="40"/>
      <c r="M401" s="6"/>
      <c r="N401" s="40"/>
      <c r="O401" s="40"/>
      <c r="P401" s="40"/>
      <c r="Q401" s="40"/>
      <c r="R401" s="40"/>
      <c r="S401" s="40"/>
      <c r="T401" s="40"/>
      <c r="U401" s="40"/>
      <c r="V401" s="41"/>
      <c r="W401" s="40"/>
      <c r="X401" s="40"/>
      <c r="Y401" s="40"/>
      <c r="Z401" s="22"/>
      <c r="AA401" s="22"/>
      <c r="AB401" s="23"/>
      <c r="AC40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01" s="30">
        <f>Таблица1[[#This Row],[Стоимость, без НДС, рублей]]-Таблица1[[#This Row],[Ставка владения ]]</f>
        <v>0</v>
      </c>
    </row>
    <row r="402" spans="1:30">
      <c r="A402" s="14"/>
      <c r="B402" s="6"/>
      <c r="C402" s="6"/>
      <c r="D402" s="6" t="str">
        <f>IF(H402="","",VLOOKUP(H402,[1]мвз!$A$1:$B$212,2,FALSE))</f>
        <v/>
      </c>
      <c r="E402" s="25" t="str">
        <f t="shared" si="15"/>
        <v>ст.776</v>
      </c>
      <c r="F402" s="25"/>
      <c r="G402" s="6" t="str">
        <f t="shared" si="14"/>
        <v/>
      </c>
      <c r="H402" s="26"/>
      <c r="I402" s="34"/>
      <c r="J402" s="39"/>
      <c r="K402" s="39"/>
      <c r="L402" s="40"/>
      <c r="M402" s="6"/>
      <c r="N402" s="40"/>
      <c r="O402" s="40"/>
      <c r="P402" s="40"/>
      <c r="Q402" s="40"/>
      <c r="R402" s="40"/>
      <c r="S402" s="40"/>
      <c r="T402" s="40"/>
      <c r="U402" s="40"/>
      <c r="V402" s="41"/>
      <c r="W402" s="40"/>
      <c r="X402" s="40"/>
      <c r="Y402" s="40"/>
      <c r="Z402" s="22"/>
      <c r="AA402" s="22"/>
      <c r="AB402" s="23"/>
      <c r="AC40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02" s="30">
        <f>Таблица1[[#This Row],[Стоимость, без НДС, рублей]]-Таблица1[[#This Row],[Ставка владения ]]</f>
        <v>0</v>
      </c>
    </row>
    <row r="403" spans="1:30">
      <c r="A403" s="14"/>
      <c r="B403" s="6"/>
      <c r="C403" s="6"/>
      <c r="D403" s="6" t="str">
        <f>IF(H403="","",VLOOKUP(H403,[1]мвз!$A$1:$B$212,2,FALSE))</f>
        <v/>
      </c>
      <c r="E403" s="25" t="str">
        <f t="shared" si="15"/>
        <v>ст.776</v>
      </c>
      <c r="F403" s="25"/>
      <c r="G403" s="6" t="str">
        <f t="shared" si="14"/>
        <v/>
      </c>
      <c r="H403" s="26"/>
      <c r="I403" s="34"/>
      <c r="J403" s="39"/>
      <c r="K403" s="39"/>
      <c r="L403" s="40"/>
      <c r="M403" s="6"/>
      <c r="N403" s="40"/>
      <c r="O403" s="40"/>
      <c r="P403" s="40"/>
      <c r="Q403" s="40"/>
      <c r="R403" s="40"/>
      <c r="S403" s="40"/>
      <c r="T403" s="40"/>
      <c r="U403" s="40"/>
      <c r="V403" s="41"/>
      <c r="W403" s="40"/>
      <c r="X403" s="40"/>
      <c r="Y403" s="40"/>
      <c r="Z403" s="22"/>
      <c r="AA403" s="22"/>
      <c r="AB403" s="23"/>
      <c r="AC40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03" s="30">
        <f>Таблица1[[#This Row],[Стоимость, без НДС, рублей]]-Таблица1[[#This Row],[Ставка владения ]]</f>
        <v>0</v>
      </c>
    </row>
    <row r="404" spans="1:30">
      <c r="A404" s="14"/>
      <c r="B404" s="6"/>
      <c r="C404" s="6"/>
      <c r="D404" s="6" t="str">
        <f>IF(H404="","",VLOOKUP(H404,[1]мвз!$A$1:$B$212,2,FALSE))</f>
        <v/>
      </c>
      <c r="E404" s="25" t="str">
        <f t="shared" si="15"/>
        <v>ст.776</v>
      </c>
      <c r="F404" s="25"/>
      <c r="G404" s="6" t="str">
        <f t="shared" si="14"/>
        <v/>
      </c>
      <c r="H404" s="26"/>
      <c r="I404" s="34"/>
      <c r="J404" s="39"/>
      <c r="K404" s="39"/>
      <c r="L404" s="40"/>
      <c r="M404" s="6"/>
      <c r="N404" s="40"/>
      <c r="O404" s="40"/>
      <c r="P404" s="40"/>
      <c r="Q404" s="40"/>
      <c r="R404" s="40"/>
      <c r="S404" s="40"/>
      <c r="T404" s="40"/>
      <c r="U404" s="40"/>
      <c r="V404" s="41"/>
      <c r="W404" s="40"/>
      <c r="X404" s="40"/>
      <c r="Y404" s="40"/>
      <c r="Z404" s="22"/>
      <c r="AA404" s="22"/>
      <c r="AB404" s="23"/>
      <c r="AC40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04" s="30">
        <f>Таблица1[[#This Row],[Стоимость, без НДС, рублей]]-Таблица1[[#This Row],[Ставка владения ]]</f>
        <v>0</v>
      </c>
    </row>
    <row r="405" spans="1:30">
      <c r="A405" s="14"/>
      <c r="B405" s="6"/>
      <c r="C405" s="6"/>
      <c r="D405" s="6" t="str">
        <f>IF(H405="","",VLOOKUP(H405,[1]мвз!$A$1:$B$212,2,FALSE))</f>
        <v/>
      </c>
      <c r="E405" s="25" t="str">
        <f t="shared" si="15"/>
        <v>ст.776</v>
      </c>
      <c r="F405" s="25"/>
      <c r="G405" s="6" t="str">
        <f t="shared" si="14"/>
        <v/>
      </c>
      <c r="H405" s="26"/>
      <c r="I405" s="34"/>
      <c r="J405" s="39"/>
      <c r="K405" s="39"/>
      <c r="L405" s="40"/>
      <c r="M405" s="6"/>
      <c r="N405" s="40"/>
      <c r="O405" s="40"/>
      <c r="P405" s="40"/>
      <c r="Q405" s="40"/>
      <c r="R405" s="40"/>
      <c r="S405" s="40"/>
      <c r="T405" s="40"/>
      <c r="U405" s="40"/>
      <c r="V405" s="41"/>
      <c r="W405" s="40"/>
      <c r="X405" s="40"/>
      <c r="Y405" s="40"/>
      <c r="Z405" s="22"/>
      <c r="AA405" s="22"/>
      <c r="AB405" s="23"/>
      <c r="AC40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05" s="30">
        <f>Таблица1[[#This Row],[Стоимость, без НДС, рублей]]-Таблица1[[#This Row],[Ставка владения ]]</f>
        <v>0</v>
      </c>
    </row>
    <row r="406" spans="1:30">
      <c r="A406" s="14"/>
      <c r="B406" s="6"/>
      <c r="C406" s="6"/>
      <c r="D406" s="6" t="str">
        <f>IF(H406="","",VLOOKUP(H406,[1]мвз!$A$1:$B$212,2,FALSE))</f>
        <v/>
      </c>
      <c r="E406" s="25" t="str">
        <f t="shared" si="15"/>
        <v>ст.776</v>
      </c>
      <c r="F406" s="25"/>
      <c r="G406" s="6" t="str">
        <f t="shared" si="14"/>
        <v/>
      </c>
      <c r="H406" s="26"/>
      <c r="I406" s="34"/>
      <c r="J406" s="39"/>
      <c r="K406" s="39"/>
      <c r="L406" s="40"/>
      <c r="M406" s="6"/>
      <c r="N406" s="40"/>
      <c r="O406" s="40"/>
      <c r="P406" s="40"/>
      <c r="Q406" s="40"/>
      <c r="R406" s="40"/>
      <c r="S406" s="40"/>
      <c r="T406" s="40"/>
      <c r="U406" s="40"/>
      <c r="V406" s="41"/>
      <c r="W406" s="40"/>
      <c r="X406" s="40"/>
      <c r="Y406" s="40"/>
      <c r="Z406" s="22"/>
      <c r="AA406" s="22"/>
      <c r="AB406" s="23"/>
      <c r="AC40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06" s="30">
        <f>Таблица1[[#This Row],[Стоимость, без НДС, рублей]]-Таблица1[[#This Row],[Ставка владения ]]</f>
        <v>0</v>
      </c>
    </row>
    <row r="407" spans="1:30">
      <c r="A407" s="14"/>
      <c r="B407" s="6"/>
      <c r="C407" s="6"/>
      <c r="D407" s="6" t="str">
        <f>IF(H407="","",VLOOKUP(H407,[1]мвз!$A$1:$B$212,2,FALSE))</f>
        <v/>
      </c>
      <c r="E407" s="25" t="str">
        <f t="shared" si="15"/>
        <v>ст.776</v>
      </c>
      <c r="F407" s="25"/>
      <c r="G407" s="6" t="str">
        <f t="shared" si="14"/>
        <v/>
      </c>
      <c r="H407" s="26"/>
      <c r="I407" s="34"/>
      <c r="J407" s="39"/>
      <c r="K407" s="39"/>
      <c r="L407" s="40"/>
      <c r="M407" s="6"/>
      <c r="N407" s="40"/>
      <c r="O407" s="40"/>
      <c r="P407" s="40"/>
      <c r="Q407" s="40"/>
      <c r="R407" s="40"/>
      <c r="S407" s="40"/>
      <c r="T407" s="40"/>
      <c r="U407" s="40"/>
      <c r="V407" s="41"/>
      <c r="W407" s="40"/>
      <c r="X407" s="40"/>
      <c r="Y407" s="40"/>
      <c r="Z407" s="22"/>
      <c r="AA407" s="22"/>
      <c r="AB407" s="23"/>
      <c r="AC40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07" s="30">
        <f>Таблица1[[#This Row],[Стоимость, без НДС, рублей]]-Таблица1[[#This Row],[Ставка владения ]]</f>
        <v>0</v>
      </c>
    </row>
    <row r="408" spans="1:30">
      <c r="A408" s="14"/>
      <c r="B408" s="6"/>
      <c r="C408" s="6"/>
      <c r="D408" s="6" t="str">
        <f>IF(H408="","",VLOOKUP(H408,[1]мвз!$A$1:$B$212,2,FALSE))</f>
        <v/>
      </c>
      <c r="E408" s="25" t="str">
        <f t="shared" si="15"/>
        <v>ст.776</v>
      </c>
      <c r="F408" s="25"/>
      <c r="G408" s="6" t="str">
        <f t="shared" si="14"/>
        <v/>
      </c>
      <c r="H408" s="26"/>
      <c r="I408" s="34"/>
      <c r="J408" s="39"/>
      <c r="K408" s="39"/>
      <c r="L408" s="40"/>
      <c r="M408" s="6"/>
      <c r="N408" s="40"/>
      <c r="O408" s="40"/>
      <c r="P408" s="40"/>
      <c r="Q408" s="40"/>
      <c r="R408" s="40"/>
      <c r="S408" s="40"/>
      <c r="T408" s="40"/>
      <c r="U408" s="40"/>
      <c r="V408" s="41"/>
      <c r="W408" s="40"/>
      <c r="X408" s="40"/>
      <c r="Y408" s="40"/>
      <c r="Z408" s="22"/>
      <c r="AA408" s="22"/>
      <c r="AB408" s="23"/>
      <c r="AC40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08" s="30">
        <f>Таблица1[[#This Row],[Стоимость, без НДС, рублей]]-Таблица1[[#This Row],[Ставка владения ]]</f>
        <v>0</v>
      </c>
    </row>
    <row r="409" spans="1:30">
      <c r="A409" s="14"/>
      <c r="B409" s="6"/>
      <c r="C409" s="6"/>
      <c r="D409" s="6" t="str">
        <f>IF(H409="","",VLOOKUP(H409,[1]мвз!$A$1:$B$212,2,FALSE))</f>
        <v/>
      </c>
      <c r="E409" s="25" t="str">
        <f t="shared" si="15"/>
        <v>ст.776</v>
      </c>
      <c r="F409" s="25"/>
      <c r="G409" s="6" t="str">
        <f t="shared" si="14"/>
        <v/>
      </c>
      <c r="H409" s="26"/>
      <c r="I409" s="34"/>
      <c r="J409" s="39"/>
      <c r="K409" s="39"/>
      <c r="L409" s="40"/>
      <c r="M409" s="6"/>
      <c r="N409" s="40"/>
      <c r="O409" s="40"/>
      <c r="P409" s="40"/>
      <c r="Q409" s="40"/>
      <c r="R409" s="40"/>
      <c r="S409" s="40"/>
      <c r="T409" s="40"/>
      <c r="U409" s="40"/>
      <c r="V409" s="41"/>
      <c r="W409" s="40"/>
      <c r="X409" s="40"/>
      <c r="Y409" s="40"/>
      <c r="Z409" s="22"/>
      <c r="AA409" s="22"/>
      <c r="AB409" s="23"/>
      <c r="AC40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09" s="30">
        <f>Таблица1[[#This Row],[Стоимость, без НДС, рублей]]-Таблица1[[#This Row],[Ставка владения ]]</f>
        <v>0</v>
      </c>
    </row>
    <row r="410" spans="1:30">
      <c r="A410" s="14"/>
      <c r="B410" s="6"/>
      <c r="C410" s="6"/>
      <c r="D410" s="6" t="str">
        <f>IF(H410="","",VLOOKUP(H410,[1]мвз!$A$1:$B$212,2,FALSE))</f>
        <v/>
      </c>
      <c r="E410" s="25" t="str">
        <f t="shared" si="15"/>
        <v>ст.776</v>
      </c>
      <c r="F410" s="25"/>
      <c r="G410" s="6" t="str">
        <f t="shared" si="14"/>
        <v/>
      </c>
      <c r="H410" s="26"/>
      <c r="I410" s="34"/>
      <c r="J410" s="39"/>
      <c r="K410" s="39"/>
      <c r="L410" s="40"/>
      <c r="M410" s="6"/>
      <c r="N410" s="40"/>
      <c r="O410" s="40"/>
      <c r="P410" s="40"/>
      <c r="Q410" s="40"/>
      <c r="R410" s="40"/>
      <c r="S410" s="40"/>
      <c r="T410" s="40"/>
      <c r="U410" s="40"/>
      <c r="V410" s="41"/>
      <c r="W410" s="40"/>
      <c r="X410" s="40"/>
      <c r="Y410" s="40"/>
      <c r="Z410" s="22"/>
      <c r="AA410" s="22"/>
      <c r="AB410" s="23"/>
      <c r="AC41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10" s="30">
        <f>Таблица1[[#This Row],[Стоимость, без НДС, рублей]]-Таблица1[[#This Row],[Ставка владения ]]</f>
        <v>0</v>
      </c>
    </row>
    <row r="411" spans="1:30">
      <c r="A411" s="14"/>
      <c r="B411" s="6"/>
      <c r="C411" s="6"/>
      <c r="D411" s="6" t="str">
        <f>IF(H411="","",VLOOKUP(H411,[1]мвз!$A$1:$B$212,2,FALSE))</f>
        <v/>
      </c>
      <c r="E411" s="25" t="str">
        <f t="shared" si="15"/>
        <v>ст.776</v>
      </c>
      <c r="F411" s="25"/>
      <c r="G411" s="6" t="str">
        <f t="shared" si="14"/>
        <v/>
      </c>
      <c r="H411" s="26"/>
      <c r="I411" s="34"/>
      <c r="J411" s="39"/>
      <c r="K411" s="39"/>
      <c r="L411" s="40"/>
      <c r="M411" s="6"/>
      <c r="N411" s="40"/>
      <c r="O411" s="40"/>
      <c r="P411" s="40"/>
      <c r="Q411" s="40"/>
      <c r="R411" s="40"/>
      <c r="S411" s="40"/>
      <c r="T411" s="40"/>
      <c r="U411" s="40"/>
      <c r="V411" s="41"/>
      <c r="W411" s="40"/>
      <c r="X411" s="40"/>
      <c r="Y411" s="40"/>
      <c r="Z411" s="22"/>
      <c r="AA411" s="22"/>
      <c r="AB411" s="23"/>
      <c r="AC41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11" s="30">
        <f>Таблица1[[#This Row],[Стоимость, без НДС, рублей]]-Таблица1[[#This Row],[Ставка владения ]]</f>
        <v>0</v>
      </c>
    </row>
    <row r="412" spans="1:30">
      <c r="A412" s="14"/>
      <c r="B412" s="6"/>
      <c r="C412" s="6"/>
      <c r="D412" s="6" t="str">
        <f>IF(H412="","",VLOOKUP(H412,[1]мвз!$A$1:$B$212,2,FALSE))</f>
        <v/>
      </c>
      <c r="E412" s="25" t="str">
        <f t="shared" si="15"/>
        <v>ст.776</v>
      </c>
      <c r="F412" s="25"/>
      <c r="G412" s="6" t="str">
        <f t="shared" si="14"/>
        <v/>
      </c>
      <c r="H412" s="26"/>
      <c r="I412" s="34"/>
      <c r="J412" s="39"/>
      <c r="K412" s="39"/>
      <c r="L412" s="40"/>
      <c r="M412" s="6"/>
      <c r="N412" s="40"/>
      <c r="O412" s="40"/>
      <c r="P412" s="40"/>
      <c r="Q412" s="40"/>
      <c r="R412" s="40"/>
      <c r="S412" s="40"/>
      <c r="T412" s="40"/>
      <c r="U412" s="40"/>
      <c r="V412" s="41"/>
      <c r="W412" s="40"/>
      <c r="X412" s="40"/>
      <c r="Y412" s="40"/>
      <c r="Z412" s="22"/>
      <c r="AA412" s="22"/>
      <c r="AB412" s="23"/>
      <c r="AC41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12" s="30">
        <f>Таблица1[[#This Row],[Стоимость, без НДС, рублей]]-Таблица1[[#This Row],[Ставка владения ]]</f>
        <v>0</v>
      </c>
    </row>
    <row r="413" spans="1:30">
      <c r="A413" s="14"/>
      <c r="B413" s="6"/>
      <c r="C413" s="6"/>
      <c r="D413" s="6" t="str">
        <f>IF(H413="","",VLOOKUP(H413,[1]мвз!$A$1:$B$212,2,FALSE))</f>
        <v/>
      </c>
      <c r="E413" s="25" t="str">
        <f t="shared" si="15"/>
        <v>ст.776</v>
      </c>
      <c r="F413" s="25"/>
      <c r="G413" s="6" t="str">
        <f t="shared" si="14"/>
        <v/>
      </c>
      <c r="H413" s="26"/>
      <c r="I413" s="34"/>
      <c r="J413" s="39"/>
      <c r="K413" s="39"/>
      <c r="L413" s="40"/>
      <c r="M413" s="6"/>
      <c r="N413" s="40"/>
      <c r="O413" s="40"/>
      <c r="P413" s="40"/>
      <c r="Q413" s="40"/>
      <c r="R413" s="40"/>
      <c r="S413" s="40"/>
      <c r="T413" s="40"/>
      <c r="U413" s="40"/>
      <c r="V413" s="41"/>
      <c r="W413" s="40"/>
      <c r="X413" s="40"/>
      <c r="Y413" s="40"/>
      <c r="Z413" s="22"/>
      <c r="AA413" s="22"/>
      <c r="AB413" s="23"/>
      <c r="AC41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13" s="30">
        <f>Таблица1[[#This Row],[Стоимость, без НДС, рублей]]-Таблица1[[#This Row],[Ставка владения ]]</f>
        <v>0</v>
      </c>
    </row>
    <row r="414" spans="1:30">
      <c r="A414" s="14"/>
      <c r="B414" s="6"/>
      <c r="C414" s="6"/>
      <c r="D414" s="6" t="str">
        <f>IF(H414="","",VLOOKUP(H414,[1]мвз!$A$1:$B$212,2,FALSE))</f>
        <v/>
      </c>
      <c r="E414" s="25" t="str">
        <f t="shared" si="15"/>
        <v>ст.776</v>
      </c>
      <c r="F414" s="25"/>
      <c r="G414" s="6" t="str">
        <f t="shared" si="14"/>
        <v/>
      </c>
      <c r="H414" s="26"/>
      <c r="I414" s="34"/>
      <c r="J414" s="39"/>
      <c r="K414" s="39"/>
      <c r="L414" s="40"/>
      <c r="M414" s="6"/>
      <c r="N414" s="40"/>
      <c r="O414" s="40"/>
      <c r="P414" s="40"/>
      <c r="Q414" s="40"/>
      <c r="R414" s="40"/>
      <c r="S414" s="40"/>
      <c r="T414" s="40"/>
      <c r="U414" s="40"/>
      <c r="V414" s="41"/>
      <c r="W414" s="40"/>
      <c r="X414" s="40"/>
      <c r="Y414" s="40"/>
      <c r="Z414" s="22"/>
      <c r="AA414" s="22"/>
      <c r="AB414" s="23"/>
      <c r="AC41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14" s="30">
        <f>Таблица1[[#This Row],[Стоимость, без НДС, рублей]]-Таблица1[[#This Row],[Ставка владения ]]</f>
        <v>0</v>
      </c>
    </row>
    <row r="415" spans="1:30">
      <c r="A415" s="14"/>
      <c r="B415" s="6"/>
      <c r="C415" s="6"/>
      <c r="D415" s="6" t="str">
        <f>IF(H415="","",VLOOKUP(H415,[1]мвз!$A$1:$B$212,2,FALSE))</f>
        <v/>
      </c>
      <c r="E415" s="25" t="str">
        <f t="shared" si="15"/>
        <v>ст.776</v>
      </c>
      <c r="F415" s="25"/>
      <c r="G415" s="6" t="str">
        <f t="shared" si="14"/>
        <v/>
      </c>
      <c r="H415" s="26"/>
      <c r="I415" s="34"/>
      <c r="J415" s="39"/>
      <c r="K415" s="39"/>
      <c r="L415" s="40"/>
      <c r="M415" s="6"/>
      <c r="N415" s="40"/>
      <c r="O415" s="40"/>
      <c r="P415" s="40"/>
      <c r="Q415" s="40"/>
      <c r="R415" s="40"/>
      <c r="S415" s="40"/>
      <c r="T415" s="40"/>
      <c r="U415" s="40"/>
      <c r="V415" s="41"/>
      <c r="W415" s="40"/>
      <c r="X415" s="40"/>
      <c r="Y415" s="40"/>
      <c r="Z415" s="22"/>
      <c r="AA415" s="22"/>
      <c r="AB415" s="23"/>
      <c r="AC41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15" s="30">
        <f>Таблица1[[#This Row],[Стоимость, без НДС, рублей]]-Таблица1[[#This Row],[Ставка владения ]]</f>
        <v>0</v>
      </c>
    </row>
    <row r="416" spans="1:30">
      <c r="A416" s="14"/>
      <c r="B416" s="6"/>
      <c r="C416" s="6"/>
      <c r="D416" s="6" t="str">
        <f>IF(H416="","",VLOOKUP(H416,[1]мвз!$A$1:$B$212,2,FALSE))</f>
        <v/>
      </c>
      <c r="E416" s="25" t="str">
        <f t="shared" si="15"/>
        <v>ст.776</v>
      </c>
      <c r="F416" s="25"/>
      <c r="G416" s="6" t="str">
        <f t="shared" si="14"/>
        <v/>
      </c>
      <c r="H416" s="26"/>
      <c r="I416" s="34"/>
      <c r="J416" s="39"/>
      <c r="K416" s="39"/>
      <c r="L416" s="40"/>
      <c r="M416" s="6"/>
      <c r="N416" s="40"/>
      <c r="O416" s="40"/>
      <c r="P416" s="40"/>
      <c r="Q416" s="40"/>
      <c r="R416" s="40"/>
      <c r="S416" s="40"/>
      <c r="T416" s="40"/>
      <c r="U416" s="40"/>
      <c r="V416" s="41"/>
      <c r="W416" s="40"/>
      <c r="X416" s="40"/>
      <c r="Y416" s="40"/>
      <c r="Z416" s="22"/>
      <c r="AA416" s="22"/>
      <c r="AB416" s="23"/>
      <c r="AC41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16" s="30">
        <f>Таблица1[[#This Row],[Стоимость, без НДС, рублей]]-Таблица1[[#This Row],[Ставка владения ]]</f>
        <v>0</v>
      </c>
    </row>
    <row r="417" spans="1:30">
      <c r="A417" s="14"/>
      <c r="B417" s="6"/>
      <c r="C417" s="6"/>
      <c r="D417" s="6" t="str">
        <f>IF(H417="","",VLOOKUP(H417,[1]мвз!$A$1:$B$212,2,FALSE))</f>
        <v/>
      </c>
      <c r="E417" s="25" t="str">
        <f t="shared" si="15"/>
        <v>ст.776</v>
      </c>
      <c r="F417" s="25"/>
      <c r="G417" s="6" t="str">
        <f t="shared" si="14"/>
        <v/>
      </c>
      <c r="H417" s="26"/>
      <c r="I417" s="34"/>
      <c r="J417" s="39"/>
      <c r="K417" s="39"/>
      <c r="L417" s="40"/>
      <c r="M417" s="6"/>
      <c r="N417" s="40"/>
      <c r="O417" s="40"/>
      <c r="P417" s="40"/>
      <c r="Q417" s="40"/>
      <c r="R417" s="40"/>
      <c r="S417" s="40"/>
      <c r="T417" s="40"/>
      <c r="U417" s="40"/>
      <c r="V417" s="41"/>
      <c r="W417" s="40"/>
      <c r="X417" s="40"/>
      <c r="Y417" s="40"/>
      <c r="Z417" s="22"/>
      <c r="AA417" s="22"/>
      <c r="AB417" s="23"/>
      <c r="AC41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17" s="30">
        <f>Таблица1[[#This Row],[Стоимость, без НДС, рублей]]-Таблица1[[#This Row],[Ставка владения ]]</f>
        <v>0</v>
      </c>
    </row>
    <row r="418" spans="1:30">
      <c r="A418" s="14"/>
      <c r="B418" s="6"/>
      <c r="C418" s="6"/>
      <c r="D418" s="6" t="str">
        <f>IF(H418="","",VLOOKUP(H418,[1]мвз!$A$1:$B$212,2,FALSE))</f>
        <v/>
      </c>
      <c r="E418" s="25" t="str">
        <f t="shared" si="15"/>
        <v>ст.776</v>
      </c>
      <c r="F418" s="25"/>
      <c r="G418" s="6" t="str">
        <f t="shared" si="14"/>
        <v/>
      </c>
      <c r="H418" s="26"/>
      <c r="I418" s="34"/>
      <c r="J418" s="39"/>
      <c r="K418" s="39"/>
      <c r="L418" s="40"/>
      <c r="M418" s="6"/>
      <c r="N418" s="40"/>
      <c r="O418" s="40"/>
      <c r="P418" s="40"/>
      <c r="Q418" s="40"/>
      <c r="R418" s="40"/>
      <c r="S418" s="40"/>
      <c r="T418" s="40"/>
      <c r="U418" s="40"/>
      <c r="V418" s="41"/>
      <c r="W418" s="40"/>
      <c r="X418" s="40"/>
      <c r="Y418" s="40"/>
      <c r="Z418" s="22"/>
      <c r="AA418" s="22"/>
      <c r="AB418" s="23"/>
      <c r="AC41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18" s="30">
        <f>Таблица1[[#This Row],[Стоимость, без НДС, рублей]]-Таблица1[[#This Row],[Ставка владения ]]</f>
        <v>0</v>
      </c>
    </row>
    <row r="419" spans="1:30">
      <c r="A419" s="14"/>
      <c r="B419" s="6"/>
      <c r="C419" s="6"/>
      <c r="D419" s="6" t="str">
        <f>IF(H419="","",VLOOKUP(H419,[1]мвз!$A$1:$B$212,2,FALSE))</f>
        <v/>
      </c>
      <c r="E419" s="25" t="str">
        <f t="shared" si="15"/>
        <v>ст.776</v>
      </c>
      <c r="F419" s="25"/>
      <c r="G419" s="6" t="str">
        <f t="shared" si="14"/>
        <v/>
      </c>
      <c r="H419" s="26"/>
      <c r="I419" s="34"/>
      <c r="J419" s="39"/>
      <c r="K419" s="39"/>
      <c r="L419" s="40"/>
      <c r="M419" s="6"/>
      <c r="N419" s="40"/>
      <c r="O419" s="40"/>
      <c r="P419" s="40"/>
      <c r="Q419" s="40"/>
      <c r="R419" s="40"/>
      <c r="S419" s="40"/>
      <c r="T419" s="40"/>
      <c r="U419" s="40"/>
      <c r="V419" s="41"/>
      <c r="W419" s="40"/>
      <c r="X419" s="40"/>
      <c r="Y419" s="40"/>
      <c r="Z419" s="22"/>
      <c r="AA419" s="22"/>
      <c r="AB419" s="23"/>
      <c r="AC41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19" s="30">
        <f>Таблица1[[#This Row],[Стоимость, без НДС, рублей]]-Таблица1[[#This Row],[Ставка владения ]]</f>
        <v>0</v>
      </c>
    </row>
    <row r="420" spans="1:30">
      <c r="A420" s="14"/>
      <c r="B420" s="6"/>
      <c r="C420" s="6"/>
      <c r="D420" s="6" t="str">
        <f>IF(H420="","",VLOOKUP(H420,[1]мвз!$A$1:$B$212,2,FALSE))</f>
        <v/>
      </c>
      <c r="E420" s="25" t="str">
        <f t="shared" si="15"/>
        <v>ст.776</v>
      </c>
      <c r="F420" s="25"/>
      <c r="G420" s="6" t="str">
        <f t="shared" si="14"/>
        <v/>
      </c>
      <c r="H420" s="26"/>
      <c r="I420" s="34"/>
      <c r="J420" s="39"/>
      <c r="K420" s="39"/>
      <c r="L420" s="40"/>
      <c r="M420" s="6"/>
      <c r="N420" s="40"/>
      <c r="O420" s="40"/>
      <c r="P420" s="40"/>
      <c r="Q420" s="40"/>
      <c r="R420" s="40"/>
      <c r="S420" s="40"/>
      <c r="T420" s="40"/>
      <c r="U420" s="40"/>
      <c r="V420" s="41"/>
      <c r="W420" s="40"/>
      <c r="X420" s="40"/>
      <c r="Y420" s="40"/>
      <c r="Z420" s="22"/>
      <c r="AA420" s="22"/>
      <c r="AB420" s="23"/>
      <c r="AC42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20" s="30">
        <f>Таблица1[[#This Row],[Стоимость, без НДС, рублей]]-Таблица1[[#This Row],[Ставка владения ]]</f>
        <v>0</v>
      </c>
    </row>
    <row r="421" spans="1:30">
      <c r="A421" s="14"/>
      <c r="B421" s="6"/>
      <c r="C421" s="6"/>
      <c r="D421" s="6" t="str">
        <f>IF(H421="","",VLOOKUP(H421,[1]мвз!$A$1:$B$212,2,FALSE))</f>
        <v/>
      </c>
      <c r="E421" s="25" t="str">
        <f t="shared" si="15"/>
        <v>ст.776</v>
      </c>
      <c r="F421" s="25"/>
      <c r="G421" s="6" t="str">
        <f t="shared" si="14"/>
        <v/>
      </c>
      <c r="H421" s="26"/>
      <c r="I421" s="34"/>
      <c r="J421" s="39"/>
      <c r="K421" s="39"/>
      <c r="L421" s="40"/>
      <c r="M421" s="6"/>
      <c r="N421" s="40"/>
      <c r="O421" s="40"/>
      <c r="P421" s="40"/>
      <c r="Q421" s="40"/>
      <c r="R421" s="40"/>
      <c r="S421" s="40"/>
      <c r="T421" s="40"/>
      <c r="U421" s="40"/>
      <c r="V421" s="41"/>
      <c r="W421" s="40"/>
      <c r="X421" s="40"/>
      <c r="Y421" s="40"/>
      <c r="Z421" s="22"/>
      <c r="AA421" s="22"/>
      <c r="AB421" s="23"/>
      <c r="AC42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21" s="30">
        <f>Таблица1[[#This Row],[Стоимость, без НДС, рублей]]-Таблица1[[#This Row],[Ставка владения ]]</f>
        <v>0</v>
      </c>
    </row>
    <row r="422" spans="1:30">
      <c r="A422" s="14"/>
      <c r="B422" s="6"/>
      <c r="C422" s="6"/>
      <c r="D422" s="6" t="str">
        <f>IF(H422="","",VLOOKUP(H422,[1]мвз!$A$1:$B$212,2,FALSE))</f>
        <v/>
      </c>
      <c r="E422" s="25" t="str">
        <f t="shared" si="15"/>
        <v>ст.776</v>
      </c>
      <c r="F422" s="25"/>
      <c r="G422" s="6" t="str">
        <f t="shared" si="14"/>
        <v/>
      </c>
      <c r="H422" s="26"/>
      <c r="I422" s="34"/>
      <c r="J422" s="39"/>
      <c r="K422" s="39"/>
      <c r="L422" s="40"/>
      <c r="M422" s="6"/>
      <c r="N422" s="40"/>
      <c r="O422" s="40"/>
      <c r="P422" s="40"/>
      <c r="Q422" s="40"/>
      <c r="R422" s="40"/>
      <c r="S422" s="40"/>
      <c r="T422" s="40"/>
      <c r="U422" s="40"/>
      <c r="V422" s="41"/>
      <c r="W422" s="40"/>
      <c r="X422" s="40"/>
      <c r="Y422" s="40"/>
      <c r="Z422" s="22"/>
      <c r="AA422" s="22"/>
      <c r="AB422" s="23"/>
      <c r="AC42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22" s="30">
        <f>Таблица1[[#This Row],[Стоимость, без НДС, рублей]]-Таблица1[[#This Row],[Ставка владения ]]</f>
        <v>0</v>
      </c>
    </row>
    <row r="423" spans="1:30">
      <c r="A423" s="14"/>
      <c r="B423" s="6"/>
      <c r="C423" s="6"/>
      <c r="D423" s="6" t="str">
        <f>IF(H423="","",VLOOKUP(H423,[1]мвз!$A$1:$B$212,2,FALSE))</f>
        <v/>
      </c>
      <c r="E423" s="25" t="str">
        <f t="shared" si="15"/>
        <v>ст.776</v>
      </c>
      <c r="F423" s="25"/>
      <c r="G423" s="6" t="str">
        <f t="shared" si="14"/>
        <v/>
      </c>
      <c r="H423" s="26"/>
      <c r="I423" s="34"/>
      <c r="J423" s="39"/>
      <c r="K423" s="39"/>
      <c r="L423" s="40"/>
      <c r="M423" s="6"/>
      <c r="N423" s="40"/>
      <c r="O423" s="40"/>
      <c r="P423" s="40"/>
      <c r="Q423" s="40"/>
      <c r="R423" s="40"/>
      <c r="S423" s="40"/>
      <c r="T423" s="40"/>
      <c r="U423" s="40"/>
      <c r="V423" s="41"/>
      <c r="W423" s="40"/>
      <c r="X423" s="40"/>
      <c r="Y423" s="40"/>
      <c r="Z423" s="22"/>
      <c r="AA423" s="22"/>
      <c r="AB423" s="23"/>
      <c r="AC42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23" s="30">
        <f>Таблица1[[#This Row],[Стоимость, без НДС, рублей]]-Таблица1[[#This Row],[Ставка владения ]]</f>
        <v>0</v>
      </c>
    </row>
    <row r="424" spans="1:30">
      <c r="A424" s="14"/>
      <c r="B424" s="6"/>
      <c r="C424" s="6"/>
      <c r="D424" s="6" t="str">
        <f>IF(H424="","",VLOOKUP(H424,[1]мвз!$A$1:$B$212,2,FALSE))</f>
        <v/>
      </c>
      <c r="E424" s="25" t="str">
        <f t="shared" si="15"/>
        <v>ст.776</v>
      </c>
      <c r="F424" s="25"/>
      <c r="G424" s="6" t="str">
        <f t="shared" si="14"/>
        <v/>
      </c>
      <c r="H424" s="26"/>
      <c r="I424" s="34"/>
      <c r="J424" s="39"/>
      <c r="K424" s="39"/>
      <c r="L424" s="40"/>
      <c r="M424" s="6"/>
      <c r="N424" s="40"/>
      <c r="O424" s="40"/>
      <c r="P424" s="40"/>
      <c r="Q424" s="40"/>
      <c r="R424" s="40"/>
      <c r="S424" s="40"/>
      <c r="T424" s="40"/>
      <c r="U424" s="40"/>
      <c r="V424" s="41"/>
      <c r="W424" s="40"/>
      <c r="X424" s="40"/>
      <c r="Y424" s="40"/>
      <c r="Z424" s="22"/>
      <c r="AA424" s="22"/>
      <c r="AB424" s="23"/>
      <c r="AC42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24" s="30">
        <f>Таблица1[[#This Row],[Стоимость, без НДС, рублей]]-Таблица1[[#This Row],[Ставка владения ]]</f>
        <v>0</v>
      </c>
    </row>
    <row r="425" spans="1:30">
      <c r="A425" s="14"/>
      <c r="B425" s="6"/>
      <c r="C425" s="6"/>
      <c r="D425" s="6" t="str">
        <f>IF(H425="","",VLOOKUP(H425,[1]мвз!$A$1:$B$212,2,FALSE))</f>
        <v/>
      </c>
      <c r="E425" s="25" t="str">
        <f t="shared" si="15"/>
        <v>ст.776</v>
      </c>
      <c r="F425" s="25"/>
      <c r="G425" s="6" t="str">
        <f t="shared" si="14"/>
        <v/>
      </c>
      <c r="H425" s="26"/>
      <c r="I425" s="34"/>
      <c r="J425" s="39"/>
      <c r="K425" s="39"/>
      <c r="L425" s="40"/>
      <c r="M425" s="6"/>
      <c r="N425" s="40"/>
      <c r="O425" s="40"/>
      <c r="P425" s="40"/>
      <c r="Q425" s="40"/>
      <c r="R425" s="40"/>
      <c r="S425" s="40"/>
      <c r="T425" s="40"/>
      <c r="U425" s="40"/>
      <c r="V425" s="41"/>
      <c r="W425" s="40"/>
      <c r="X425" s="40"/>
      <c r="Y425" s="40"/>
      <c r="Z425" s="22"/>
      <c r="AA425" s="22"/>
      <c r="AB425" s="23"/>
      <c r="AC42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25" s="30">
        <f>Таблица1[[#This Row],[Стоимость, без НДС, рублей]]-Таблица1[[#This Row],[Ставка владения ]]</f>
        <v>0</v>
      </c>
    </row>
    <row r="426" spans="1:30">
      <c r="A426" s="14"/>
      <c r="B426" s="6"/>
      <c r="C426" s="6"/>
      <c r="D426" s="6" t="str">
        <f>IF(H426="","",VLOOKUP(H426,[1]мвз!$A$1:$B$212,2,FALSE))</f>
        <v/>
      </c>
      <c r="E426" s="25" t="str">
        <f t="shared" si="15"/>
        <v>ст.776</v>
      </c>
      <c r="F426" s="25"/>
      <c r="G426" s="6" t="str">
        <f t="shared" si="14"/>
        <v/>
      </c>
      <c r="H426" s="26"/>
      <c r="I426" s="34"/>
      <c r="J426" s="39"/>
      <c r="K426" s="39"/>
      <c r="L426" s="40"/>
      <c r="M426" s="6"/>
      <c r="N426" s="40"/>
      <c r="O426" s="40"/>
      <c r="P426" s="40"/>
      <c r="Q426" s="40"/>
      <c r="R426" s="40"/>
      <c r="S426" s="40"/>
      <c r="T426" s="40"/>
      <c r="U426" s="40"/>
      <c r="V426" s="41"/>
      <c r="W426" s="40"/>
      <c r="X426" s="40"/>
      <c r="Y426" s="40"/>
      <c r="Z426" s="22"/>
      <c r="AA426" s="22"/>
      <c r="AB426" s="23"/>
      <c r="AC42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26" s="30">
        <f>Таблица1[[#This Row],[Стоимость, без НДС, рублей]]-Таблица1[[#This Row],[Ставка владения ]]</f>
        <v>0</v>
      </c>
    </row>
    <row r="427" spans="1:30">
      <c r="A427" s="14"/>
      <c r="B427" s="6"/>
      <c r="C427" s="6"/>
      <c r="D427" s="6" t="str">
        <f>IF(H427="","",VLOOKUP(H427,[1]мвз!$A$1:$B$212,2,FALSE))</f>
        <v/>
      </c>
      <c r="E427" s="25" t="str">
        <f t="shared" si="15"/>
        <v>ст.776</v>
      </c>
      <c r="F427" s="25"/>
      <c r="G427" s="6" t="str">
        <f t="shared" si="14"/>
        <v/>
      </c>
      <c r="H427" s="26"/>
      <c r="I427" s="34"/>
      <c r="J427" s="39"/>
      <c r="K427" s="39"/>
      <c r="L427" s="40"/>
      <c r="M427" s="6"/>
      <c r="N427" s="40"/>
      <c r="O427" s="40"/>
      <c r="P427" s="40"/>
      <c r="Q427" s="40"/>
      <c r="R427" s="40"/>
      <c r="S427" s="40"/>
      <c r="T427" s="40"/>
      <c r="U427" s="40"/>
      <c r="V427" s="41"/>
      <c r="W427" s="40"/>
      <c r="X427" s="40"/>
      <c r="Y427" s="40"/>
      <c r="Z427" s="22"/>
      <c r="AA427" s="22"/>
      <c r="AB427" s="23"/>
      <c r="AC42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27" s="30">
        <f>Таблица1[[#This Row],[Стоимость, без НДС, рублей]]-Таблица1[[#This Row],[Ставка владения ]]</f>
        <v>0</v>
      </c>
    </row>
    <row r="428" spans="1:30">
      <c r="A428" s="14"/>
      <c r="B428" s="6"/>
      <c r="C428" s="6"/>
      <c r="D428" s="6" t="str">
        <f>IF(H428="","",VLOOKUP(H428,[1]мвз!$A$1:$B$212,2,FALSE))</f>
        <v/>
      </c>
      <c r="E428" s="25" t="str">
        <f t="shared" si="15"/>
        <v>ст.776</v>
      </c>
      <c r="F428" s="25"/>
      <c r="G428" s="6" t="str">
        <f t="shared" si="14"/>
        <v/>
      </c>
      <c r="H428" s="26"/>
      <c r="I428" s="34"/>
      <c r="J428" s="39"/>
      <c r="K428" s="39"/>
      <c r="L428" s="40"/>
      <c r="M428" s="6"/>
      <c r="N428" s="40"/>
      <c r="O428" s="40"/>
      <c r="P428" s="40"/>
      <c r="Q428" s="40"/>
      <c r="R428" s="40"/>
      <c r="S428" s="40"/>
      <c r="T428" s="40"/>
      <c r="U428" s="40"/>
      <c r="V428" s="41"/>
      <c r="W428" s="40"/>
      <c r="X428" s="40"/>
      <c r="Y428" s="40"/>
      <c r="Z428" s="22"/>
      <c r="AA428" s="22"/>
      <c r="AB428" s="23"/>
      <c r="AC42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28" s="30">
        <f>Таблица1[[#This Row],[Стоимость, без НДС, рублей]]-Таблица1[[#This Row],[Ставка владения ]]</f>
        <v>0</v>
      </c>
    </row>
    <row r="429" spans="1:30">
      <c r="A429" s="14"/>
      <c r="B429" s="6"/>
      <c r="C429" s="6"/>
      <c r="D429" s="6" t="str">
        <f>IF(H429="","",VLOOKUP(H429,[1]мвз!$A$1:$B$212,2,FALSE))</f>
        <v/>
      </c>
      <c r="E429" s="25" t="str">
        <f t="shared" si="15"/>
        <v>ст.776</v>
      </c>
      <c r="F429" s="25"/>
      <c r="G429" s="6" t="str">
        <f t="shared" si="14"/>
        <v/>
      </c>
      <c r="H429" s="26"/>
      <c r="I429" s="34"/>
      <c r="J429" s="39"/>
      <c r="K429" s="39"/>
      <c r="L429" s="40"/>
      <c r="M429" s="6"/>
      <c r="N429" s="40"/>
      <c r="O429" s="40"/>
      <c r="P429" s="40"/>
      <c r="Q429" s="40"/>
      <c r="R429" s="40"/>
      <c r="S429" s="40"/>
      <c r="T429" s="40"/>
      <c r="U429" s="40"/>
      <c r="V429" s="41"/>
      <c r="W429" s="40"/>
      <c r="X429" s="40"/>
      <c r="Y429" s="40"/>
      <c r="Z429" s="22"/>
      <c r="AA429" s="22"/>
      <c r="AB429" s="23"/>
      <c r="AC42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29" s="30">
        <f>Таблица1[[#This Row],[Стоимость, без НДС, рублей]]-Таблица1[[#This Row],[Ставка владения ]]</f>
        <v>0</v>
      </c>
    </row>
    <row r="430" spans="1:30">
      <c r="A430" s="14"/>
      <c r="B430" s="6"/>
      <c r="C430" s="6"/>
      <c r="D430" s="6" t="str">
        <f>IF(H430="","",VLOOKUP(H430,[1]мвз!$A$1:$B$212,2,FALSE))</f>
        <v/>
      </c>
      <c r="E430" s="25" t="str">
        <f t="shared" si="15"/>
        <v>ст.776</v>
      </c>
      <c r="F430" s="25"/>
      <c r="G430" s="6" t="str">
        <f t="shared" si="14"/>
        <v/>
      </c>
      <c r="H430" s="26"/>
      <c r="I430" s="34"/>
      <c r="J430" s="39"/>
      <c r="K430" s="39"/>
      <c r="L430" s="40"/>
      <c r="M430" s="6"/>
      <c r="N430" s="40"/>
      <c r="O430" s="40"/>
      <c r="P430" s="40"/>
      <c r="Q430" s="40"/>
      <c r="R430" s="40"/>
      <c r="S430" s="40"/>
      <c r="T430" s="40"/>
      <c r="U430" s="40"/>
      <c r="V430" s="41"/>
      <c r="W430" s="40"/>
      <c r="X430" s="40"/>
      <c r="Y430" s="40"/>
      <c r="Z430" s="22"/>
      <c r="AA430" s="22"/>
      <c r="AB430" s="23"/>
      <c r="AC43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30" s="30">
        <f>Таблица1[[#This Row],[Стоимость, без НДС, рублей]]-Таблица1[[#This Row],[Ставка владения ]]</f>
        <v>0</v>
      </c>
    </row>
    <row r="431" spans="1:30">
      <c r="A431" s="14"/>
      <c r="B431" s="6"/>
      <c r="C431" s="6"/>
      <c r="D431" s="6" t="str">
        <f>IF(H431="","",VLOOKUP(H431,[1]мвз!$A$1:$B$212,2,FALSE))</f>
        <v/>
      </c>
      <c r="E431" s="25" t="str">
        <f t="shared" si="15"/>
        <v>ст.776</v>
      </c>
      <c r="F431" s="25"/>
      <c r="G431" s="6" t="str">
        <f t="shared" si="14"/>
        <v/>
      </c>
      <c r="H431" s="26"/>
      <c r="I431" s="34"/>
      <c r="J431" s="39"/>
      <c r="K431" s="39"/>
      <c r="L431" s="40"/>
      <c r="M431" s="6"/>
      <c r="N431" s="40"/>
      <c r="O431" s="40"/>
      <c r="P431" s="40"/>
      <c r="Q431" s="40"/>
      <c r="R431" s="40"/>
      <c r="S431" s="40"/>
      <c r="T431" s="40"/>
      <c r="U431" s="40"/>
      <c r="V431" s="41"/>
      <c r="W431" s="40"/>
      <c r="X431" s="40"/>
      <c r="Y431" s="40"/>
      <c r="Z431" s="22"/>
      <c r="AA431" s="22"/>
      <c r="AB431" s="23"/>
      <c r="AC43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31" s="30">
        <f>Таблица1[[#This Row],[Стоимость, без НДС, рублей]]-Таблица1[[#This Row],[Ставка владения ]]</f>
        <v>0</v>
      </c>
    </row>
    <row r="432" spans="1:30">
      <c r="A432" s="14"/>
      <c r="B432" s="6"/>
      <c r="C432" s="6"/>
      <c r="D432" s="6" t="str">
        <f>IF(H432="","",VLOOKUP(H432,[1]мвз!$A$1:$B$212,2,FALSE))</f>
        <v/>
      </c>
      <c r="E432" s="25" t="str">
        <f t="shared" si="15"/>
        <v>ст.776</v>
      </c>
      <c r="F432" s="25"/>
      <c r="G432" s="6" t="str">
        <f t="shared" si="14"/>
        <v/>
      </c>
      <c r="H432" s="26"/>
      <c r="I432" s="34"/>
      <c r="J432" s="39"/>
      <c r="K432" s="39"/>
      <c r="L432" s="40"/>
      <c r="M432" s="6"/>
      <c r="N432" s="40"/>
      <c r="O432" s="40"/>
      <c r="P432" s="40"/>
      <c r="Q432" s="40"/>
      <c r="R432" s="40"/>
      <c r="S432" s="40"/>
      <c r="T432" s="40"/>
      <c r="U432" s="40"/>
      <c r="V432" s="41"/>
      <c r="W432" s="40"/>
      <c r="X432" s="40"/>
      <c r="Y432" s="40"/>
      <c r="Z432" s="22"/>
      <c r="AA432" s="22"/>
      <c r="AB432" s="23"/>
      <c r="AC43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32" s="30">
        <f>Таблица1[[#This Row],[Стоимость, без НДС, рублей]]-Таблица1[[#This Row],[Ставка владения ]]</f>
        <v>0</v>
      </c>
    </row>
    <row r="433" spans="1:30">
      <c r="A433" s="14"/>
      <c r="B433" s="6"/>
      <c r="C433" s="6"/>
      <c r="D433" s="6" t="str">
        <f>IF(H433="","",VLOOKUP(H433,[1]мвз!$A$1:$B$212,2,FALSE))</f>
        <v/>
      </c>
      <c r="E433" s="25" t="str">
        <f t="shared" si="15"/>
        <v>ст.776</v>
      </c>
      <c r="F433" s="25"/>
      <c r="G433" s="6" t="str">
        <f t="shared" si="14"/>
        <v/>
      </c>
      <c r="H433" s="26"/>
      <c r="I433" s="34"/>
      <c r="J433" s="39"/>
      <c r="K433" s="39"/>
      <c r="L433" s="40"/>
      <c r="M433" s="6"/>
      <c r="N433" s="40"/>
      <c r="O433" s="40"/>
      <c r="P433" s="40"/>
      <c r="Q433" s="40"/>
      <c r="R433" s="40"/>
      <c r="S433" s="40"/>
      <c r="T433" s="40"/>
      <c r="U433" s="40"/>
      <c r="V433" s="41"/>
      <c r="W433" s="40"/>
      <c r="X433" s="40"/>
      <c r="Y433" s="40"/>
      <c r="Z433" s="22"/>
      <c r="AA433" s="22"/>
      <c r="AB433" s="23"/>
      <c r="AC43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33" s="30">
        <f>Таблица1[[#This Row],[Стоимость, без НДС, рублей]]-Таблица1[[#This Row],[Ставка владения ]]</f>
        <v>0</v>
      </c>
    </row>
    <row r="434" spans="1:30">
      <c r="A434" s="14"/>
      <c r="B434" s="6"/>
      <c r="C434" s="6"/>
      <c r="D434" s="6" t="str">
        <f>IF(H434="","",VLOOKUP(H434,[1]мвз!$A$1:$B$212,2,FALSE))</f>
        <v/>
      </c>
      <c r="E434" s="25" t="str">
        <f t="shared" si="15"/>
        <v>ст.776</v>
      </c>
      <c r="F434" s="25"/>
      <c r="G434" s="6" t="str">
        <f t="shared" si="14"/>
        <v/>
      </c>
      <c r="H434" s="26"/>
      <c r="I434" s="34"/>
      <c r="J434" s="39"/>
      <c r="K434" s="39"/>
      <c r="L434" s="40"/>
      <c r="M434" s="6"/>
      <c r="N434" s="40"/>
      <c r="O434" s="40"/>
      <c r="P434" s="40"/>
      <c r="Q434" s="40"/>
      <c r="R434" s="40"/>
      <c r="S434" s="40"/>
      <c r="T434" s="40"/>
      <c r="U434" s="40"/>
      <c r="V434" s="41"/>
      <c r="W434" s="40"/>
      <c r="X434" s="40"/>
      <c r="Y434" s="40"/>
      <c r="Z434" s="22"/>
      <c r="AA434" s="22"/>
      <c r="AB434" s="23"/>
      <c r="AC43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34" s="30">
        <f>Таблица1[[#This Row],[Стоимость, без НДС, рублей]]-Таблица1[[#This Row],[Ставка владения ]]</f>
        <v>0</v>
      </c>
    </row>
    <row r="435" spans="1:30">
      <c r="A435" s="14"/>
      <c r="B435" s="6"/>
      <c r="C435" s="6"/>
      <c r="D435" s="6" t="str">
        <f>IF(H435="","",VLOOKUP(H435,[1]мвз!$A$1:$B$212,2,FALSE))</f>
        <v/>
      </c>
      <c r="E435" s="25" t="str">
        <f t="shared" si="15"/>
        <v>ст.776</v>
      </c>
      <c r="F435" s="25"/>
      <c r="G435" s="6" t="str">
        <f t="shared" si="14"/>
        <v/>
      </c>
      <c r="H435" s="26"/>
      <c r="I435" s="34"/>
      <c r="J435" s="39"/>
      <c r="K435" s="39"/>
      <c r="L435" s="40"/>
      <c r="M435" s="6"/>
      <c r="N435" s="40"/>
      <c r="O435" s="40"/>
      <c r="P435" s="40"/>
      <c r="Q435" s="40"/>
      <c r="R435" s="40"/>
      <c r="S435" s="40"/>
      <c r="T435" s="40"/>
      <c r="U435" s="40"/>
      <c r="V435" s="41"/>
      <c r="W435" s="40"/>
      <c r="X435" s="40"/>
      <c r="Y435" s="40"/>
      <c r="Z435" s="22"/>
      <c r="AA435" s="22"/>
      <c r="AB435" s="23"/>
      <c r="AC43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35" s="30">
        <f>Таблица1[[#This Row],[Стоимость, без НДС, рублей]]-Таблица1[[#This Row],[Ставка владения ]]</f>
        <v>0</v>
      </c>
    </row>
    <row r="436" spans="1:30">
      <c r="A436" s="14"/>
      <c r="B436" s="6"/>
      <c r="C436" s="6"/>
      <c r="D436" s="6" t="str">
        <f>IF(H436="","",VLOOKUP(H436,[1]мвз!$A$1:$B$212,2,FALSE))</f>
        <v/>
      </c>
      <c r="E436" s="25" t="str">
        <f t="shared" si="15"/>
        <v>ст.776</v>
      </c>
      <c r="F436" s="25"/>
      <c r="G436" s="6" t="str">
        <f t="shared" si="14"/>
        <v/>
      </c>
      <c r="H436" s="26"/>
      <c r="I436" s="34"/>
      <c r="J436" s="39"/>
      <c r="K436" s="39"/>
      <c r="L436" s="40"/>
      <c r="M436" s="6"/>
      <c r="N436" s="40"/>
      <c r="O436" s="40"/>
      <c r="P436" s="40"/>
      <c r="Q436" s="40"/>
      <c r="R436" s="40"/>
      <c r="S436" s="40"/>
      <c r="T436" s="40"/>
      <c r="U436" s="40"/>
      <c r="V436" s="41"/>
      <c r="W436" s="40"/>
      <c r="X436" s="40"/>
      <c r="Y436" s="40"/>
      <c r="Z436" s="22"/>
      <c r="AA436" s="22"/>
      <c r="AB436" s="23"/>
      <c r="AC43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36" s="30">
        <f>Таблица1[[#This Row],[Стоимость, без НДС, рублей]]-Таблица1[[#This Row],[Ставка владения ]]</f>
        <v>0</v>
      </c>
    </row>
    <row r="437" spans="1:30">
      <c r="A437" s="14"/>
      <c r="B437" s="6"/>
      <c r="C437" s="6"/>
      <c r="D437" s="6" t="str">
        <f>IF(H437="","",VLOOKUP(H437,[1]мвз!$A$1:$B$212,2,FALSE))</f>
        <v/>
      </c>
      <c r="E437" s="25" t="str">
        <f t="shared" si="15"/>
        <v>ст.776</v>
      </c>
      <c r="F437" s="25"/>
      <c r="G437" s="6" t="str">
        <f t="shared" ref="G437:G500" si="16">IF(A445="","",1)</f>
        <v/>
      </c>
      <c r="H437" s="26"/>
      <c r="I437" s="34"/>
      <c r="J437" s="39"/>
      <c r="K437" s="39"/>
      <c r="L437" s="40"/>
      <c r="M437" s="6"/>
      <c r="N437" s="40"/>
      <c r="O437" s="40"/>
      <c r="P437" s="40"/>
      <c r="Q437" s="40"/>
      <c r="R437" s="40"/>
      <c r="S437" s="40"/>
      <c r="T437" s="40"/>
      <c r="U437" s="40"/>
      <c r="V437" s="41"/>
      <c r="W437" s="40"/>
      <c r="X437" s="40"/>
      <c r="Y437" s="40"/>
      <c r="Z437" s="22"/>
      <c r="AA437" s="22"/>
      <c r="AB437" s="23"/>
      <c r="AC43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37" s="30">
        <f>Таблица1[[#This Row],[Стоимость, без НДС, рублей]]-Таблица1[[#This Row],[Ставка владения ]]</f>
        <v>0</v>
      </c>
    </row>
    <row r="438" spans="1:30">
      <c r="A438" s="14"/>
      <c r="B438" s="6"/>
      <c r="C438" s="6"/>
      <c r="D438" s="6" t="str">
        <f>IF(H438="","",VLOOKUP(H438,[1]мвз!$A$1:$B$212,2,FALSE))</f>
        <v/>
      </c>
      <c r="E438" s="25" t="str">
        <f t="shared" si="15"/>
        <v>ст.776</v>
      </c>
      <c r="F438" s="25"/>
      <c r="G438" s="6" t="str">
        <f t="shared" si="16"/>
        <v/>
      </c>
      <c r="H438" s="26"/>
      <c r="I438" s="34"/>
      <c r="J438" s="39"/>
      <c r="K438" s="39"/>
      <c r="L438" s="40"/>
      <c r="M438" s="6"/>
      <c r="N438" s="40"/>
      <c r="O438" s="40"/>
      <c r="P438" s="40"/>
      <c r="Q438" s="40"/>
      <c r="R438" s="40"/>
      <c r="S438" s="40"/>
      <c r="T438" s="40"/>
      <c r="U438" s="40"/>
      <c r="V438" s="41"/>
      <c r="W438" s="40"/>
      <c r="X438" s="40"/>
      <c r="Y438" s="40"/>
      <c r="Z438" s="22"/>
      <c r="AA438" s="22"/>
      <c r="AB438" s="23"/>
      <c r="AC43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38" s="30">
        <f>Таблица1[[#This Row],[Стоимость, без НДС, рублей]]-Таблица1[[#This Row],[Ставка владения ]]</f>
        <v>0</v>
      </c>
    </row>
    <row r="439" spans="1:30">
      <c r="A439" s="14"/>
      <c r="B439" s="6"/>
      <c r="C439" s="6"/>
      <c r="D439" s="6" t="str">
        <f>IF(H439="","",VLOOKUP(H439,[1]мвз!$A$1:$B$212,2,FALSE))</f>
        <v/>
      </c>
      <c r="E439" s="25" t="str">
        <f t="shared" si="15"/>
        <v>ст.776</v>
      </c>
      <c r="F439" s="25"/>
      <c r="G439" s="6" t="str">
        <f t="shared" si="16"/>
        <v/>
      </c>
      <c r="H439" s="26"/>
      <c r="I439" s="34"/>
      <c r="J439" s="39"/>
      <c r="K439" s="39"/>
      <c r="L439" s="40"/>
      <c r="M439" s="6"/>
      <c r="N439" s="40"/>
      <c r="O439" s="40"/>
      <c r="P439" s="40"/>
      <c r="Q439" s="40"/>
      <c r="R439" s="40"/>
      <c r="S439" s="40"/>
      <c r="T439" s="40"/>
      <c r="U439" s="40"/>
      <c r="V439" s="41"/>
      <c r="W439" s="40"/>
      <c r="X439" s="40"/>
      <c r="Y439" s="40"/>
      <c r="Z439" s="22"/>
      <c r="AA439" s="22"/>
      <c r="AB439" s="23"/>
      <c r="AC43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39" s="30">
        <f>Таблица1[[#This Row],[Стоимость, без НДС, рублей]]-Таблица1[[#This Row],[Ставка владения ]]</f>
        <v>0</v>
      </c>
    </row>
    <row r="440" spans="1:30">
      <c r="A440" s="14"/>
      <c r="B440" s="6"/>
      <c r="C440" s="6"/>
      <c r="D440" s="6" t="str">
        <f>IF(H440="","",VLOOKUP(H440,[1]мвз!$A$1:$B$212,2,FALSE))</f>
        <v/>
      </c>
      <c r="E440" s="25" t="str">
        <f t="shared" si="15"/>
        <v>ст.776</v>
      </c>
      <c r="F440" s="25"/>
      <c r="G440" s="6" t="str">
        <f t="shared" si="16"/>
        <v/>
      </c>
      <c r="H440" s="26"/>
      <c r="I440" s="34"/>
      <c r="J440" s="39"/>
      <c r="K440" s="39"/>
      <c r="L440" s="40"/>
      <c r="M440" s="6"/>
      <c r="N440" s="40"/>
      <c r="O440" s="40"/>
      <c r="P440" s="40"/>
      <c r="Q440" s="40"/>
      <c r="R440" s="40"/>
      <c r="S440" s="40"/>
      <c r="T440" s="40"/>
      <c r="U440" s="40"/>
      <c r="V440" s="41"/>
      <c r="W440" s="40"/>
      <c r="X440" s="40"/>
      <c r="Y440" s="40"/>
      <c r="Z440" s="22"/>
      <c r="AA440" s="22"/>
      <c r="AB440" s="23"/>
      <c r="AC44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40" s="30">
        <f>Таблица1[[#This Row],[Стоимость, без НДС, рублей]]-Таблица1[[#This Row],[Ставка владения ]]</f>
        <v>0</v>
      </c>
    </row>
    <row r="441" spans="1:30">
      <c r="A441" s="14"/>
      <c r="B441" s="6"/>
      <c r="C441" s="6"/>
      <c r="D441" s="6" t="str">
        <f>IF(H441="","",VLOOKUP(H441,[1]мвз!$A$1:$B$212,2,FALSE))</f>
        <v/>
      </c>
      <c r="E441" s="25" t="str">
        <f t="shared" si="15"/>
        <v>ст.776</v>
      </c>
      <c r="F441" s="25"/>
      <c r="G441" s="6" t="str">
        <f t="shared" si="16"/>
        <v/>
      </c>
      <c r="H441" s="26"/>
      <c r="I441" s="34"/>
      <c r="J441" s="39"/>
      <c r="K441" s="39"/>
      <c r="L441" s="40"/>
      <c r="M441" s="6"/>
      <c r="N441" s="40"/>
      <c r="O441" s="40"/>
      <c r="P441" s="40"/>
      <c r="Q441" s="40"/>
      <c r="R441" s="40"/>
      <c r="S441" s="40"/>
      <c r="T441" s="40"/>
      <c r="U441" s="40"/>
      <c r="V441" s="41"/>
      <c r="W441" s="40"/>
      <c r="X441" s="40"/>
      <c r="Y441" s="40"/>
      <c r="Z441" s="22"/>
      <c r="AA441" s="22"/>
      <c r="AB441" s="23"/>
      <c r="AC44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41" s="30">
        <f>Таблица1[[#This Row],[Стоимость, без НДС, рублей]]-Таблица1[[#This Row],[Ставка владения ]]</f>
        <v>0</v>
      </c>
    </row>
    <row r="442" spans="1:30">
      <c r="A442" s="14"/>
      <c r="B442" s="6"/>
      <c r="C442" s="6"/>
      <c r="D442" s="6" t="str">
        <f>IF(H442="","",VLOOKUP(H442,[1]мвз!$A$1:$B$212,2,FALSE))</f>
        <v/>
      </c>
      <c r="E442" s="25" t="str">
        <f t="shared" si="15"/>
        <v>ст.776</v>
      </c>
      <c r="F442" s="25"/>
      <c r="G442" s="6" t="str">
        <f t="shared" si="16"/>
        <v/>
      </c>
      <c r="H442" s="26"/>
      <c r="I442" s="34"/>
      <c r="J442" s="39"/>
      <c r="K442" s="39"/>
      <c r="L442" s="40"/>
      <c r="M442" s="6"/>
      <c r="N442" s="40"/>
      <c r="O442" s="40"/>
      <c r="P442" s="40"/>
      <c r="Q442" s="40"/>
      <c r="R442" s="40"/>
      <c r="S442" s="40"/>
      <c r="T442" s="40"/>
      <c r="U442" s="40"/>
      <c r="V442" s="41"/>
      <c r="W442" s="40"/>
      <c r="X442" s="40"/>
      <c r="Y442" s="40"/>
      <c r="Z442" s="22"/>
      <c r="AA442" s="22"/>
      <c r="AB442" s="23"/>
      <c r="AC44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42" s="30">
        <f>Таблица1[[#This Row],[Стоимость, без НДС, рублей]]-Таблица1[[#This Row],[Ставка владения ]]</f>
        <v>0</v>
      </c>
    </row>
    <row r="443" spans="1:30">
      <c r="A443" s="14"/>
      <c r="B443" s="6"/>
      <c r="C443" s="6"/>
      <c r="D443" s="6" t="str">
        <f>IF(H443="","",VLOOKUP(H443,[1]мвз!$A$1:$B$212,2,FALSE))</f>
        <v/>
      </c>
      <c r="E443" s="25" t="str">
        <f t="shared" si="15"/>
        <v>ст.776</v>
      </c>
      <c r="F443" s="25"/>
      <c r="G443" s="6" t="str">
        <f t="shared" si="16"/>
        <v/>
      </c>
      <c r="H443" s="39"/>
      <c r="I443" s="34"/>
      <c r="J443" s="39"/>
      <c r="K443" s="39"/>
      <c r="L443" s="40"/>
      <c r="M443" s="6"/>
      <c r="N443" s="40"/>
      <c r="O443" s="40"/>
      <c r="P443" s="40"/>
      <c r="Q443" s="40"/>
      <c r="R443" s="40"/>
      <c r="S443" s="40"/>
      <c r="T443" s="40"/>
      <c r="U443" s="40"/>
      <c r="V443" s="41"/>
      <c r="W443" s="40"/>
      <c r="X443" s="40"/>
      <c r="Y443" s="40"/>
      <c r="Z443" s="22"/>
      <c r="AA443" s="22"/>
      <c r="AB443" s="23"/>
      <c r="AC44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43" s="30">
        <f>Таблица1[[#This Row],[Стоимость, без НДС, рублей]]-Таблица1[[#This Row],[Ставка владения ]]</f>
        <v>0</v>
      </c>
    </row>
    <row r="444" spans="1:30">
      <c r="A444" s="14"/>
      <c r="B444" s="6"/>
      <c r="C444" s="6"/>
      <c r="D444" s="6" t="str">
        <f>IF(H444="","",VLOOKUP(H444,[1]мвз!$A$1:$B$212,2,FALSE))</f>
        <v/>
      </c>
      <c r="E444" s="25" t="str">
        <f t="shared" si="15"/>
        <v>ст.776</v>
      </c>
      <c r="F444" s="25"/>
      <c r="G444" s="6" t="str">
        <f t="shared" si="16"/>
        <v/>
      </c>
      <c r="H444" s="39"/>
      <c r="I444" s="34"/>
      <c r="J444" s="39"/>
      <c r="K444" s="39"/>
      <c r="L444" s="40"/>
      <c r="M444" s="6"/>
      <c r="N444" s="40"/>
      <c r="O444" s="40"/>
      <c r="P444" s="40"/>
      <c r="Q444" s="40"/>
      <c r="R444" s="40"/>
      <c r="S444" s="40"/>
      <c r="T444" s="40"/>
      <c r="U444" s="40"/>
      <c r="V444" s="41"/>
      <c r="W444" s="40"/>
      <c r="X444" s="40"/>
      <c r="Y444" s="40"/>
      <c r="Z444" s="22"/>
      <c r="AA444" s="22"/>
      <c r="AB444" s="23"/>
      <c r="AC44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44" s="30">
        <f>Таблица1[[#This Row],[Стоимость, без НДС, рублей]]-Таблица1[[#This Row],[Ставка владения ]]</f>
        <v>0</v>
      </c>
    </row>
    <row r="445" spans="1:30">
      <c r="A445" s="14"/>
      <c r="B445" s="6"/>
      <c r="C445" s="6"/>
      <c r="D445" s="6" t="str">
        <f>IF(H445="","",VLOOKUP(H445,[1]мвз!$A$1:$B$212,2,FALSE))</f>
        <v/>
      </c>
      <c r="E445" s="25" t="str">
        <f t="shared" si="15"/>
        <v>ст.776</v>
      </c>
      <c r="F445" s="25"/>
      <c r="G445" s="6" t="str">
        <f t="shared" si="16"/>
        <v/>
      </c>
      <c r="H445" s="39"/>
      <c r="I445" s="34"/>
      <c r="J445" s="39"/>
      <c r="K445" s="39"/>
      <c r="L445" s="40"/>
      <c r="M445" s="6"/>
      <c r="N445" s="40"/>
      <c r="O445" s="40"/>
      <c r="P445" s="40"/>
      <c r="Q445" s="40"/>
      <c r="R445" s="40"/>
      <c r="S445" s="40"/>
      <c r="T445" s="40"/>
      <c r="U445" s="40"/>
      <c r="V445" s="41"/>
      <c r="W445" s="40"/>
      <c r="X445" s="40"/>
      <c r="Y445" s="40"/>
      <c r="Z445" s="22"/>
      <c r="AA445" s="22"/>
      <c r="AB445" s="23"/>
      <c r="AC44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45" s="30">
        <f>Таблица1[[#This Row],[Стоимость, без НДС, рублей]]-Таблица1[[#This Row],[Ставка владения ]]</f>
        <v>0</v>
      </c>
    </row>
    <row r="446" spans="1:30">
      <c r="A446" s="14"/>
      <c r="B446" s="6"/>
      <c r="C446" s="6"/>
      <c r="D446" s="6" t="str">
        <f>IF(H446="","",VLOOKUP(H446,[1]мвз!$A$1:$B$212,2,FALSE))</f>
        <v/>
      </c>
      <c r="E446" s="25" t="str">
        <f t="shared" si="15"/>
        <v>ст.776</v>
      </c>
      <c r="F446" s="25"/>
      <c r="G446" s="6" t="str">
        <f t="shared" si="16"/>
        <v/>
      </c>
      <c r="H446" s="39"/>
      <c r="I446" s="34"/>
      <c r="J446" s="39"/>
      <c r="K446" s="39"/>
      <c r="L446" s="40"/>
      <c r="M446" s="6"/>
      <c r="N446" s="40"/>
      <c r="O446" s="40"/>
      <c r="P446" s="40"/>
      <c r="Q446" s="40"/>
      <c r="R446" s="40"/>
      <c r="S446" s="40"/>
      <c r="T446" s="40"/>
      <c r="U446" s="40"/>
      <c r="V446" s="41"/>
      <c r="W446" s="40"/>
      <c r="X446" s="40"/>
      <c r="Y446" s="40"/>
      <c r="Z446" s="22"/>
      <c r="AA446" s="22"/>
      <c r="AB446" s="23"/>
      <c r="AC44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46" s="30">
        <f>Таблица1[[#This Row],[Стоимость, без НДС, рублей]]-Таблица1[[#This Row],[Ставка владения ]]</f>
        <v>0</v>
      </c>
    </row>
    <row r="447" spans="1:30">
      <c r="A447" s="14"/>
      <c r="B447" s="6"/>
      <c r="C447" s="6"/>
      <c r="D447" s="6" t="str">
        <f>IF(H447="","",VLOOKUP(H447,[1]мвз!$A$1:$B$212,2,FALSE))</f>
        <v/>
      </c>
      <c r="E447" s="25" t="str">
        <f t="shared" si="15"/>
        <v>ст.776</v>
      </c>
      <c r="F447" s="25"/>
      <c r="G447" s="6" t="str">
        <f t="shared" si="16"/>
        <v/>
      </c>
      <c r="H447" s="39"/>
      <c r="I447" s="34"/>
      <c r="J447" s="39"/>
      <c r="K447" s="39"/>
      <c r="L447" s="40"/>
      <c r="M447" s="6"/>
      <c r="N447" s="40"/>
      <c r="O447" s="40"/>
      <c r="P447" s="40"/>
      <c r="Q447" s="40"/>
      <c r="R447" s="40"/>
      <c r="S447" s="40"/>
      <c r="T447" s="40"/>
      <c r="U447" s="40"/>
      <c r="V447" s="41"/>
      <c r="W447" s="40"/>
      <c r="X447" s="40"/>
      <c r="Y447" s="40"/>
      <c r="Z447" s="22"/>
      <c r="AA447" s="22"/>
      <c r="AB447" s="23"/>
      <c r="AC44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47" s="30">
        <f>Таблица1[[#This Row],[Стоимость, без НДС, рублей]]-Таблица1[[#This Row],[Ставка владения ]]</f>
        <v>0</v>
      </c>
    </row>
    <row r="448" spans="1:30">
      <c r="A448" s="14"/>
      <c r="B448" s="6"/>
      <c r="C448" s="6"/>
      <c r="D448" s="6" t="str">
        <f>IF(H448="","",VLOOKUP(H448,[1]мвз!$A$1:$B$212,2,FALSE))</f>
        <v/>
      </c>
      <c r="E448" s="25" t="str">
        <f t="shared" ref="E448:E511" si="17">IF(H448="леня","ст.835",IF(H448="ДЦС-5 АУР","ст.835","ст.776"))</f>
        <v>ст.776</v>
      </c>
      <c r="F448" s="25"/>
      <c r="G448" s="6" t="str">
        <f t="shared" si="16"/>
        <v/>
      </c>
      <c r="H448" s="39"/>
      <c r="I448" s="34"/>
      <c r="J448" s="39"/>
      <c r="K448" s="39"/>
      <c r="L448" s="40"/>
      <c r="M448" s="6"/>
      <c r="N448" s="40"/>
      <c r="O448" s="40"/>
      <c r="P448" s="40"/>
      <c r="Q448" s="40"/>
      <c r="R448" s="40"/>
      <c r="S448" s="40"/>
      <c r="T448" s="40"/>
      <c r="U448" s="40"/>
      <c r="V448" s="41"/>
      <c r="W448" s="40"/>
      <c r="X448" s="40"/>
      <c r="Y448" s="40"/>
      <c r="Z448" s="22"/>
      <c r="AA448" s="22"/>
      <c r="AB448" s="23"/>
      <c r="AC44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48" s="30">
        <f>Таблица1[[#This Row],[Стоимость, без НДС, рублей]]-Таблица1[[#This Row],[Ставка владения ]]</f>
        <v>0</v>
      </c>
    </row>
    <row r="449" spans="1:30">
      <c r="A449" s="14"/>
      <c r="B449" s="6"/>
      <c r="C449" s="6"/>
      <c r="D449" s="6" t="str">
        <f>IF(H449="","",VLOOKUP(H449,[1]мвз!$A$1:$B$212,2,FALSE))</f>
        <v/>
      </c>
      <c r="E449" s="25" t="str">
        <f t="shared" si="17"/>
        <v>ст.776</v>
      </c>
      <c r="F449" s="25"/>
      <c r="G449" s="6" t="str">
        <f t="shared" si="16"/>
        <v/>
      </c>
      <c r="H449" s="39"/>
      <c r="I449" s="34"/>
      <c r="J449" s="39"/>
      <c r="K449" s="39"/>
      <c r="L449" s="40"/>
      <c r="M449" s="6"/>
      <c r="N449" s="40"/>
      <c r="O449" s="40"/>
      <c r="P449" s="40"/>
      <c r="Q449" s="40"/>
      <c r="R449" s="40"/>
      <c r="S449" s="40"/>
      <c r="T449" s="40"/>
      <c r="U449" s="40"/>
      <c r="V449" s="41"/>
      <c r="W449" s="40"/>
      <c r="X449" s="40"/>
      <c r="Y449" s="40"/>
      <c r="Z449" s="22"/>
      <c r="AA449" s="22"/>
      <c r="AB449" s="23"/>
      <c r="AC44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49" s="30">
        <f>Таблица1[[#This Row],[Стоимость, без НДС, рублей]]-Таблица1[[#This Row],[Ставка владения ]]</f>
        <v>0</v>
      </c>
    </row>
    <row r="450" spans="1:30">
      <c r="A450" s="14"/>
      <c r="B450" s="6"/>
      <c r="C450" s="6"/>
      <c r="D450" s="6" t="str">
        <f>IF(H450="","",VLOOKUP(H450,[1]мвз!$A$1:$B$212,2,FALSE))</f>
        <v/>
      </c>
      <c r="E450" s="25" t="str">
        <f t="shared" si="17"/>
        <v>ст.776</v>
      </c>
      <c r="F450" s="25"/>
      <c r="G450" s="6" t="str">
        <f t="shared" si="16"/>
        <v/>
      </c>
      <c r="H450" s="39"/>
      <c r="I450" s="34"/>
      <c r="J450" s="39"/>
      <c r="K450" s="39"/>
      <c r="L450" s="40"/>
      <c r="M450" s="6"/>
      <c r="N450" s="40"/>
      <c r="O450" s="40"/>
      <c r="P450" s="40"/>
      <c r="Q450" s="40"/>
      <c r="R450" s="40"/>
      <c r="S450" s="40"/>
      <c r="T450" s="40"/>
      <c r="U450" s="40"/>
      <c r="V450" s="41"/>
      <c r="W450" s="40"/>
      <c r="X450" s="40"/>
      <c r="Y450" s="40"/>
      <c r="Z450" s="22"/>
      <c r="AA450" s="22"/>
      <c r="AB450" s="23"/>
      <c r="AC45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50" s="30">
        <f>Таблица1[[#This Row],[Стоимость, без НДС, рублей]]-Таблица1[[#This Row],[Ставка владения ]]</f>
        <v>0</v>
      </c>
    </row>
    <row r="451" spans="1:30">
      <c r="A451" s="14"/>
      <c r="B451" s="6"/>
      <c r="C451" s="6"/>
      <c r="D451" s="6" t="str">
        <f>IF(H451="","",VLOOKUP(H451,[1]мвз!$A$1:$B$212,2,FALSE))</f>
        <v/>
      </c>
      <c r="E451" s="25" t="str">
        <f t="shared" si="17"/>
        <v>ст.776</v>
      </c>
      <c r="F451" s="25"/>
      <c r="G451" s="6" t="str">
        <f t="shared" si="16"/>
        <v/>
      </c>
      <c r="H451" s="39"/>
      <c r="I451" s="34"/>
      <c r="J451" s="39"/>
      <c r="K451" s="39"/>
      <c r="L451" s="40"/>
      <c r="M451" s="6"/>
      <c r="N451" s="40"/>
      <c r="O451" s="40"/>
      <c r="P451" s="40"/>
      <c r="Q451" s="40"/>
      <c r="R451" s="40"/>
      <c r="S451" s="40"/>
      <c r="T451" s="40"/>
      <c r="U451" s="40"/>
      <c r="V451" s="41"/>
      <c r="W451" s="40"/>
      <c r="X451" s="40"/>
      <c r="Y451" s="40"/>
      <c r="Z451" s="22"/>
      <c r="AA451" s="22"/>
      <c r="AB451" s="23"/>
      <c r="AC45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51" s="30">
        <f>Таблица1[[#This Row],[Стоимость, без НДС, рублей]]-Таблица1[[#This Row],[Ставка владения ]]</f>
        <v>0</v>
      </c>
    </row>
    <row r="452" spans="1:30">
      <c r="A452" s="14"/>
      <c r="B452" s="6"/>
      <c r="C452" s="6"/>
      <c r="D452" s="6" t="str">
        <f>IF(H452="","",VLOOKUP(H452,[1]мвз!$A$1:$B$212,2,FALSE))</f>
        <v/>
      </c>
      <c r="E452" s="25" t="str">
        <f t="shared" si="17"/>
        <v>ст.776</v>
      </c>
      <c r="F452" s="25"/>
      <c r="G452" s="6" t="str">
        <f t="shared" si="16"/>
        <v/>
      </c>
      <c r="H452" s="39"/>
      <c r="I452" s="34"/>
      <c r="J452" s="39"/>
      <c r="K452" s="39"/>
      <c r="L452" s="40"/>
      <c r="M452" s="6"/>
      <c r="N452" s="40"/>
      <c r="O452" s="40"/>
      <c r="P452" s="40"/>
      <c r="Q452" s="40"/>
      <c r="R452" s="40"/>
      <c r="S452" s="40"/>
      <c r="T452" s="40"/>
      <c r="U452" s="40"/>
      <c r="V452" s="41"/>
      <c r="W452" s="40"/>
      <c r="X452" s="40"/>
      <c r="Y452" s="40"/>
      <c r="Z452" s="22"/>
      <c r="AA452" s="22"/>
      <c r="AB452" s="23"/>
      <c r="AC45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52" s="30">
        <f>Таблица1[[#This Row],[Стоимость, без НДС, рублей]]-Таблица1[[#This Row],[Ставка владения ]]</f>
        <v>0</v>
      </c>
    </row>
    <row r="453" spans="1:30">
      <c r="A453" s="14"/>
      <c r="B453" s="6"/>
      <c r="C453" s="6"/>
      <c r="D453" s="6" t="str">
        <f>IF(H453="","",VLOOKUP(H453,[1]мвз!$A$1:$B$212,2,FALSE))</f>
        <v/>
      </c>
      <c r="E453" s="25" t="str">
        <f t="shared" si="17"/>
        <v>ст.776</v>
      </c>
      <c r="F453" s="25"/>
      <c r="G453" s="6" t="str">
        <f t="shared" si="16"/>
        <v/>
      </c>
      <c r="H453" s="39"/>
      <c r="I453" s="34"/>
      <c r="J453" s="39"/>
      <c r="K453" s="39"/>
      <c r="L453" s="40"/>
      <c r="M453" s="6"/>
      <c r="N453" s="40"/>
      <c r="O453" s="40"/>
      <c r="P453" s="40"/>
      <c r="Q453" s="40"/>
      <c r="R453" s="40"/>
      <c r="S453" s="40"/>
      <c r="T453" s="40"/>
      <c r="U453" s="40"/>
      <c r="V453" s="41"/>
      <c r="W453" s="40"/>
      <c r="X453" s="40"/>
      <c r="Y453" s="40"/>
      <c r="Z453" s="22"/>
      <c r="AA453" s="22"/>
      <c r="AB453" s="23"/>
      <c r="AC45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53" s="30">
        <f>Таблица1[[#This Row],[Стоимость, без НДС, рублей]]-Таблица1[[#This Row],[Ставка владения ]]</f>
        <v>0</v>
      </c>
    </row>
    <row r="454" spans="1:30">
      <c r="A454" s="14"/>
      <c r="B454" s="6"/>
      <c r="C454" s="6"/>
      <c r="D454" s="6" t="str">
        <f>IF(H454="","",VLOOKUP(H454,[1]мвз!$A$1:$B$212,2,FALSE))</f>
        <v/>
      </c>
      <c r="E454" s="25" t="str">
        <f t="shared" si="17"/>
        <v>ст.776</v>
      </c>
      <c r="F454" s="25"/>
      <c r="G454" s="6" t="str">
        <f t="shared" si="16"/>
        <v/>
      </c>
      <c r="H454" s="39"/>
      <c r="I454" s="34"/>
      <c r="J454" s="39"/>
      <c r="K454" s="39"/>
      <c r="L454" s="40"/>
      <c r="M454" s="6"/>
      <c r="N454" s="40"/>
      <c r="O454" s="40"/>
      <c r="P454" s="40"/>
      <c r="Q454" s="40"/>
      <c r="R454" s="40"/>
      <c r="S454" s="40"/>
      <c r="T454" s="40"/>
      <c r="U454" s="40"/>
      <c r="V454" s="41"/>
      <c r="W454" s="40"/>
      <c r="X454" s="40"/>
      <c r="Y454" s="40"/>
      <c r="Z454" s="22"/>
      <c r="AA454" s="22"/>
      <c r="AB454" s="23"/>
      <c r="AC45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54" s="30">
        <f>Таблица1[[#This Row],[Стоимость, без НДС, рублей]]-Таблица1[[#This Row],[Ставка владения ]]</f>
        <v>0</v>
      </c>
    </row>
    <row r="455" spans="1:30">
      <c r="A455" s="14"/>
      <c r="B455" s="6"/>
      <c r="C455" s="6"/>
      <c r="D455" s="6" t="str">
        <f>IF(H455="","",VLOOKUP(H455,[1]мвз!$A$1:$B$212,2,FALSE))</f>
        <v/>
      </c>
      <c r="E455" s="25" t="str">
        <f t="shared" si="17"/>
        <v>ст.776</v>
      </c>
      <c r="F455" s="25"/>
      <c r="G455" s="6" t="str">
        <f t="shared" si="16"/>
        <v/>
      </c>
      <c r="H455" s="39"/>
      <c r="I455" s="34"/>
      <c r="J455" s="39"/>
      <c r="K455" s="39"/>
      <c r="L455" s="40"/>
      <c r="M455" s="6"/>
      <c r="N455" s="40"/>
      <c r="O455" s="40"/>
      <c r="P455" s="40"/>
      <c r="Q455" s="40"/>
      <c r="R455" s="40"/>
      <c r="S455" s="40"/>
      <c r="T455" s="40"/>
      <c r="U455" s="40"/>
      <c r="V455" s="41"/>
      <c r="W455" s="40"/>
      <c r="X455" s="40"/>
      <c r="Y455" s="40"/>
      <c r="Z455" s="22"/>
      <c r="AA455" s="22"/>
      <c r="AB455" s="23"/>
      <c r="AC45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55" s="30">
        <f>Таблица1[[#This Row],[Стоимость, без НДС, рублей]]-Таблица1[[#This Row],[Ставка владения ]]</f>
        <v>0</v>
      </c>
    </row>
    <row r="456" spans="1:30">
      <c r="A456" s="14"/>
      <c r="B456" s="6"/>
      <c r="C456" s="6"/>
      <c r="D456" s="6" t="str">
        <f>IF(H456="","",VLOOKUP(H456,[1]мвз!$A$1:$B$212,2,FALSE))</f>
        <v/>
      </c>
      <c r="E456" s="25" t="str">
        <f t="shared" si="17"/>
        <v>ст.776</v>
      </c>
      <c r="F456" s="25"/>
      <c r="G456" s="6" t="str">
        <f t="shared" si="16"/>
        <v/>
      </c>
      <c r="H456" s="39"/>
      <c r="I456" s="34"/>
      <c r="J456" s="39"/>
      <c r="K456" s="39"/>
      <c r="L456" s="40"/>
      <c r="M456" s="6"/>
      <c r="N456" s="40"/>
      <c r="O456" s="40"/>
      <c r="P456" s="40"/>
      <c r="Q456" s="40"/>
      <c r="R456" s="40"/>
      <c r="S456" s="40"/>
      <c r="T456" s="40"/>
      <c r="U456" s="40"/>
      <c r="V456" s="41"/>
      <c r="W456" s="40"/>
      <c r="X456" s="40"/>
      <c r="Y456" s="40"/>
      <c r="Z456" s="22"/>
      <c r="AA456" s="22"/>
      <c r="AB456" s="23"/>
      <c r="AC45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56" s="30">
        <f>Таблица1[[#This Row],[Стоимость, без НДС, рублей]]-Таблица1[[#This Row],[Ставка владения ]]</f>
        <v>0</v>
      </c>
    </row>
    <row r="457" spans="1:30">
      <c r="A457" s="14"/>
      <c r="B457" s="6"/>
      <c r="C457" s="6"/>
      <c r="D457" s="6" t="str">
        <f>IF(H457="","",VLOOKUP(H457,[1]мвз!$A$1:$B$212,2,FALSE))</f>
        <v/>
      </c>
      <c r="E457" s="25" t="str">
        <f t="shared" si="17"/>
        <v>ст.776</v>
      </c>
      <c r="F457" s="25"/>
      <c r="G457" s="6" t="str">
        <f t="shared" si="16"/>
        <v/>
      </c>
      <c r="H457" s="39"/>
      <c r="I457" s="34"/>
      <c r="J457" s="39"/>
      <c r="K457" s="39"/>
      <c r="L457" s="40"/>
      <c r="M457" s="6"/>
      <c r="N457" s="40"/>
      <c r="O457" s="40"/>
      <c r="P457" s="40"/>
      <c r="Q457" s="40"/>
      <c r="R457" s="40"/>
      <c r="S457" s="40"/>
      <c r="T457" s="40"/>
      <c r="U457" s="40"/>
      <c r="V457" s="41"/>
      <c r="W457" s="40"/>
      <c r="X457" s="40"/>
      <c r="Y457" s="40"/>
      <c r="Z457" s="22"/>
      <c r="AA457" s="22"/>
      <c r="AB457" s="23"/>
      <c r="AC45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57" s="30">
        <f>Таблица1[[#This Row],[Стоимость, без НДС, рублей]]-Таблица1[[#This Row],[Ставка владения ]]</f>
        <v>0</v>
      </c>
    </row>
    <row r="458" spans="1:30">
      <c r="A458" s="14"/>
      <c r="B458" s="6"/>
      <c r="C458" s="6"/>
      <c r="D458" s="6" t="str">
        <f>IF(H458="","",VLOOKUP(H458,[1]мвз!$A$1:$B$212,2,FALSE))</f>
        <v/>
      </c>
      <c r="E458" s="25" t="str">
        <f t="shared" si="17"/>
        <v>ст.776</v>
      </c>
      <c r="F458" s="25"/>
      <c r="G458" s="6" t="str">
        <f t="shared" si="16"/>
        <v/>
      </c>
      <c r="H458" s="39"/>
      <c r="I458" s="34"/>
      <c r="J458" s="39"/>
      <c r="K458" s="39"/>
      <c r="L458" s="40"/>
      <c r="M458" s="6"/>
      <c r="N458" s="40"/>
      <c r="O458" s="40"/>
      <c r="P458" s="40"/>
      <c r="Q458" s="40"/>
      <c r="R458" s="40"/>
      <c r="S458" s="40"/>
      <c r="T458" s="40"/>
      <c r="U458" s="40"/>
      <c r="V458" s="41"/>
      <c r="W458" s="40"/>
      <c r="X458" s="40"/>
      <c r="Y458" s="40"/>
      <c r="Z458" s="22"/>
      <c r="AA458" s="22"/>
      <c r="AB458" s="23"/>
      <c r="AC45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58" s="30">
        <f>Таблица1[[#This Row],[Стоимость, без НДС, рублей]]-Таблица1[[#This Row],[Ставка владения ]]</f>
        <v>0</v>
      </c>
    </row>
    <row r="459" spans="1:30">
      <c r="A459" s="14"/>
      <c r="B459" s="6"/>
      <c r="C459" s="6"/>
      <c r="D459" s="6" t="str">
        <f>IF(H459="","",VLOOKUP(H459,[1]мвз!$A$1:$B$212,2,FALSE))</f>
        <v/>
      </c>
      <c r="E459" s="25" t="str">
        <f t="shared" si="17"/>
        <v>ст.776</v>
      </c>
      <c r="F459" s="25"/>
      <c r="G459" s="6" t="str">
        <f t="shared" si="16"/>
        <v/>
      </c>
      <c r="H459" s="39"/>
      <c r="I459" s="34"/>
      <c r="J459" s="39"/>
      <c r="K459" s="39"/>
      <c r="L459" s="40"/>
      <c r="M459" s="6"/>
      <c r="N459" s="40"/>
      <c r="O459" s="40"/>
      <c r="P459" s="40"/>
      <c r="Q459" s="40"/>
      <c r="R459" s="40"/>
      <c r="S459" s="40"/>
      <c r="T459" s="40"/>
      <c r="U459" s="40"/>
      <c r="V459" s="41"/>
      <c r="W459" s="40"/>
      <c r="X459" s="40"/>
      <c r="Y459" s="40"/>
      <c r="Z459" s="22"/>
      <c r="AA459" s="22"/>
      <c r="AB459" s="23"/>
      <c r="AC45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59" s="30">
        <f>Таблица1[[#This Row],[Стоимость, без НДС, рублей]]-Таблица1[[#This Row],[Ставка владения ]]</f>
        <v>0</v>
      </c>
    </row>
    <row r="460" spans="1:30">
      <c r="A460" s="14"/>
      <c r="B460" s="6"/>
      <c r="C460" s="6"/>
      <c r="D460" s="6" t="str">
        <f>IF(H460="","",VLOOKUP(H460,[1]мвз!$A$1:$B$212,2,FALSE))</f>
        <v/>
      </c>
      <c r="E460" s="25" t="str">
        <f t="shared" si="17"/>
        <v>ст.776</v>
      </c>
      <c r="F460" s="25"/>
      <c r="G460" s="6" t="str">
        <f t="shared" si="16"/>
        <v/>
      </c>
      <c r="H460" s="39"/>
      <c r="I460" s="34"/>
      <c r="J460" s="39"/>
      <c r="K460" s="39"/>
      <c r="L460" s="40"/>
      <c r="M460" s="6"/>
      <c r="N460" s="40"/>
      <c r="O460" s="40"/>
      <c r="P460" s="40"/>
      <c r="Q460" s="40"/>
      <c r="R460" s="40"/>
      <c r="S460" s="40"/>
      <c r="T460" s="40"/>
      <c r="U460" s="40"/>
      <c r="V460" s="41"/>
      <c r="W460" s="40"/>
      <c r="X460" s="40"/>
      <c r="Y460" s="40"/>
      <c r="Z460" s="22"/>
      <c r="AA460" s="22"/>
      <c r="AB460" s="23"/>
      <c r="AC46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60" s="30">
        <f>Таблица1[[#This Row],[Стоимость, без НДС, рублей]]-Таблица1[[#This Row],[Ставка владения ]]</f>
        <v>0</v>
      </c>
    </row>
    <row r="461" spans="1:30">
      <c r="A461" s="14"/>
      <c r="B461" s="6"/>
      <c r="C461" s="6"/>
      <c r="D461" s="6" t="str">
        <f>IF(H461="","",VLOOKUP(H461,[1]мвз!$A$1:$B$212,2,FALSE))</f>
        <v/>
      </c>
      <c r="E461" s="25" t="str">
        <f t="shared" si="17"/>
        <v>ст.776</v>
      </c>
      <c r="F461" s="25"/>
      <c r="G461" s="6" t="str">
        <f t="shared" si="16"/>
        <v/>
      </c>
      <c r="H461" s="39"/>
      <c r="I461" s="34"/>
      <c r="J461" s="39"/>
      <c r="K461" s="39"/>
      <c r="L461" s="40"/>
      <c r="M461" s="6"/>
      <c r="N461" s="40"/>
      <c r="O461" s="40"/>
      <c r="P461" s="40"/>
      <c r="Q461" s="40"/>
      <c r="R461" s="40"/>
      <c r="S461" s="40"/>
      <c r="T461" s="40"/>
      <c r="U461" s="40"/>
      <c r="V461" s="41"/>
      <c r="W461" s="40"/>
      <c r="X461" s="40"/>
      <c r="Y461" s="40"/>
      <c r="Z461" s="22"/>
      <c r="AA461" s="22"/>
      <c r="AB461" s="23"/>
      <c r="AC46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61" s="30">
        <f>Таблица1[[#This Row],[Стоимость, без НДС, рублей]]-Таблица1[[#This Row],[Ставка владения ]]</f>
        <v>0</v>
      </c>
    </row>
    <row r="462" spans="1:30">
      <c r="A462" s="14"/>
      <c r="B462" s="6"/>
      <c r="C462" s="6"/>
      <c r="D462" s="6" t="str">
        <f>IF(H462="","",VLOOKUP(H462,[1]мвз!$A$1:$B$212,2,FALSE))</f>
        <v/>
      </c>
      <c r="E462" s="25" t="str">
        <f t="shared" si="17"/>
        <v>ст.776</v>
      </c>
      <c r="F462" s="25"/>
      <c r="G462" s="6" t="str">
        <f t="shared" si="16"/>
        <v/>
      </c>
      <c r="H462" s="39"/>
      <c r="I462" s="34"/>
      <c r="J462" s="39"/>
      <c r="K462" s="39"/>
      <c r="L462" s="40"/>
      <c r="M462" s="6"/>
      <c r="N462" s="40"/>
      <c r="O462" s="40"/>
      <c r="P462" s="40"/>
      <c r="Q462" s="40"/>
      <c r="R462" s="40"/>
      <c r="S462" s="40"/>
      <c r="T462" s="40"/>
      <c r="U462" s="40"/>
      <c r="V462" s="41"/>
      <c r="W462" s="40"/>
      <c r="X462" s="40"/>
      <c r="Y462" s="40"/>
      <c r="Z462" s="22"/>
      <c r="AA462" s="22"/>
      <c r="AB462" s="23"/>
      <c r="AC46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62" s="30">
        <f>Таблица1[[#This Row],[Стоимость, без НДС, рублей]]-Таблица1[[#This Row],[Ставка владения ]]</f>
        <v>0</v>
      </c>
    </row>
    <row r="463" spans="1:30">
      <c r="A463" s="14"/>
      <c r="B463" s="6"/>
      <c r="C463" s="6"/>
      <c r="D463" s="6" t="str">
        <f>IF(H463="","",VLOOKUP(H463,[1]мвз!$A$1:$B$212,2,FALSE))</f>
        <v/>
      </c>
      <c r="E463" s="25" t="str">
        <f t="shared" si="17"/>
        <v>ст.776</v>
      </c>
      <c r="F463" s="25"/>
      <c r="G463" s="6" t="str">
        <f t="shared" si="16"/>
        <v/>
      </c>
      <c r="H463" s="39"/>
      <c r="I463" s="34"/>
      <c r="J463" s="39"/>
      <c r="K463" s="39"/>
      <c r="L463" s="40"/>
      <c r="M463" s="6"/>
      <c r="N463" s="40"/>
      <c r="O463" s="40"/>
      <c r="P463" s="40"/>
      <c r="Q463" s="40"/>
      <c r="R463" s="40"/>
      <c r="S463" s="40"/>
      <c r="T463" s="40"/>
      <c r="U463" s="40"/>
      <c r="V463" s="41"/>
      <c r="W463" s="40"/>
      <c r="X463" s="40"/>
      <c r="Y463" s="40"/>
      <c r="Z463" s="22"/>
      <c r="AA463" s="22"/>
      <c r="AB463" s="23"/>
      <c r="AC46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63" s="30">
        <f>Таблица1[[#This Row],[Стоимость, без НДС, рублей]]-Таблица1[[#This Row],[Ставка владения ]]</f>
        <v>0</v>
      </c>
    </row>
    <row r="464" spans="1:30">
      <c r="A464" s="14"/>
      <c r="B464" s="6"/>
      <c r="C464" s="6"/>
      <c r="D464" s="6" t="str">
        <f>IF(H464="","",VLOOKUP(H464,[1]мвз!$A$1:$B$212,2,FALSE))</f>
        <v/>
      </c>
      <c r="E464" s="25" t="str">
        <f t="shared" si="17"/>
        <v>ст.776</v>
      </c>
      <c r="F464" s="25"/>
      <c r="G464" s="6" t="str">
        <f t="shared" si="16"/>
        <v/>
      </c>
      <c r="H464" s="39"/>
      <c r="I464" s="34"/>
      <c r="J464" s="39"/>
      <c r="K464" s="39"/>
      <c r="L464" s="40"/>
      <c r="M464" s="6"/>
      <c r="N464" s="40"/>
      <c r="O464" s="40"/>
      <c r="P464" s="40"/>
      <c r="Q464" s="40"/>
      <c r="R464" s="40"/>
      <c r="S464" s="40"/>
      <c r="T464" s="40"/>
      <c r="U464" s="40"/>
      <c r="V464" s="41"/>
      <c r="W464" s="40"/>
      <c r="X464" s="40"/>
      <c r="Y464" s="40"/>
      <c r="Z464" s="22"/>
      <c r="AA464" s="22"/>
      <c r="AB464" s="23"/>
      <c r="AC46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64" s="30">
        <f>Таблица1[[#This Row],[Стоимость, без НДС, рублей]]-Таблица1[[#This Row],[Ставка владения ]]</f>
        <v>0</v>
      </c>
    </row>
    <row r="465" spans="1:30">
      <c r="A465" s="14"/>
      <c r="B465" s="6"/>
      <c r="C465" s="6"/>
      <c r="D465" s="6" t="str">
        <f>IF(H465="","",VLOOKUP(H465,[1]мвз!$A$1:$B$212,2,FALSE))</f>
        <v/>
      </c>
      <c r="E465" s="25" t="str">
        <f t="shared" si="17"/>
        <v>ст.776</v>
      </c>
      <c r="F465" s="25"/>
      <c r="G465" s="6" t="str">
        <f t="shared" si="16"/>
        <v/>
      </c>
      <c r="H465" s="39"/>
      <c r="I465" s="34"/>
      <c r="J465" s="39"/>
      <c r="K465" s="39"/>
      <c r="L465" s="40"/>
      <c r="M465" s="6"/>
      <c r="N465" s="40"/>
      <c r="O465" s="40"/>
      <c r="P465" s="40"/>
      <c r="Q465" s="40"/>
      <c r="R465" s="40"/>
      <c r="S465" s="40"/>
      <c r="T465" s="40"/>
      <c r="U465" s="40"/>
      <c r="V465" s="41"/>
      <c r="W465" s="40"/>
      <c r="X465" s="40"/>
      <c r="Y465" s="40"/>
      <c r="Z465" s="22"/>
      <c r="AA465" s="22"/>
      <c r="AB465" s="23"/>
      <c r="AC46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65" s="30">
        <f>Таблица1[[#This Row],[Стоимость, без НДС, рублей]]-Таблица1[[#This Row],[Ставка владения ]]</f>
        <v>0</v>
      </c>
    </row>
    <row r="466" spans="1:30">
      <c r="A466" s="14"/>
      <c r="B466" s="6"/>
      <c r="C466" s="6"/>
      <c r="D466" s="6" t="str">
        <f>IF(H466="","",VLOOKUP(H466,[1]мвз!$A$1:$B$212,2,FALSE))</f>
        <v/>
      </c>
      <c r="E466" s="25" t="str">
        <f t="shared" si="17"/>
        <v>ст.776</v>
      </c>
      <c r="F466" s="25"/>
      <c r="G466" s="6" t="str">
        <f t="shared" si="16"/>
        <v/>
      </c>
      <c r="H466" s="39"/>
      <c r="I466" s="34"/>
      <c r="J466" s="39"/>
      <c r="K466" s="39"/>
      <c r="L466" s="40"/>
      <c r="M466" s="6"/>
      <c r="N466" s="40"/>
      <c r="O466" s="40"/>
      <c r="P466" s="40"/>
      <c r="Q466" s="40"/>
      <c r="R466" s="40"/>
      <c r="S466" s="40"/>
      <c r="T466" s="40"/>
      <c r="U466" s="40"/>
      <c r="V466" s="41"/>
      <c r="W466" s="40"/>
      <c r="X466" s="40"/>
      <c r="Y466" s="40"/>
      <c r="Z466" s="22"/>
      <c r="AA466" s="22"/>
      <c r="AB466" s="23"/>
      <c r="AC46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66" s="30">
        <f>Таблица1[[#This Row],[Стоимость, без НДС, рублей]]-Таблица1[[#This Row],[Ставка владения ]]</f>
        <v>0</v>
      </c>
    </row>
    <row r="467" spans="1:30">
      <c r="A467" s="14"/>
      <c r="B467" s="6"/>
      <c r="C467" s="6"/>
      <c r="D467" s="6" t="str">
        <f>IF(H467="","",VLOOKUP(H467,[1]мвз!$A$1:$B$212,2,FALSE))</f>
        <v/>
      </c>
      <c r="E467" s="25" t="str">
        <f t="shared" si="17"/>
        <v>ст.776</v>
      </c>
      <c r="F467" s="25"/>
      <c r="G467" s="6" t="str">
        <f t="shared" si="16"/>
        <v/>
      </c>
      <c r="H467" s="39"/>
      <c r="I467" s="34"/>
      <c r="J467" s="39"/>
      <c r="K467" s="39"/>
      <c r="L467" s="40"/>
      <c r="M467" s="6"/>
      <c r="N467" s="40"/>
      <c r="O467" s="40"/>
      <c r="P467" s="40"/>
      <c r="Q467" s="40"/>
      <c r="R467" s="40"/>
      <c r="S467" s="40"/>
      <c r="T467" s="40"/>
      <c r="U467" s="40"/>
      <c r="V467" s="41"/>
      <c r="W467" s="40"/>
      <c r="X467" s="40"/>
      <c r="Y467" s="40"/>
      <c r="Z467" s="22"/>
      <c r="AA467" s="22"/>
      <c r="AB467" s="23"/>
      <c r="AC46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67" s="30">
        <f>Таблица1[[#This Row],[Стоимость, без НДС, рублей]]-Таблица1[[#This Row],[Ставка владения ]]</f>
        <v>0</v>
      </c>
    </row>
    <row r="468" spans="1:30">
      <c r="A468" s="14"/>
      <c r="B468" s="6"/>
      <c r="C468" s="6"/>
      <c r="D468" s="6" t="str">
        <f>IF(H468="","",VLOOKUP(H468,[1]мвз!$A$1:$B$212,2,FALSE))</f>
        <v/>
      </c>
      <c r="E468" s="25" t="str">
        <f t="shared" si="17"/>
        <v>ст.776</v>
      </c>
      <c r="F468" s="25"/>
      <c r="G468" s="6" t="str">
        <f t="shared" si="16"/>
        <v/>
      </c>
      <c r="H468" s="39"/>
      <c r="I468" s="34"/>
      <c r="J468" s="39"/>
      <c r="K468" s="39"/>
      <c r="L468" s="40"/>
      <c r="M468" s="6"/>
      <c r="N468" s="40"/>
      <c r="O468" s="40"/>
      <c r="P468" s="40"/>
      <c r="Q468" s="40"/>
      <c r="R468" s="40"/>
      <c r="S468" s="40"/>
      <c r="T468" s="40"/>
      <c r="U468" s="40"/>
      <c r="V468" s="41"/>
      <c r="W468" s="40"/>
      <c r="X468" s="40"/>
      <c r="Y468" s="40"/>
      <c r="Z468" s="22"/>
      <c r="AA468" s="22"/>
      <c r="AB468" s="23"/>
      <c r="AC46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68" s="30">
        <f>Таблица1[[#This Row],[Стоимость, без НДС, рублей]]-Таблица1[[#This Row],[Ставка владения ]]</f>
        <v>0</v>
      </c>
    </row>
    <row r="469" spans="1:30">
      <c r="A469" s="14"/>
      <c r="B469" s="6"/>
      <c r="C469" s="6"/>
      <c r="D469" s="6" t="str">
        <f>IF(H469="","",VLOOKUP(H469,[1]мвз!$A$1:$B$212,2,FALSE))</f>
        <v/>
      </c>
      <c r="E469" s="25" t="str">
        <f t="shared" si="17"/>
        <v>ст.776</v>
      </c>
      <c r="F469" s="25"/>
      <c r="G469" s="6" t="str">
        <f t="shared" si="16"/>
        <v/>
      </c>
      <c r="H469" s="39"/>
      <c r="I469" s="34"/>
      <c r="J469" s="39"/>
      <c r="K469" s="39"/>
      <c r="L469" s="40"/>
      <c r="M469" s="6"/>
      <c r="N469" s="40"/>
      <c r="O469" s="40"/>
      <c r="P469" s="40"/>
      <c r="Q469" s="40"/>
      <c r="R469" s="40"/>
      <c r="S469" s="40"/>
      <c r="T469" s="40"/>
      <c r="U469" s="40"/>
      <c r="V469" s="41"/>
      <c r="W469" s="40"/>
      <c r="X469" s="40"/>
      <c r="Y469" s="40"/>
      <c r="Z469" s="22"/>
      <c r="AA469" s="22"/>
      <c r="AB469" s="23"/>
      <c r="AC46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69" s="30">
        <f>Таблица1[[#This Row],[Стоимость, без НДС, рублей]]-Таблица1[[#This Row],[Ставка владения ]]</f>
        <v>0</v>
      </c>
    </row>
    <row r="470" spans="1:30">
      <c r="A470" s="14"/>
      <c r="B470" s="6"/>
      <c r="C470" s="6"/>
      <c r="D470" s="6" t="str">
        <f>IF(H470="","",VLOOKUP(H470,[1]мвз!$A$1:$B$212,2,FALSE))</f>
        <v/>
      </c>
      <c r="E470" s="25" t="str">
        <f t="shared" si="17"/>
        <v>ст.776</v>
      </c>
      <c r="F470" s="25"/>
      <c r="G470" s="6" t="str">
        <f t="shared" si="16"/>
        <v/>
      </c>
      <c r="H470" s="39"/>
      <c r="I470" s="34"/>
      <c r="J470" s="39"/>
      <c r="K470" s="39"/>
      <c r="L470" s="40"/>
      <c r="M470" s="6"/>
      <c r="N470" s="40"/>
      <c r="O470" s="40"/>
      <c r="P470" s="40"/>
      <c r="Q470" s="40"/>
      <c r="R470" s="40"/>
      <c r="S470" s="40"/>
      <c r="T470" s="40"/>
      <c r="U470" s="40"/>
      <c r="V470" s="41"/>
      <c r="W470" s="40"/>
      <c r="X470" s="40"/>
      <c r="Y470" s="40"/>
      <c r="Z470" s="22"/>
      <c r="AA470" s="22"/>
      <c r="AB470" s="23"/>
      <c r="AC47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70" s="30">
        <f>Таблица1[[#This Row],[Стоимость, без НДС, рублей]]-Таблица1[[#This Row],[Ставка владения ]]</f>
        <v>0</v>
      </c>
    </row>
    <row r="471" spans="1:30">
      <c r="A471" s="14"/>
      <c r="B471" s="6"/>
      <c r="C471" s="6"/>
      <c r="D471" s="6" t="str">
        <f>IF(H471="","",VLOOKUP(H471,[1]мвз!$A$1:$B$212,2,FALSE))</f>
        <v/>
      </c>
      <c r="E471" s="25" t="str">
        <f t="shared" si="17"/>
        <v>ст.776</v>
      </c>
      <c r="F471" s="25"/>
      <c r="G471" s="6" t="str">
        <f t="shared" si="16"/>
        <v/>
      </c>
      <c r="H471" s="39"/>
      <c r="I471" s="34"/>
      <c r="J471" s="39"/>
      <c r="K471" s="39"/>
      <c r="L471" s="40"/>
      <c r="M471" s="6"/>
      <c r="N471" s="40"/>
      <c r="O471" s="40"/>
      <c r="P471" s="40"/>
      <c r="Q471" s="40"/>
      <c r="R471" s="40"/>
      <c r="S471" s="40"/>
      <c r="T471" s="40"/>
      <c r="U471" s="40"/>
      <c r="V471" s="41"/>
      <c r="W471" s="40"/>
      <c r="X471" s="40"/>
      <c r="Y471" s="40"/>
      <c r="Z471" s="22"/>
      <c r="AA471" s="22"/>
      <c r="AB471" s="23"/>
      <c r="AC47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71" s="30">
        <f>Таблица1[[#This Row],[Стоимость, без НДС, рублей]]-Таблица1[[#This Row],[Ставка владения ]]</f>
        <v>0</v>
      </c>
    </row>
    <row r="472" spans="1:30">
      <c r="A472" s="14"/>
      <c r="B472" s="6"/>
      <c r="C472" s="6"/>
      <c r="D472" s="6" t="str">
        <f>IF(H472="","",VLOOKUP(H472,[1]мвз!$A$1:$B$212,2,FALSE))</f>
        <v/>
      </c>
      <c r="E472" s="25" t="str">
        <f t="shared" si="17"/>
        <v>ст.776</v>
      </c>
      <c r="F472" s="25"/>
      <c r="G472" s="6" t="str">
        <f t="shared" si="16"/>
        <v/>
      </c>
      <c r="H472" s="39"/>
      <c r="I472" s="34"/>
      <c r="J472" s="39"/>
      <c r="K472" s="39"/>
      <c r="L472" s="40"/>
      <c r="M472" s="6"/>
      <c r="N472" s="40"/>
      <c r="O472" s="40"/>
      <c r="P472" s="40"/>
      <c r="Q472" s="40"/>
      <c r="R472" s="40"/>
      <c r="S472" s="40"/>
      <c r="T472" s="40"/>
      <c r="U472" s="40"/>
      <c r="V472" s="41"/>
      <c r="W472" s="40"/>
      <c r="X472" s="40"/>
      <c r="Y472" s="40"/>
      <c r="Z472" s="22"/>
      <c r="AA472" s="22"/>
      <c r="AB472" s="23"/>
      <c r="AC47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72" s="30">
        <f>Таблица1[[#This Row],[Стоимость, без НДС, рублей]]-Таблица1[[#This Row],[Ставка владения ]]</f>
        <v>0</v>
      </c>
    </row>
    <row r="473" spans="1:30">
      <c r="A473" s="14"/>
      <c r="B473" s="6"/>
      <c r="C473" s="6"/>
      <c r="D473" s="6" t="str">
        <f>IF(H473="","",VLOOKUP(H473,[1]мвз!$A$1:$B$212,2,FALSE))</f>
        <v/>
      </c>
      <c r="E473" s="25" t="str">
        <f t="shared" si="17"/>
        <v>ст.776</v>
      </c>
      <c r="F473" s="25"/>
      <c r="G473" s="6" t="str">
        <f t="shared" si="16"/>
        <v/>
      </c>
      <c r="H473" s="39"/>
      <c r="I473" s="34"/>
      <c r="J473" s="39"/>
      <c r="K473" s="39"/>
      <c r="L473" s="40"/>
      <c r="M473" s="6"/>
      <c r="N473" s="40"/>
      <c r="O473" s="40"/>
      <c r="P473" s="40"/>
      <c r="Q473" s="40"/>
      <c r="R473" s="40"/>
      <c r="S473" s="40"/>
      <c r="T473" s="40"/>
      <c r="U473" s="40"/>
      <c r="V473" s="41"/>
      <c r="W473" s="40"/>
      <c r="X473" s="40"/>
      <c r="Y473" s="40"/>
      <c r="Z473" s="22"/>
      <c r="AA473" s="22"/>
      <c r="AB473" s="23"/>
      <c r="AC47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73" s="30">
        <f>Таблица1[[#This Row],[Стоимость, без НДС, рублей]]-Таблица1[[#This Row],[Ставка владения ]]</f>
        <v>0</v>
      </c>
    </row>
    <row r="474" spans="1:30">
      <c r="A474" s="14"/>
      <c r="B474" s="6"/>
      <c r="C474" s="6"/>
      <c r="D474" s="6" t="str">
        <f>IF(H474="","",VLOOKUP(H474,[1]мвз!$A$1:$B$212,2,FALSE))</f>
        <v/>
      </c>
      <c r="E474" s="25" t="str">
        <f t="shared" si="17"/>
        <v>ст.776</v>
      </c>
      <c r="F474" s="25"/>
      <c r="G474" s="6" t="str">
        <f t="shared" si="16"/>
        <v/>
      </c>
      <c r="H474" s="39"/>
      <c r="I474" s="34"/>
      <c r="J474" s="39"/>
      <c r="K474" s="39"/>
      <c r="L474" s="40"/>
      <c r="M474" s="6"/>
      <c r="N474" s="40"/>
      <c r="O474" s="40"/>
      <c r="P474" s="40"/>
      <c r="Q474" s="40"/>
      <c r="R474" s="40"/>
      <c r="S474" s="40"/>
      <c r="T474" s="40"/>
      <c r="U474" s="40"/>
      <c r="V474" s="41"/>
      <c r="W474" s="40"/>
      <c r="X474" s="40"/>
      <c r="Y474" s="40"/>
      <c r="Z474" s="22"/>
      <c r="AA474" s="22"/>
      <c r="AB474" s="23"/>
      <c r="AC47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74" s="30">
        <f>Таблица1[[#This Row],[Стоимость, без НДС, рублей]]-Таблица1[[#This Row],[Ставка владения ]]</f>
        <v>0</v>
      </c>
    </row>
    <row r="475" spans="1:30">
      <c r="A475" s="14"/>
      <c r="B475" s="6"/>
      <c r="C475" s="6"/>
      <c r="D475" s="6" t="str">
        <f>IF(H475="","",VLOOKUP(H475,[1]мвз!$A$1:$B$212,2,FALSE))</f>
        <v/>
      </c>
      <c r="E475" s="25" t="str">
        <f t="shared" si="17"/>
        <v>ст.776</v>
      </c>
      <c r="F475" s="25"/>
      <c r="G475" s="6" t="str">
        <f t="shared" si="16"/>
        <v/>
      </c>
      <c r="H475" s="39"/>
      <c r="I475" s="34"/>
      <c r="J475" s="39"/>
      <c r="K475" s="39"/>
      <c r="L475" s="40"/>
      <c r="M475" s="6"/>
      <c r="N475" s="40"/>
      <c r="O475" s="40"/>
      <c r="P475" s="40"/>
      <c r="Q475" s="40"/>
      <c r="R475" s="40"/>
      <c r="S475" s="40"/>
      <c r="T475" s="40"/>
      <c r="U475" s="40"/>
      <c r="V475" s="41"/>
      <c r="W475" s="40"/>
      <c r="X475" s="40"/>
      <c r="Y475" s="40"/>
      <c r="Z475" s="22"/>
      <c r="AA475" s="22"/>
      <c r="AB475" s="23"/>
      <c r="AC47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75" s="30">
        <f>Таблица1[[#This Row],[Стоимость, без НДС, рублей]]-Таблица1[[#This Row],[Ставка владения ]]</f>
        <v>0</v>
      </c>
    </row>
    <row r="476" spans="1:30">
      <c r="A476" s="14"/>
      <c r="B476" s="6"/>
      <c r="C476" s="6"/>
      <c r="D476" s="6" t="str">
        <f>IF(H476="","",VLOOKUP(H476,[1]мвз!$A$1:$B$212,2,FALSE))</f>
        <v/>
      </c>
      <c r="E476" s="25" t="str">
        <f t="shared" si="17"/>
        <v>ст.776</v>
      </c>
      <c r="F476" s="25"/>
      <c r="G476" s="6" t="str">
        <f t="shared" si="16"/>
        <v/>
      </c>
      <c r="H476" s="39"/>
      <c r="I476" s="34"/>
      <c r="J476" s="39"/>
      <c r="K476" s="39"/>
      <c r="L476" s="40"/>
      <c r="M476" s="6"/>
      <c r="N476" s="40"/>
      <c r="O476" s="40"/>
      <c r="P476" s="40"/>
      <c r="Q476" s="40"/>
      <c r="R476" s="40"/>
      <c r="S476" s="40"/>
      <c r="T476" s="40"/>
      <c r="U476" s="40"/>
      <c r="V476" s="41"/>
      <c r="W476" s="40"/>
      <c r="X476" s="40"/>
      <c r="Y476" s="40"/>
      <c r="Z476" s="22"/>
      <c r="AA476" s="22"/>
      <c r="AB476" s="23"/>
      <c r="AC47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76" s="30">
        <f>Таблица1[[#This Row],[Стоимость, без НДС, рублей]]-Таблица1[[#This Row],[Ставка владения ]]</f>
        <v>0</v>
      </c>
    </row>
    <row r="477" spans="1:30">
      <c r="A477" s="14"/>
      <c r="B477" s="6"/>
      <c r="C477" s="6"/>
      <c r="D477" s="6" t="str">
        <f>IF(H477="","",VLOOKUP(H477,[1]мвз!$A$1:$B$212,2,FALSE))</f>
        <v/>
      </c>
      <c r="E477" s="25" t="str">
        <f t="shared" si="17"/>
        <v>ст.776</v>
      </c>
      <c r="F477" s="25"/>
      <c r="G477" s="6" t="str">
        <f t="shared" si="16"/>
        <v/>
      </c>
      <c r="H477" s="39"/>
      <c r="I477" s="34"/>
      <c r="J477" s="39"/>
      <c r="K477" s="39"/>
      <c r="L477" s="40"/>
      <c r="M477" s="6"/>
      <c r="N477" s="40"/>
      <c r="O477" s="40"/>
      <c r="P477" s="40"/>
      <c r="Q477" s="40"/>
      <c r="R477" s="40"/>
      <c r="S477" s="40"/>
      <c r="T477" s="40"/>
      <c r="U477" s="40"/>
      <c r="V477" s="41"/>
      <c r="W477" s="40"/>
      <c r="X477" s="40"/>
      <c r="Y477" s="40"/>
      <c r="Z477" s="22"/>
      <c r="AA477" s="22"/>
      <c r="AB477" s="23"/>
      <c r="AC47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77" s="30">
        <f>Таблица1[[#This Row],[Стоимость, без НДС, рублей]]-Таблица1[[#This Row],[Ставка владения ]]</f>
        <v>0</v>
      </c>
    </row>
    <row r="478" spans="1:30">
      <c r="A478" s="14"/>
      <c r="B478" s="6"/>
      <c r="C478" s="6"/>
      <c r="D478" s="6" t="str">
        <f>IF(H478="","",VLOOKUP(H478,[1]мвз!$A$1:$B$212,2,FALSE))</f>
        <v/>
      </c>
      <c r="E478" s="25" t="str">
        <f t="shared" si="17"/>
        <v>ст.776</v>
      </c>
      <c r="F478" s="25"/>
      <c r="G478" s="6" t="str">
        <f t="shared" si="16"/>
        <v/>
      </c>
      <c r="H478" s="39"/>
      <c r="I478" s="34"/>
      <c r="J478" s="39"/>
      <c r="K478" s="39"/>
      <c r="L478" s="40"/>
      <c r="M478" s="6"/>
      <c r="N478" s="40"/>
      <c r="O478" s="40"/>
      <c r="P478" s="40"/>
      <c r="Q478" s="40"/>
      <c r="R478" s="40"/>
      <c r="S478" s="40"/>
      <c r="T478" s="40"/>
      <c r="U478" s="40"/>
      <c r="V478" s="41"/>
      <c r="W478" s="40"/>
      <c r="X478" s="40"/>
      <c r="Y478" s="40"/>
      <c r="Z478" s="22"/>
      <c r="AA478" s="22"/>
      <c r="AB478" s="23"/>
      <c r="AC47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78" s="30">
        <f>Таблица1[[#This Row],[Стоимость, без НДС, рублей]]-Таблица1[[#This Row],[Ставка владения ]]</f>
        <v>0</v>
      </c>
    </row>
    <row r="479" spans="1:30">
      <c r="A479" s="14"/>
      <c r="B479" s="6"/>
      <c r="C479" s="6"/>
      <c r="D479" s="6" t="str">
        <f>IF(H479="","",VLOOKUP(H479,[1]мвз!$A$1:$B$212,2,FALSE))</f>
        <v/>
      </c>
      <c r="E479" s="25" t="str">
        <f t="shared" si="17"/>
        <v>ст.776</v>
      </c>
      <c r="F479" s="25"/>
      <c r="G479" s="6" t="str">
        <f t="shared" si="16"/>
        <v/>
      </c>
      <c r="H479" s="39"/>
      <c r="I479" s="34"/>
      <c r="J479" s="39"/>
      <c r="K479" s="39"/>
      <c r="L479" s="40"/>
      <c r="M479" s="6"/>
      <c r="N479" s="40"/>
      <c r="O479" s="40"/>
      <c r="P479" s="40"/>
      <c r="Q479" s="40"/>
      <c r="R479" s="40"/>
      <c r="S479" s="40"/>
      <c r="T479" s="40"/>
      <c r="U479" s="40"/>
      <c r="V479" s="41"/>
      <c r="W479" s="40"/>
      <c r="X479" s="40"/>
      <c r="Y479" s="40"/>
      <c r="Z479" s="22"/>
      <c r="AA479" s="22"/>
      <c r="AB479" s="23"/>
      <c r="AC47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79" s="30">
        <f>Таблица1[[#This Row],[Стоимость, без НДС, рублей]]-Таблица1[[#This Row],[Ставка владения ]]</f>
        <v>0</v>
      </c>
    </row>
    <row r="480" spans="1:30">
      <c r="A480" s="14"/>
      <c r="B480" s="6"/>
      <c r="C480" s="6"/>
      <c r="D480" s="6" t="str">
        <f>IF(H480="","",VLOOKUP(H480,[1]мвз!$A$1:$B$212,2,FALSE))</f>
        <v/>
      </c>
      <c r="E480" s="25" t="str">
        <f t="shared" si="17"/>
        <v>ст.776</v>
      </c>
      <c r="F480" s="25"/>
      <c r="G480" s="6" t="str">
        <f t="shared" si="16"/>
        <v/>
      </c>
      <c r="H480" s="39"/>
      <c r="I480" s="34"/>
      <c r="J480" s="39"/>
      <c r="K480" s="39"/>
      <c r="L480" s="40"/>
      <c r="M480" s="6"/>
      <c r="N480" s="40"/>
      <c r="O480" s="40"/>
      <c r="P480" s="40"/>
      <c r="Q480" s="40"/>
      <c r="R480" s="40"/>
      <c r="S480" s="40"/>
      <c r="T480" s="40"/>
      <c r="U480" s="40"/>
      <c r="V480" s="41"/>
      <c r="W480" s="40"/>
      <c r="X480" s="40"/>
      <c r="Y480" s="40"/>
      <c r="Z480" s="22"/>
      <c r="AA480" s="22"/>
      <c r="AB480" s="23"/>
      <c r="AC48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80" s="30">
        <f>Таблица1[[#This Row],[Стоимость, без НДС, рублей]]-Таблица1[[#This Row],[Ставка владения ]]</f>
        <v>0</v>
      </c>
    </row>
    <row r="481" spans="1:30">
      <c r="A481" s="14"/>
      <c r="B481" s="6"/>
      <c r="C481" s="6"/>
      <c r="D481" s="6" t="str">
        <f>IF(H481="","",VLOOKUP(H481,[1]мвз!$A$1:$B$212,2,FALSE))</f>
        <v/>
      </c>
      <c r="E481" s="25" t="str">
        <f t="shared" si="17"/>
        <v>ст.776</v>
      </c>
      <c r="F481" s="25"/>
      <c r="G481" s="6" t="str">
        <f t="shared" si="16"/>
        <v/>
      </c>
      <c r="H481" s="39"/>
      <c r="I481" s="34"/>
      <c r="J481" s="39"/>
      <c r="K481" s="39"/>
      <c r="L481" s="40"/>
      <c r="M481" s="6"/>
      <c r="N481" s="40"/>
      <c r="O481" s="40"/>
      <c r="P481" s="40"/>
      <c r="Q481" s="40"/>
      <c r="R481" s="40"/>
      <c r="S481" s="40"/>
      <c r="T481" s="40"/>
      <c r="U481" s="40"/>
      <c r="V481" s="41"/>
      <c r="W481" s="40"/>
      <c r="X481" s="40"/>
      <c r="Y481" s="40"/>
      <c r="Z481" s="22"/>
      <c r="AA481" s="22"/>
      <c r="AB481" s="23"/>
      <c r="AC48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81" s="30">
        <f>Таблица1[[#This Row],[Стоимость, без НДС, рублей]]-Таблица1[[#This Row],[Ставка владения ]]</f>
        <v>0</v>
      </c>
    </row>
    <row r="482" spans="1:30">
      <c r="A482" s="14"/>
      <c r="B482" s="6"/>
      <c r="C482" s="6"/>
      <c r="D482" s="6" t="str">
        <f>IF(H482="","",VLOOKUP(H482,[1]мвз!$A$1:$B$212,2,FALSE))</f>
        <v/>
      </c>
      <c r="E482" s="25" t="str">
        <f t="shared" si="17"/>
        <v>ст.776</v>
      </c>
      <c r="F482" s="25"/>
      <c r="G482" s="6" t="str">
        <f t="shared" si="16"/>
        <v/>
      </c>
      <c r="H482" s="39"/>
      <c r="I482" s="34"/>
      <c r="J482" s="39"/>
      <c r="K482" s="39"/>
      <c r="L482" s="40"/>
      <c r="M482" s="6"/>
      <c r="N482" s="40"/>
      <c r="O482" s="40"/>
      <c r="P482" s="40"/>
      <c r="Q482" s="40"/>
      <c r="R482" s="40"/>
      <c r="S482" s="40"/>
      <c r="T482" s="40"/>
      <c r="U482" s="40"/>
      <c r="V482" s="41"/>
      <c r="W482" s="40"/>
      <c r="X482" s="40"/>
      <c r="Y482" s="40"/>
      <c r="Z482" s="22"/>
      <c r="AA482" s="22"/>
      <c r="AB482" s="23"/>
      <c r="AC48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82" s="30">
        <f>Таблица1[[#This Row],[Стоимость, без НДС, рублей]]-Таблица1[[#This Row],[Ставка владения ]]</f>
        <v>0</v>
      </c>
    </row>
    <row r="483" spans="1:30">
      <c r="A483" s="14"/>
      <c r="B483" s="6"/>
      <c r="C483" s="6"/>
      <c r="D483" s="6" t="str">
        <f>IF(H483="","",VLOOKUP(H483,[1]мвз!$A$1:$B$212,2,FALSE))</f>
        <v/>
      </c>
      <c r="E483" s="25" t="str">
        <f t="shared" si="17"/>
        <v>ст.776</v>
      </c>
      <c r="F483" s="25"/>
      <c r="G483" s="6" t="str">
        <f t="shared" si="16"/>
        <v/>
      </c>
      <c r="H483" s="39"/>
      <c r="I483" s="34"/>
      <c r="J483" s="39"/>
      <c r="K483" s="39"/>
      <c r="L483" s="40"/>
      <c r="M483" s="6"/>
      <c r="N483" s="40"/>
      <c r="O483" s="40"/>
      <c r="P483" s="40"/>
      <c r="Q483" s="40"/>
      <c r="R483" s="40"/>
      <c r="S483" s="40"/>
      <c r="T483" s="40"/>
      <c r="U483" s="40"/>
      <c r="V483" s="41"/>
      <c r="W483" s="40"/>
      <c r="X483" s="40"/>
      <c r="Y483" s="40"/>
      <c r="Z483" s="22"/>
      <c r="AA483" s="22"/>
      <c r="AB483" s="23"/>
      <c r="AC48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83" s="30">
        <f>Таблица1[[#This Row],[Стоимость, без НДС, рублей]]-Таблица1[[#This Row],[Ставка владения ]]</f>
        <v>0</v>
      </c>
    </row>
    <row r="484" spans="1:30">
      <c r="A484" s="14"/>
      <c r="B484" s="6"/>
      <c r="C484" s="6"/>
      <c r="D484" s="6" t="str">
        <f>IF(H484="","",VLOOKUP(H484,[1]мвз!$A$1:$B$212,2,FALSE))</f>
        <v/>
      </c>
      <c r="E484" s="25" t="str">
        <f t="shared" si="17"/>
        <v>ст.776</v>
      </c>
      <c r="F484" s="25"/>
      <c r="G484" s="6" t="str">
        <f t="shared" si="16"/>
        <v/>
      </c>
      <c r="H484" s="39"/>
      <c r="I484" s="34"/>
      <c r="J484" s="39"/>
      <c r="K484" s="39"/>
      <c r="L484" s="40"/>
      <c r="M484" s="6"/>
      <c r="N484" s="40"/>
      <c r="O484" s="40"/>
      <c r="P484" s="40"/>
      <c r="Q484" s="40"/>
      <c r="R484" s="40"/>
      <c r="S484" s="40"/>
      <c r="T484" s="40"/>
      <c r="U484" s="40"/>
      <c r="V484" s="41"/>
      <c r="W484" s="40"/>
      <c r="X484" s="40"/>
      <c r="Y484" s="40"/>
      <c r="Z484" s="22"/>
      <c r="AA484" s="22"/>
      <c r="AB484" s="23"/>
      <c r="AC48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84" s="30">
        <f>Таблица1[[#This Row],[Стоимость, без НДС, рублей]]-Таблица1[[#This Row],[Ставка владения ]]</f>
        <v>0</v>
      </c>
    </row>
    <row r="485" spans="1:30">
      <c r="A485" s="14"/>
      <c r="B485" s="6"/>
      <c r="C485" s="6"/>
      <c r="D485" s="6" t="str">
        <f>IF(H485="","",VLOOKUP(H485,[1]мвз!$A$1:$B$212,2,FALSE))</f>
        <v/>
      </c>
      <c r="E485" s="25" t="str">
        <f t="shared" si="17"/>
        <v>ст.776</v>
      </c>
      <c r="F485" s="25"/>
      <c r="G485" s="6" t="str">
        <f t="shared" si="16"/>
        <v/>
      </c>
      <c r="H485" s="39"/>
      <c r="I485" s="34"/>
      <c r="J485" s="39"/>
      <c r="K485" s="39"/>
      <c r="L485" s="40"/>
      <c r="M485" s="6"/>
      <c r="N485" s="40"/>
      <c r="O485" s="40"/>
      <c r="P485" s="40"/>
      <c r="Q485" s="40"/>
      <c r="R485" s="40"/>
      <c r="S485" s="40"/>
      <c r="T485" s="40"/>
      <c r="U485" s="40"/>
      <c r="V485" s="41"/>
      <c r="W485" s="40"/>
      <c r="X485" s="40"/>
      <c r="Y485" s="40"/>
      <c r="Z485" s="22"/>
      <c r="AA485" s="22"/>
      <c r="AB485" s="23"/>
      <c r="AC48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85" s="30">
        <f>Таблица1[[#This Row],[Стоимость, без НДС, рублей]]-Таблица1[[#This Row],[Ставка владения ]]</f>
        <v>0</v>
      </c>
    </row>
    <row r="486" spans="1:30">
      <c r="A486" s="14"/>
      <c r="B486" s="6"/>
      <c r="C486" s="6"/>
      <c r="D486" s="6" t="str">
        <f>IF(H486="","",VLOOKUP(H486,[1]мвз!$A$1:$B$212,2,FALSE))</f>
        <v/>
      </c>
      <c r="E486" s="25" t="str">
        <f t="shared" si="17"/>
        <v>ст.776</v>
      </c>
      <c r="F486" s="25"/>
      <c r="G486" s="6" t="str">
        <f t="shared" si="16"/>
        <v/>
      </c>
      <c r="H486" s="39"/>
      <c r="I486" s="34"/>
      <c r="J486" s="39"/>
      <c r="K486" s="39"/>
      <c r="L486" s="40"/>
      <c r="M486" s="6"/>
      <c r="N486" s="40"/>
      <c r="O486" s="40"/>
      <c r="P486" s="40"/>
      <c r="Q486" s="40"/>
      <c r="R486" s="40"/>
      <c r="S486" s="40"/>
      <c r="T486" s="40"/>
      <c r="U486" s="40"/>
      <c r="V486" s="41"/>
      <c r="W486" s="40"/>
      <c r="X486" s="40"/>
      <c r="Y486" s="40"/>
      <c r="Z486" s="22"/>
      <c r="AA486" s="22"/>
      <c r="AB486" s="23"/>
      <c r="AC48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86" s="30">
        <f>Таблица1[[#This Row],[Стоимость, без НДС, рублей]]-Таблица1[[#This Row],[Ставка владения ]]</f>
        <v>0</v>
      </c>
    </row>
    <row r="487" spans="1:30">
      <c r="A487" s="14"/>
      <c r="B487" s="6"/>
      <c r="C487" s="6"/>
      <c r="D487" s="6" t="str">
        <f>IF(H487="","",VLOOKUP(H487,[1]мвз!$A$1:$B$212,2,FALSE))</f>
        <v/>
      </c>
      <c r="E487" s="25" t="str">
        <f t="shared" si="17"/>
        <v>ст.776</v>
      </c>
      <c r="F487" s="25"/>
      <c r="G487" s="6" t="str">
        <f t="shared" si="16"/>
        <v/>
      </c>
      <c r="H487" s="39"/>
      <c r="I487" s="34"/>
      <c r="J487" s="39"/>
      <c r="K487" s="39"/>
      <c r="L487" s="40"/>
      <c r="M487" s="6"/>
      <c r="N487" s="40"/>
      <c r="O487" s="40"/>
      <c r="P487" s="40"/>
      <c r="Q487" s="40"/>
      <c r="R487" s="40"/>
      <c r="S487" s="40"/>
      <c r="T487" s="40"/>
      <c r="U487" s="40"/>
      <c r="V487" s="41"/>
      <c r="W487" s="40"/>
      <c r="X487" s="40"/>
      <c r="Y487" s="40"/>
      <c r="Z487" s="22"/>
      <c r="AA487" s="22"/>
      <c r="AB487" s="23"/>
      <c r="AC48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87" s="30">
        <f>Таблица1[[#This Row],[Стоимость, без НДС, рублей]]-Таблица1[[#This Row],[Ставка владения ]]</f>
        <v>0</v>
      </c>
    </row>
    <row r="488" spans="1:30">
      <c r="A488" s="14"/>
      <c r="B488" s="6"/>
      <c r="C488" s="6"/>
      <c r="D488" s="6" t="str">
        <f>IF(H488="","",VLOOKUP(H488,[1]мвз!$A$1:$B$212,2,FALSE))</f>
        <v/>
      </c>
      <c r="E488" s="25" t="str">
        <f t="shared" si="17"/>
        <v>ст.776</v>
      </c>
      <c r="F488" s="25"/>
      <c r="G488" s="6" t="str">
        <f t="shared" si="16"/>
        <v/>
      </c>
      <c r="H488" s="39"/>
      <c r="I488" s="34"/>
      <c r="J488" s="39"/>
      <c r="K488" s="39"/>
      <c r="L488" s="40"/>
      <c r="M488" s="6"/>
      <c r="N488" s="40"/>
      <c r="O488" s="40"/>
      <c r="P488" s="40"/>
      <c r="Q488" s="40"/>
      <c r="R488" s="40"/>
      <c r="S488" s="40"/>
      <c r="T488" s="40"/>
      <c r="U488" s="40"/>
      <c r="V488" s="41"/>
      <c r="W488" s="40"/>
      <c r="X488" s="40"/>
      <c r="Y488" s="40"/>
      <c r="Z488" s="22"/>
      <c r="AA488" s="22"/>
      <c r="AB488" s="23"/>
      <c r="AC48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88" s="30">
        <f>Таблица1[[#This Row],[Стоимость, без НДС, рублей]]-Таблица1[[#This Row],[Ставка владения ]]</f>
        <v>0</v>
      </c>
    </row>
    <row r="489" spans="1:30">
      <c r="A489" s="14"/>
      <c r="B489" s="6"/>
      <c r="C489" s="6"/>
      <c r="D489" s="6" t="str">
        <f>IF(H489="","",VLOOKUP(H489,[1]мвз!$A$1:$B$212,2,FALSE))</f>
        <v/>
      </c>
      <c r="E489" s="25" t="str">
        <f t="shared" si="17"/>
        <v>ст.776</v>
      </c>
      <c r="F489" s="25"/>
      <c r="G489" s="6" t="str">
        <f t="shared" si="16"/>
        <v/>
      </c>
      <c r="H489" s="39"/>
      <c r="I489" s="34"/>
      <c r="J489" s="39"/>
      <c r="K489" s="39"/>
      <c r="L489" s="40"/>
      <c r="M489" s="6"/>
      <c r="N489" s="40"/>
      <c r="O489" s="40"/>
      <c r="P489" s="40"/>
      <c r="Q489" s="40"/>
      <c r="R489" s="40"/>
      <c r="S489" s="40"/>
      <c r="T489" s="40"/>
      <c r="U489" s="40"/>
      <c r="V489" s="41"/>
      <c r="W489" s="40"/>
      <c r="X489" s="40"/>
      <c r="Y489" s="40"/>
      <c r="Z489" s="22"/>
      <c r="AA489" s="22"/>
      <c r="AB489" s="23"/>
      <c r="AC48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89" s="30">
        <f>Таблица1[[#This Row],[Стоимость, без НДС, рублей]]-Таблица1[[#This Row],[Ставка владения ]]</f>
        <v>0</v>
      </c>
    </row>
    <row r="490" spans="1:30">
      <c r="A490" s="14"/>
      <c r="B490" s="6"/>
      <c r="C490" s="6"/>
      <c r="D490" s="6" t="str">
        <f>IF(H490="","",VLOOKUP(H490,[1]мвз!$A$1:$B$212,2,FALSE))</f>
        <v/>
      </c>
      <c r="E490" s="25" t="str">
        <f t="shared" si="17"/>
        <v>ст.776</v>
      </c>
      <c r="F490" s="25"/>
      <c r="G490" s="6" t="str">
        <f t="shared" si="16"/>
        <v/>
      </c>
      <c r="H490" s="39"/>
      <c r="I490" s="34"/>
      <c r="J490" s="39"/>
      <c r="K490" s="39"/>
      <c r="L490" s="40"/>
      <c r="M490" s="6"/>
      <c r="N490" s="40"/>
      <c r="O490" s="40"/>
      <c r="P490" s="40"/>
      <c r="Q490" s="40"/>
      <c r="R490" s="40"/>
      <c r="S490" s="40"/>
      <c r="T490" s="40"/>
      <c r="U490" s="40"/>
      <c r="V490" s="41"/>
      <c r="W490" s="40"/>
      <c r="X490" s="40"/>
      <c r="Y490" s="40"/>
      <c r="Z490" s="22"/>
      <c r="AA490" s="22"/>
      <c r="AB490" s="23"/>
      <c r="AC49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90" s="30">
        <f>Таблица1[[#This Row],[Стоимость, без НДС, рублей]]-Таблица1[[#This Row],[Ставка владения ]]</f>
        <v>0</v>
      </c>
    </row>
    <row r="491" spans="1:30">
      <c r="A491" s="14"/>
      <c r="B491" s="6"/>
      <c r="C491" s="6"/>
      <c r="D491" s="6" t="str">
        <f>IF(H491="","",VLOOKUP(H491,[1]мвз!$A$1:$B$212,2,FALSE))</f>
        <v/>
      </c>
      <c r="E491" s="25" t="str">
        <f t="shared" si="17"/>
        <v>ст.776</v>
      </c>
      <c r="F491" s="25"/>
      <c r="G491" s="6" t="str">
        <f t="shared" si="16"/>
        <v/>
      </c>
      <c r="H491" s="39"/>
      <c r="I491" s="34"/>
      <c r="J491" s="39"/>
      <c r="K491" s="39"/>
      <c r="L491" s="40"/>
      <c r="M491" s="6"/>
      <c r="N491" s="40"/>
      <c r="O491" s="40"/>
      <c r="P491" s="40"/>
      <c r="Q491" s="40"/>
      <c r="R491" s="40"/>
      <c r="S491" s="40"/>
      <c r="T491" s="40"/>
      <c r="U491" s="40"/>
      <c r="V491" s="41"/>
      <c r="W491" s="40"/>
      <c r="X491" s="40"/>
      <c r="Y491" s="40"/>
      <c r="Z491" s="22"/>
      <c r="AA491" s="22"/>
      <c r="AB491" s="23"/>
      <c r="AC49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91" s="30">
        <f>Таблица1[[#This Row],[Стоимость, без НДС, рублей]]-Таблица1[[#This Row],[Ставка владения ]]</f>
        <v>0</v>
      </c>
    </row>
    <row r="492" spans="1:30">
      <c r="A492" s="14"/>
      <c r="B492" s="6"/>
      <c r="C492" s="6"/>
      <c r="D492" s="6" t="str">
        <f>IF(H492="","",VLOOKUP(H492,[1]мвз!$A$1:$B$212,2,FALSE))</f>
        <v/>
      </c>
      <c r="E492" s="25" t="str">
        <f t="shared" si="17"/>
        <v>ст.776</v>
      </c>
      <c r="F492" s="25"/>
      <c r="G492" s="6" t="str">
        <f t="shared" si="16"/>
        <v/>
      </c>
      <c r="H492" s="39"/>
      <c r="I492" s="34"/>
      <c r="J492" s="39"/>
      <c r="K492" s="39"/>
      <c r="L492" s="40"/>
      <c r="M492" s="6"/>
      <c r="N492" s="40"/>
      <c r="O492" s="40"/>
      <c r="P492" s="40"/>
      <c r="Q492" s="40"/>
      <c r="R492" s="40"/>
      <c r="S492" s="40"/>
      <c r="T492" s="40"/>
      <c r="U492" s="40"/>
      <c r="V492" s="41"/>
      <c r="W492" s="40"/>
      <c r="X492" s="40"/>
      <c r="Y492" s="40"/>
      <c r="Z492" s="22"/>
      <c r="AA492" s="22"/>
      <c r="AB492" s="23"/>
      <c r="AC49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92" s="30">
        <f>Таблица1[[#This Row],[Стоимость, без НДС, рублей]]-Таблица1[[#This Row],[Ставка владения ]]</f>
        <v>0</v>
      </c>
    </row>
    <row r="493" spans="1:30">
      <c r="A493" s="14"/>
      <c r="B493" s="6"/>
      <c r="C493" s="6"/>
      <c r="D493" s="6" t="str">
        <f>IF(H493="","",VLOOKUP(H493,[1]мвз!$A$1:$B$212,2,FALSE))</f>
        <v/>
      </c>
      <c r="E493" s="25" t="str">
        <f t="shared" si="17"/>
        <v>ст.776</v>
      </c>
      <c r="F493" s="25"/>
      <c r="G493" s="6" t="str">
        <f t="shared" si="16"/>
        <v/>
      </c>
      <c r="H493" s="39"/>
      <c r="I493" s="34"/>
      <c r="J493" s="39"/>
      <c r="K493" s="39"/>
      <c r="L493" s="40"/>
      <c r="M493" s="6"/>
      <c r="N493" s="40"/>
      <c r="O493" s="40"/>
      <c r="P493" s="40"/>
      <c r="Q493" s="40"/>
      <c r="R493" s="40"/>
      <c r="S493" s="40"/>
      <c r="T493" s="40"/>
      <c r="U493" s="40"/>
      <c r="V493" s="41"/>
      <c r="W493" s="40"/>
      <c r="X493" s="40"/>
      <c r="Y493" s="40"/>
      <c r="Z493" s="22"/>
      <c r="AA493" s="22"/>
      <c r="AB493" s="23"/>
      <c r="AC49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93" s="30">
        <f>Таблица1[[#This Row],[Стоимость, без НДС, рублей]]-Таблица1[[#This Row],[Ставка владения ]]</f>
        <v>0</v>
      </c>
    </row>
    <row r="494" spans="1:30">
      <c r="A494" s="14"/>
      <c r="B494" s="6"/>
      <c r="C494" s="6"/>
      <c r="D494" s="6" t="str">
        <f>IF(H494="","",VLOOKUP(H494,[1]мвз!$A$1:$B$212,2,FALSE))</f>
        <v/>
      </c>
      <c r="E494" s="25" t="str">
        <f t="shared" si="17"/>
        <v>ст.776</v>
      </c>
      <c r="F494" s="25"/>
      <c r="G494" s="6" t="str">
        <f t="shared" si="16"/>
        <v/>
      </c>
      <c r="H494" s="39"/>
      <c r="I494" s="34"/>
      <c r="J494" s="39"/>
      <c r="K494" s="39"/>
      <c r="L494" s="40"/>
      <c r="M494" s="6"/>
      <c r="N494" s="40"/>
      <c r="O494" s="40"/>
      <c r="P494" s="40"/>
      <c r="Q494" s="40"/>
      <c r="R494" s="40"/>
      <c r="S494" s="40"/>
      <c r="T494" s="40"/>
      <c r="U494" s="40"/>
      <c r="V494" s="41"/>
      <c r="W494" s="40"/>
      <c r="X494" s="40"/>
      <c r="Y494" s="40"/>
      <c r="Z494" s="22"/>
      <c r="AA494" s="22"/>
      <c r="AB494" s="23"/>
      <c r="AC49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94" s="30">
        <f>Таблица1[[#This Row],[Стоимость, без НДС, рублей]]-Таблица1[[#This Row],[Ставка владения ]]</f>
        <v>0</v>
      </c>
    </row>
    <row r="495" spans="1:30">
      <c r="A495" s="14"/>
      <c r="B495" s="6"/>
      <c r="C495" s="6"/>
      <c r="D495" s="6" t="str">
        <f>IF(H495="","",VLOOKUP(H495,[1]мвз!$A$1:$B$212,2,FALSE))</f>
        <v/>
      </c>
      <c r="E495" s="25" t="str">
        <f t="shared" si="17"/>
        <v>ст.776</v>
      </c>
      <c r="F495" s="25"/>
      <c r="G495" s="6" t="str">
        <f t="shared" si="16"/>
        <v/>
      </c>
      <c r="H495" s="39"/>
      <c r="I495" s="34"/>
      <c r="J495" s="39"/>
      <c r="K495" s="39"/>
      <c r="L495" s="40"/>
      <c r="M495" s="6"/>
      <c r="N495" s="40"/>
      <c r="O495" s="40"/>
      <c r="P495" s="40"/>
      <c r="Q495" s="40"/>
      <c r="R495" s="40"/>
      <c r="S495" s="40"/>
      <c r="T495" s="40"/>
      <c r="U495" s="40"/>
      <c r="V495" s="41"/>
      <c r="W495" s="40"/>
      <c r="X495" s="40"/>
      <c r="Y495" s="40"/>
      <c r="Z495" s="22"/>
      <c r="AA495" s="22"/>
      <c r="AB495" s="23"/>
      <c r="AC49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95" s="30">
        <f>Таблица1[[#This Row],[Стоимость, без НДС, рублей]]-Таблица1[[#This Row],[Ставка владения ]]</f>
        <v>0</v>
      </c>
    </row>
    <row r="496" spans="1:30">
      <c r="A496" s="14"/>
      <c r="B496" s="6"/>
      <c r="C496" s="6"/>
      <c r="D496" s="6" t="str">
        <f>IF(H496="","",VLOOKUP(H496,[1]мвз!$A$1:$B$212,2,FALSE))</f>
        <v/>
      </c>
      <c r="E496" s="25" t="str">
        <f t="shared" si="17"/>
        <v>ст.776</v>
      </c>
      <c r="F496" s="25"/>
      <c r="G496" s="6" t="str">
        <f t="shared" si="16"/>
        <v/>
      </c>
      <c r="H496" s="39"/>
      <c r="I496" s="34"/>
      <c r="J496" s="39"/>
      <c r="K496" s="39"/>
      <c r="L496" s="40"/>
      <c r="M496" s="6"/>
      <c r="N496" s="40"/>
      <c r="O496" s="40"/>
      <c r="P496" s="40"/>
      <c r="Q496" s="40"/>
      <c r="R496" s="40"/>
      <c r="S496" s="40"/>
      <c r="T496" s="40"/>
      <c r="U496" s="40"/>
      <c r="V496" s="41"/>
      <c r="W496" s="40"/>
      <c r="X496" s="40"/>
      <c r="Y496" s="40"/>
      <c r="Z496" s="22"/>
      <c r="AA496" s="22"/>
      <c r="AB496" s="23"/>
      <c r="AC49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96" s="30">
        <f>Таблица1[[#This Row],[Стоимость, без НДС, рублей]]-Таблица1[[#This Row],[Ставка владения ]]</f>
        <v>0</v>
      </c>
    </row>
    <row r="497" spans="1:30">
      <c r="A497" s="14"/>
      <c r="B497" s="6"/>
      <c r="C497" s="6"/>
      <c r="D497" s="6" t="str">
        <f>IF(H497="","",VLOOKUP(H497,[1]мвз!$A$1:$B$212,2,FALSE))</f>
        <v/>
      </c>
      <c r="E497" s="25" t="str">
        <f t="shared" si="17"/>
        <v>ст.776</v>
      </c>
      <c r="F497" s="25"/>
      <c r="G497" s="6" t="str">
        <f t="shared" si="16"/>
        <v/>
      </c>
      <c r="H497" s="39"/>
      <c r="I497" s="34"/>
      <c r="J497" s="39"/>
      <c r="K497" s="39"/>
      <c r="L497" s="40"/>
      <c r="M497" s="6"/>
      <c r="N497" s="40"/>
      <c r="O497" s="40"/>
      <c r="P497" s="40"/>
      <c r="Q497" s="40"/>
      <c r="R497" s="40"/>
      <c r="S497" s="40"/>
      <c r="T497" s="40"/>
      <c r="U497" s="40"/>
      <c r="V497" s="41"/>
      <c r="W497" s="40"/>
      <c r="X497" s="40"/>
      <c r="Y497" s="40"/>
      <c r="Z497" s="22"/>
      <c r="AA497" s="22"/>
      <c r="AB497" s="23"/>
      <c r="AC49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97" s="30">
        <f>Таблица1[[#This Row],[Стоимость, без НДС, рублей]]-Таблица1[[#This Row],[Ставка владения ]]</f>
        <v>0</v>
      </c>
    </row>
    <row r="498" spans="1:30">
      <c r="A498" s="14"/>
      <c r="B498" s="6"/>
      <c r="C498" s="6"/>
      <c r="D498" s="6" t="str">
        <f>IF(H498="","",VLOOKUP(H498,[1]мвз!$A$1:$B$212,2,FALSE))</f>
        <v/>
      </c>
      <c r="E498" s="25" t="str">
        <f t="shared" si="17"/>
        <v>ст.776</v>
      </c>
      <c r="F498" s="25"/>
      <c r="G498" s="6" t="str">
        <f t="shared" si="16"/>
        <v/>
      </c>
      <c r="H498" s="39"/>
      <c r="I498" s="34"/>
      <c r="J498" s="39"/>
      <c r="K498" s="39"/>
      <c r="L498" s="40"/>
      <c r="M498" s="6"/>
      <c r="N498" s="40"/>
      <c r="O498" s="40"/>
      <c r="P498" s="40"/>
      <c r="Q498" s="40"/>
      <c r="R498" s="40"/>
      <c r="S498" s="40"/>
      <c r="T498" s="40"/>
      <c r="U498" s="40"/>
      <c r="V498" s="41"/>
      <c r="W498" s="40"/>
      <c r="X498" s="40"/>
      <c r="Y498" s="40"/>
      <c r="Z498" s="22"/>
      <c r="AA498" s="22"/>
      <c r="AB498" s="23"/>
      <c r="AC49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98" s="30">
        <f>Таблица1[[#This Row],[Стоимость, без НДС, рублей]]-Таблица1[[#This Row],[Ставка владения ]]</f>
        <v>0</v>
      </c>
    </row>
    <row r="499" spans="1:30">
      <c r="A499" s="14"/>
      <c r="B499" s="6"/>
      <c r="C499" s="6"/>
      <c r="D499" s="6" t="str">
        <f>IF(H499="","",VLOOKUP(H499,[1]мвз!$A$1:$B$212,2,FALSE))</f>
        <v/>
      </c>
      <c r="E499" s="25" t="str">
        <f t="shared" si="17"/>
        <v>ст.776</v>
      </c>
      <c r="F499" s="25"/>
      <c r="G499" s="6" t="str">
        <f t="shared" si="16"/>
        <v/>
      </c>
      <c r="H499" s="39"/>
      <c r="I499" s="34"/>
      <c r="J499" s="39"/>
      <c r="K499" s="39"/>
      <c r="L499" s="40"/>
      <c r="M499" s="6"/>
      <c r="N499" s="40"/>
      <c r="O499" s="40"/>
      <c r="P499" s="40"/>
      <c r="Q499" s="40"/>
      <c r="R499" s="40"/>
      <c r="S499" s="40"/>
      <c r="T499" s="40"/>
      <c r="U499" s="40"/>
      <c r="V499" s="41"/>
      <c r="W499" s="40"/>
      <c r="X499" s="40"/>
      <c r="Y499" s="40"/>
      <c r="Z499" s="22"/>
      <c r="AA499" s="22"/>
      <c r="AB499" s="23"/>
      <c r="AC49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499" s="30">
        <f>Таблица1[[#This Row],[Стоимость, без НДС, рублей]]-Таблица1[[#This Row],[Ставка владения ]]</f>
        <v>0</v>
      </c>
    </row>
    <row r="500" spans="1:30">
      <c r="A500" s="14"/>
      <c r="B500" s="6"/>
      <c r="C500" s="6"/>
      <c r="D500" s="6" t="str">
        <f>IF(H500="","",VLOOKUP(H500,[1]мвз!$A$1:$B$212,2,FALSE))</f>
        <v/>
      </c>
      <c r="E500" s="25" t="str">
        <f t="shared" si="17"/>
        <v>ст.776</v>
      </c>
      <c r="F500" s="25"/>
      <c r="G500" s="6" t="str">
        <f t="shared" si="16"/>
        <v/>
      </c>
      <c r="H500" s="39"/>
      <c r="I500" s="34"/>
      <c r="J500" s="39"/>
      <c r="K500" s="39"/>
      <c r="L500" s="40"/>
      <c r="M500" s="6"/>
      <c r="N500" s="40"/>
      <c r="O500" s="40"/>
      <c r="P500" s="40"/>
      <c r="Q500" s="40"/>
      <c r="R500" s="40"/>
      <c r="S500" s="40"/>
      <c r="T500" s="40"/>
      <c r="U500" s="40"/>
      <c r="V500" s="41"/>
      <c r="W500" s="40"/>
      <c r="X500" s="40"/>
      <c r="Y500" s="40"/>
      <c r="Z500" s="22"/>
      <c r="AA500" s="22"/>
      <c r="AB500" s="23"/>
      <c r="AC50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00" s="30">
        <f>Таблица1[[#This Row],[Стоимость, без НДС, рублей]]-Таблица1[[#This Row],[Ставка владения ]]</f>
        <v>0</v>
      </c>
    </row>
    <row r="501" spans="1:30">
      <c r="A501" s="14"/>
      <c r="B501" s="6"/>
      <c r="C501" s="6"/>
      <c r="D501" s="6" t="str">
        <f>IF(H501="","",VLOOKUP(H501,[1]мвз!$A$1:$B$212,2,FALSE))</f>
        <v/>
      </c>
      <c r="E501" s="25" t="str">
        <f t="shared" si="17"/>
        <v>ст.776</v>
      </c>
      <c r="F501" s="25"/>
      <c r="G501" s="6" t="str">
        <f t="shared" ref="G501:G564" si="18">IF(A509="","",1)</f>
        <v/>
      </c>
      <c r="H501" s="39"/>
      <c r="I501" s="34"/>
      <c r="J501" s="39"/>
      <c r="K501" s="39"/>
      <c r="L501" s="40"/>
      <c r="M501" s="6"/>
      <c r="N501" s="40"/>
      <c r="O501" s="40"/>
      <c r="P501" s="40"/>
      <c r="Q501" s="40"/>
      <c r="R501" s="40"/>
      <c r="S501" s="40"/>
      <c r="T501" s="40"/>
      <c r="U501" s="40"/>
      <c r="V501" s="41"/>
      <c r="W501" s="40"/>
      <c r="X501" s="40"/>
      <c r="Y501" s="40"/>
      <c r="Z501" s="22"/>
      <c r="AA501" s="22"/>
      <c r="AB501" s="23"/>
      <c r="AC50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01" s="30">
        <f>Таблица1[[#This Row],[Стоимость, без НДС, рублей]]-Таблица1[[#This Row],[Ставка владения ]]</f>
        <v>0</v>
      </c>
    </row>
    <row r="502" spans="1:30">
      <c r="A502" s="14"/>
      <c r="B502" s="6"/>
      <c r="C502" s="6"/>
      <c r="D502" s="6" t="str">
        <f>IF(H502="","",VLOOKUP(H502,[1]мвз!$A$1:$B$212,2,FALSE))</f>
        <v/>
      </c>
      <c r="E502" s="25" t="str">
        <f t="shared" si="17"/>
        <v>ст.776</v>
      </c>
      <c r="F502" s="25"/>
      <c r="G502" s="6" t="str">
        <f t="shared" si="18"/>
        <v/>
      </c>
      <c r="H502" s="39"/>
      <c r="I502" s="34"/>
      <c r="J502" s="39"/>
      <c r="K502" s="39"/>
      <c r="L502" s="40"/>
      <c r="M502" s="6"/>
      <c r="N502" s="40"/>
      <c r="O502" s="40"/>
      <c r="P502" s="40"/>
      <c r="Q502" s="40"/>
      <c r="R502" s="40"/>
      <c r="S502" s="40"/>
      <c r="T502" s="40"/>
      <c r="U502" s="40"/>
      <c r="V502" s="41"/>
      <c r="W502" s="40"/>
      <c r="X502" s="40"/>
      <c r="Y502" s="40"/>
      <c r="Z502" s="22"/>
      <c r="AA502" s="22"/>
      <c r="AB502" s="23"/>
      <c r="AC50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02" s="30">
        <f>Таблица1[[#This Row],[Стоимость, без НДС, рублей]]-Таблица1[[#This Row],[Ставка владения ]]</f>
        <v>0</v>
      </c>
    </row>
    <row r="503" spans="1:30">
      <c r="A503" s="14"/>
      <c r="B503" s="6"/>
      <c r="C503" s="6"/>
      <c r="D503" s="6" t="str">
        <f>IF(H503="","",VLOOKUP(H503,[1]мвз!$A$1:$B$212,2,FALSE))</f>
        <v/>
      </c>
      <c r="E503" s="25" t="str">
        <f t="shared" si="17"/>
        <v>ст.776</v>
      </c>
      <c r="F503" s="25"/>
      <c r="G503" s="6" t="str">
        <f t="shared" si="18"/>
        <v/>
      </c>
      <c r="H503" s="39"/>
      <c r="I503" s="34"/>
      <c r="J503" s="39"/>
      <c r="K503" s="39"/>
      <c r="L503" s="40"/>
      <c r="M503" s="6"/>
      <c r="N503" s="40"/>
      <c r="O503" s="40"/>
      <c r="P503" s="40"/>
      <c r="Q503" s="40"/>
      <c r="R503" s="40"/>
      <c r="S503" s="40"/>
      <c r="T503" s="40"/>
      <c r="U503" s="40"/>
      <c r="V503" s="41"/>
      <c r="W503" s="40"/>
      <c r="X503" s="40"/>
      <c r="Y503" s="40"/>
      <c r="Z503" s="22"/>
      <c r="AA503" s="22"/>
      <c r="AB503" s="23"/>
      <c r="AC50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03" s="30">
        <f>Таблица1[[#This Row],[Стоимость, без НДС, рублей]]-Таблица1[[#This Row],[Ставка владения ]]</f>
        <v>0</v>
      </c>
    </row>
    <row r="504" spans="1:30">
      <c r="A504" s="14"/>
      <c r="B504" s="6"/>
      <c r="C504" s="6"/>
      <c r="D504" s="6" t="str">
        <f>IF(H504="","",VLOOKUP(H504,[1]мвз!$A$1:$B$212,2,FALSE))</f>
        <v/>
      </c>
      <c r="E504" s="25" t="str">
        <f t="shared" si="17"/>
        <v>ст.776</v>
      </c>
      <c r="F504" s="25"/>
      <c r="G504" s="6" t="str">
        <f t="shared" si="18"/>
        <v/>
      </c>
      <c r="H504" s="39"/>
      <c r="I504" s="34"/>
      <c r="J504" s="39"/>
      <c r="K504" s="39"/>
      <c r="L504" s="40"/>
      <c r="M504" s="6"/>
      <c r="N504" s="40"/>
      <c r="O504" s="40"/>
      <c r="P504" s="40"/>
      <c r="Q504" s="40"/>
      <c r="R504" s="40"/>
      <c r="S504" s="40"/>
      <c r="T504" s="40"/>
      <c r="U504" s="40"/>
      <c r="V504" s="41"/>
      <c r="W504" s="40"/>
      <c r="X504" s="40"/>
      <c r="Y504" s="40"/>
      <c r="Z504" s="22"/>
      <c r="AA504" s="22"/>
      <c r="AB504" s="23"/>
      <c r="AC50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04" s="30">
        <f>Таблица1[[#This Row],[Стоимость, без НДС, рублей]]-Таблица1[[#This Row],[Ставка владения ]]</f>
        <v>0</v>
      </c>
    </row>
    <row r="505" spans="1:30">
      <c r="A505" s="14"/>
      <c r="B505" s="6"/>
      <c r="C505" s="6"/>
      <c r="D505" s="6" t="str">
        <f>IF(H505="","",VLOOKUP(H505,[1]мвз!$A$1:$B$212,2,FALSE))</f>
        <v/>
      </c>
      <c r="E505" s="25" t="str">
        <f t="shared" si="17"/>
        <v>ст.776</v>
      </c>
      <c r="F505" s="25"/>
      <c r="G505" s="6" t="str">
        <f t="shared" si="18"/>
        <v/>
      </c>
      <c r="H505" s="39"/>
      <c r="I505" s="34"/>
      <c r="J505" s="39"/>
      <c r="K505" s="39"/>
      <c r="L505" s="40"/>
      <c r="M505" s="6"/>
      <c r="N505" s="40"/>
      <c r="O505" s="40"/>
      <c r="P505" s="40"/>
      <c r="Q505" s="40"/>
      <c r="R505" s="40"/>
      <c r="S505" s="40"/>
      <c r="T505" s="40"/>
      <c r="U505" s="40"/>
      <c r="V505" s="41"/>
      <c r="W505" s="40"/>
      <c r="X505" s="40"/>
      <c r="Y505" s="40"/>
      <c r="Z505" s="22"/>
      <c r="AA505" s="22"/>
      <c r="AB505" s="23"/>
      <c r="AC50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05" s="30">
        <f>Таблица1[[#This Row],[Стоимость, без НДС, рублей]]-Таблица1[[#This Row],[Ставка владения ]]</f>
        <v>0</v>
      </c>
    </row>
    <row r="506" spans="1:30">
      <c r="A506" s="14"/>
      <c r="B506" s="6"/>
      <c r="C506" s="6"/>
      <c r="D506" s="6" t="str">
        <f>IF(H506="","",VLOOKUP(H506,[1]мвз!$A$1:$B$212,2,FALSE))</f>
        <v/>
      </c>
      <c r="E506" s="25" t="str">
        <f t="shared" si="17"/>
        <v>ст.776</v>
      </c>
      <c r="F506" s="25"/>
      <c r="G506" s="6" t="str">
        <f t="shared" si="18"/>
        <v/>
      </c>
      <c r="H506" s="39"/>
      <c r="I506" s="34"/>
      <c r="J506" s="39"/>
      <c r="K506" s="39"/>
      <c r="L506" s="40"/>
      <c r="M506" s="6"/>
      <c r="N506" s="40"/>
      <c r="O506" s="40"/>
      <c r="P506" s="40"/>
      <c r="Q506" s="40"/>
      <c r="R506" s="40"/>
      <c r="S506" s="40"/>
      <c r="T506" s="40"/>
      <c r="U506" s="40"/>
      <c r="V506" s="41"/>
      <c r="W506" s="40"/>
      <c r="X506" s="40"/>
      <c r="Y506" s="40"/>
      <c r="Z506" s="22"/>
      <c r="AA506" s="22"/>
      <c r="AB506" s="23"/>
      <c r="AC50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06" s="30">
        <f>Таблица1[[#This Row],[Стоимость, без НДС, рублей]]-Таблица1[[#This Row],[Ставка владения ]]</f>
        <v>0</v>
      </c>
    </row>
    <row r="507" spans="1:30">
      <c r="A507" s="14"/>
      <c r="B507" s="6"/>
      <c r="C507" s="6"/>
      <c r="D507" s="6" t="str">
        <f>IF(H507="","",VLOOKUP(H507,[1]мвз!$A$1:$B$212,2,FALSE))</f>
        <v/>
      </c>
      <c r="E507" s="25" t="str">
        <f t="shared" si="17"/>
        <v>ст.776</v>
      </c>
      <c r="F507" s="25"/>
      <c r="G507" s="6" t="str">
        <f t="shared" si="18"/>
        <v/>
      </c>
      <c r="H507" s="39"/>
      <c r="I507" s="34"/>
      <c r="J507" s="39"/>
      <c r="K507" s="39"/>
      <c r="L507" s="40"/>
      <c r="M507" s="6"/>
      <c r="N507" s="40"/>
      <c r="O507" s="40"/>
      <c r="P507" s="40"/>
      <c r="Q507" s="40"/>
      <c r="R507" s="40"/>
      <c r="S507" s="40"/>
      <c r="T507" s="40"/>
      <c r="U507" s="40"/>
      <c r="V507" s="41"/>
      <c r="W507" s="40"/>
      <c r="X507" s="40"/>
      <c r="Y507" s="40"/>
      <c r="Z507" s="22"/>
      <c r="AA507" s="22"/>
      <c r="AB507" s="23"/>
      <c r="AC50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07" s="30">
        <f>Таблица1[[#This Row],[Стоимость, без НДС, рублей]]-Таблица1[[#This Row],[Ставка владения ]]</f>
        <v>0</v>
      </c>
    </row>
    <row r="508" spans="1:30">
      <c r="A508" s="14"/>
      <c r="B508" s="6"/>
      <c r="C508" s="6"/>
      <c r="D508" s="6" t="str">
        <f>IF(H508="","",VLOOKUP(H508,[1]мвз!$A$1:$B$212,2,FALSE))</f>
        <v/>
      </c>
      <c r="E508" s="25" t="str">
        <f t="shared" si="17"/>
        <v>ст.776</v>
      </c>
      <c r="F508" s="25"/>
      <c r="G508" s="6" t="str">
        <f t="shared" si="18"/>
        <v/>
      </c>
      <c r="H508" s="39"/>
      <c r="I508" s="34"/>
      <c r="J508" s="39"/>
      <c r="K508" s="39"/>
      <c r="L508" s="40"/>
      <c r="M508" s="6"/>
      <c r="N508" s="40"/>
      <c r="O508" s="40"/>
      <c r="P508" s="40"/>
      <c r="Q508" s="40"/>
      <c r="R508" s="40"/>
      <c r="S508" s="40"/>
      <c r="T508" s="40"/>
      <c r="U508" s="40"/>
      <c r="V508" s="41"/>
      <c r="W508" s="40"/>
      <c r="X508" s="40"/>
      <c r="Y508" s="40"/>
      <c r="Z508" s="22"/>
      <c r="AA508" s="22"/>
      <c r="AB508" s="23"/>
      <c r="AC50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08" s="30">
        <f>Таблица1[[#This Row],[Стоимость, без НДС, рублей]]-Таблица1[[#This Row],[Ставка владения ]]</f>
        <v>0</v>
      </c>
    </row>
    <row r="509" spans="1:30">
      <c r="A509" s="14"/>
      <c r="B509" s="6"/>
      <c r="C509" s="6"/>
      <c r="D509" s="6" t="str">
        <f>IF(H509="","",VLOOKUP(H509,[1]мвз!$A$1:$B$212,2,FALSE))</f>
        <v/>
      </c>
      <c r="E509" s="25" t="str">
        <f t="shared" si="17"/>
        <v>ст.776</v>
      </c>
      <c r="F509" s="25"/>
      <c r="G509" s="6" t="str">
        <f t="shared" si="18"/>
        <v/>
      </c>
      <c r="H509" s="39"/>
      <c r="I509" s="34"/>
      <c r="J509" s="39"/>
      <c r="K509" s="39"/>
      <c r="L509" s="40"/>
      <c r="M509" s="6"/>
      <c r="N509" s="40"/>
      <c r="O509" s="40"/>
      <c r="P509" s="40"/>
      <c r="Q509" s="40"/>
      <c r="R509" s="40"/>
      <c r="S509" s="40"/>
      <c r="T509" s="40"/>
      <c r="U509" s="40"/>
      <c r="V509" s="41"/>
      <c r="W509" s="40"/>
      <c r="X509" s="40"/>
      <c r="Y509" s="40"/>
      <c r="Z509" s="22"/>
      <c r="AA509" s="22"/>
      <c r="AB509" s="23"/>
      <c r="AC50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09" s="30">
        <f>Таблица1[[#This Row],[Стоимость, без НДС, рублей]]-Таблица1[[#This Row],[Ставка владения ]]</f>
        <v>0</v>
      </c>
    </row>
    <row r="510" spans="1:30">
      <c r="A510" s="14"/>
      <c r="B510" s="6"/>
      <c r="C510" s="6"/>
      <c r="D510" s="6" t="str">
        <f>IF(H510="","",VLOOKUP(H510,[1]мвз!$A$1:$B$212,2,FALSE))</f>
        <v/>
      </c>
      <c r="E510" s="25" t="str">
        <f t="shared" si="17"/>
        <v>ст.776</v>
      </c>
      <c r="F510" s="25"/>
      <c r="G510" s="6" t="str">
        <f t="shared" si="18"/>
        <v/>
      </c>
      <c r="H510" s="39"/>
      <c r="I510" s="34"/>
      <c r="J510" s="39"/>
      <c r="K510" s="39"/>
      <c r="L510" s="40"/>
      <c r="M510" s="6"/>
      <c r="N510" s="40"/>
      <c r="O510" s="40"/>
      <c r="P510" s="40"/>
      <c r="Q510" s="40"/>
      <c r="R510" s="40"/>
      <c r="S510" s="40"/>
      <c r="T510" s="40"/>
      <c r="U510" s="40"/>
      <c r="V510" s="41"/>
      <c r="W510" s="40"/>
      <c r="X510" s="40"/>
      <c r="Y510" s="40"/>
      <c r="Z510" s="22"/>
      <c r="AA510" s="22"/>
      <c r="AB510" s="23"/>
      <c r="AC51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10" s="30">
        <f>Таблица1[[#This Row],[Стоимость, без НДС, рублей]]-Таблица1[[#This Row],[Ставка владения ]]</f>
        <v>0</v>
      </c>
    </row>
    <row r="511" spans="1:30">
      <c r="A511" s="14"/>
      <c r="B511" s="6"/>
      <c r="C511" s="6"/>
      <c r="D511" s="6" t="str">
        <f>IF(H511="","",VLOOKUP(H511,[1]мвз!$A$1:$B$212,2,FALSE))</f>
        <v/>
      </c>
      <c r="E511" s="25" t="str">
        <f t="shared" si="17"/>
        <v>ст.776</v>
      </c>
      <c r="F511" s="25"/>
      <c r="G511" s="6" t="str">
        <f t="shared" si="18"/>
        <v/>
      </c>
      <c r="H511" s="39"/>
      <c r="I511" s="34"/>
      <c r="J511" s="39"/>
      <c r="K511" s="39"/>
      <c r="L511" s="40"/>
      <c r="M511" s="6"/>
      <c r="N511" s="40"/>
      <c r="O511" s="40"/>
      <c r="P511" s="40"/>
      <c r="Q511" s="40"/>
      <c r="R511" s="40"/>
      <c r="S511" s="40"/>
      <c r="T511" s="40"/>
      <c r="U511" s="40"/>
      <c r="V511" s="41"/>
      <c r="W511" s="40"/>
      <c r="X511" s="40"/>
      <c r="Y511" s="40"/>
      <c r="Z511" s="22"/>
      <c r="AA511" s="22"/>
      <c r="AB511" s="23"/>
      <c r="AC51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11" s="30">
        <f>Таблица1[[#This Row],[Стоимость, без НДС, рублей]]-Таблица1[[#This Row],[Ставка владения ]]</f>
        <v>0</v>
      </c>
    </row>
    <row r="512" spans="1:30">
      <c r="A512" s="14"/>
      <c r="B512" s="6"/>
      <c r="C512" s="6"/>
      <c r="D512" s="6" t="str">
        <f>IF(H512="","",VLOOKUP(H512,[1]мвз!$A$1:$B$212,2,FALSE))</f>
        <v/>
      </c>
      <c r="E512" s="25" t="str">
        <f t="shared" ref="E512:E575" si="19">IF(H512="леня","ст.835",IF(H512="ДЦС-5 АУР","ст.835","ст.776"))</f>
        <v>ст.776</v>
      </c>
      <c r="F512" s="25"/>
      <c r="G512" s="6" t="str">
        <f t="shared" si="18"/>
        <v/>
      </c>
      <c r="H512" s="39"/>
      <c r="I512" s="34"/>
      <c r="J512" s="39"/>
      <c r="K512" s="39"/>
      <c r="L512" s="40"/>
      <c r="M512" s="6"/>
      <c r="N512" s="40"/>
      <c r="O512" s="40"/>
      <c r="P512" s="40"/>
      <c r="Q512" s="40"/>
      <c r="R512" s="40"/>
      <c r="S512" s="40"/>
      <c r="T512" s="40"/>
      <c r="U512" s="40"/>
      <c r="V512" s="41"/>
      <c r="W512" s="40"/>
      <c r="X512" s="40"/>
      <c r="Y512" s="40"/>
      <c r="Z512" s="22"/>
      <c r="AA512" s="22"/>
      <c r="AB512" s="23"/>
      <c r="AC51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12" s="30">
        <f>Таблица1[[#This Row],[Стоимость, без НДС, рублей]]-Таблица1[[#This Row],[Ставка владения ]]</f>
        <v>0</v>
      </c>
    </row>
    <row r="513" spans="1:30">
      <c r="A513" s="14"/>
      <c r="B513" s="6"/>
      <c r="C513" s="6"/>
      <c r="D513" s="6" t="str">
        <f>IF(H513="","",VLOOKUP(H513,[1]мвз!$A$1:$B$212,2,FALSE))</f>
        <v/>
      </c>
      <c r="E513" s="25" t="str">
        <f t="shared" si="19"/>
        <v>ст.776</v>
      </c>
      <c r="F513" s="25"/>
      <c r="G513" s="6" t="str">
        <f t="shared" si="18"/>
        <v/>
      </c>
      <c r="H513" s="39"/>
      <c r="I513" s="34"/>
      <c r="J513" s="39"/>
      <c r="K513" s="39"/>
      <c r="L513" s="40"/>
      <c r="M513" s="6"/>
      <c r="N513" s="40"/>
      <c r="O513" s="40"/>
      <c r="P513" s="40"/>
      <c r="Q513" s="40"/>
      <c r="R513" s="40"/>
      <c r="S513" s="40"/>
      <c r="T513" s="40"/>
      <c r="U513" s="40"/>
      <c r="V513" s="41"/>
      <c r="W513" s="40"/>
      <c r="X513" s="40"/>
      <c r="Y513" s="40"/>
      <c r="Z513" s="22"/>
      <c r="AA513" s="22"/>
      <c r="AB513" s="23"/>
      <c r="AC51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13" s="30">
        <f>Таблица1[[#This Row],[Стоимость, без НДС, рублей]]-Таблица1[[#This Row],[Ставка владения ]]</f>
        <v>0</v>
      </c>
    </row>
    <row r="514" spans="1:30">
      <c r="A514" s="14"/>
      <c r="B514" s="6"/>
      <c r="C514" s="6"/>
      <c r="D514" s="6" t="str">
        <f>IF(H514="","",VLOOKUP(H514,[1]мвз!$A$1:$B$212,2,FALSE))</f>
        <v/>
      </c>
      <c r="E514" s="25" t="str">
        <f t="shared" si="19"/>
        <v>ст.776</v>
      </c>
      <c r="F514" s="25"/>
      <c r="G514" s="6" t="str">
        <f t="shared" si="18"/>
        <v/>
      </c>
      <c r="H514" s="39"/>
      <c r="I514" s="34"/>
      <c r="J514" s="39"/>
      <c r="K514" s="39"/>
      <c r="L514" s="40"/>
      <c r="M514" s="6"/>
      <c r="N514" s="40"/>
      <c r="O514" s="40"/>
      <c r="P514" s="40"/>
      <c r="Q514" s="40"/>
      <c r="R514" s="40"/>
      <c r="S514" s="40"/>
      <c r="T514" s="40"/>
      <c r="U514" s="40"/>
      <c r="V514" s="41"/>
      <c r="W514" s="40"/>
      <c r="X514" s="40"/>
      <c r="Y514" s="40"/>
      <c r="Z514" s="22"/>
      <c r="AA514" s="22"/>
      <c r="AB514" s="23"/>
      <c r="AC51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14" s="30">
        <f>Таблица1[[#This Row],[Стоимость, без НДС, рублей]]-Таблица1[[#This Row],[Ставка владения ]]</f>
        <v>0</v>
      </c>
    </row>
    <row r="515" spans="1:30">
      <c r="A515" s="14"/>
      <c r="B515" s="6"/>
      <c r="C515" s="6"/>
      <c r="D515" s="6" t="str">
        <f>IF(H515="","",VLOOKUP(H515,[1]мвз!$A$1:$B$212,2,FALSE))</f>
        <v/>
      </c>
      <c r="E515" s="25" t="str">
        <f t="shared" si="19"/>
        <v>ст.776</v>
      </c>
      <c r="F515" s="25"/>
      <c r="G515" s="6" t="str">
        <f t="shared" si="18"/>
        <v/>
      </c>
      <c r="H515" s="39"/>
      <c r="I515" s="34"/>
      <c r="J515" s="39"/>
      <c r="K515" s="39"/>
      <c r="L515" s="40"/>
      <c r="M515" s="6"/>
      <c r="N515" s="40"/>
      <c r="O515" s="40"/>
      <c r="P515" s="40"/>
      <c r="Q515" s="40"/>
      <c r="R515" s="40"/>
      <c r="S515" s="40"/>
      <c r="T515" s="40"/>
      <c r="U515" s="40"/>
      <c r="V515" s="41"/>
      <c r="W515" s="40"/>
      <c r="X515" s="40"/>
      <c r="Y515" s="40"/>
      <c r="Z515" s="22"/>
      <c r="AA515" s="22"/>
      <c r="AB515" s="23"/>
      <c r="AC51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15" s="30">
        <f>Таблица1[[#This Row],[Стоимость, без НДС, рублей]]-Таблица1[[#This Row],[Ставка владения ]]</f>
        <v>0</v>
      </c>
    </row>
    <row r="516" spans="1:30">
      <c r="A516" s="14"/>
      <c r="B516" s="6"/>
      <c r="C516" s="6"/>
      <c r="D516" s="6" t="str">
        <f>IF(H516="","",VLOOKUP(H516,[1]мвз!$A$1:$B$212,2,FALSE))</f>
        <v/>
      </c>
      <c r="E516" s="25" t="str">
        <f t="shared" si="19"/>
        <v>ст.776</v>
      </c>
      <c r="F516" s="25"/>
      <c r="G516" s="6" t="str">
        <f t="shared" si="18"/>
        <v/>
      </c>
      <c r="H516" s="39"/>
      <c r="I516" s="34"/>
      <c r="J516" s="39"/>
      <c r="K516" s="39"/>
      <c r="L516" s="40"/>
      <c r="M516" s="6"/>
      <c r="N516" s="40"/>
      <c r="O516" s="40"/>
      <c r="P516" s="40"/>
      <c r="Q516" s="40"/>
      <c r="R516" s="40"/>
      <c r="S516" s="40"/>
      <c r="T516" s="40"/>
      <c r="U516" s="40"/>
      <c r="V516" s="41"/>
      <c r="W516" s="40"/>
      <c r="X516" s="40"/>
      <c r="Y516" s="40"/>
      <c r="Z516" s="22"/>
      <c r="AA516" s="22"/>
      <c r="AB516" s="23"/>
      <c r="AC51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16" s="30">
        <f>Таблица1[[#This Row],[Стоимость, без НДС, рублей]]-Таблица1[[#This Row],[Ставка владения ]]</f>
        <v>0</v>
      </c>
    </row>
    <row r="517" spans="1:30">
      <c r="A517" s="14"/>
      <c r="B517" s="6"/>
      <c r="C517" s="6"/>
      <c r="D517" s="6" t="str">
        <f>IF(H517="","",VLOOKUP(H517,[1]мвз!$A$1:$B$212,2,FALSE))</f>
        <v/>
      </c>
      <c r="E517" s="25" t="str">
        <f t="shared" si="19"/>
        <v>ст.776</v>
      </c>
      <c r="F517" s="25"/>
      <c r="G517" s="6" t="str">
        <f t="shared" si="18"/>
        <v/>
      </c>
      <c r="H517" s="39"/>
      <c r="I517" s="34"/>
      <c r="J517" s="39"/>
      <c r="K517" s="39"/>
      <c r="L517" s="40"/>
      <c r="M517" s="6"/>
      <c r="N517" s="40"/>
      <c r="O517" s="40"/>
      <c r="P517" s="40"/>
      <c r="Q517" s="40"/>
      <c r="R517" s="40"/>
      <c r="S517" s="40"/>
      <c r="T517" s="40"/>
      <c r="U517" s="40"/>
      <c r="V517" s="41"/>
      <c r="W517" s="40"/>
      <c r="X517" s="40"/>
      <c r="Y517" s="40"/>
      <c r="Z517" s="22"/>
      <c r="AA517" s="22"/>
      <c r="AB517" s="23"/>
      <c r="AC51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17" s="30">
        <f>Таблица1[[#This Row],[Стоимость, без НДС, рублей]]-Таблица1[[#This Row],[Ставка владения ]]</f>
        <v>0</v>
      </c>
    </row>
    <row r="518" spans="1:30">
      <c r="A518" s="14"/>
      <c r="B518" s="6"/>
      <c r="C518" s="6"/>
      <c r="D518" s="6" t="str">
        <f>IF(H518="","",VLOOKUP(H518,[1]мвз!$A$1:$B$212,2,FALSE))</f>
        <v/>
      </c>
      <c r="E518" s="25" t="str">
        <f t="shared" si="19"/>
        <v>ст.776</v>
      </c>
      <c r="F518" s="25"/>
      <c r="G518" s="6" t="str">
        <f t="shared" si="18"/>
        <v/>
      </c>
      <c r="H518" s="39"/>
      <c r="I518" s="34"/>
      <c r="J518" s="39"/>
      <c r="K518" s="39"/>
      <c r="L518" s="40"/>
      <c r="M518" s="6"/>
      <c r="N518" s="40"/>
      <c r="O518" s="40"/>
      <c r="P518" s="40"/>
      <c r="Q518" s="40"/>
      <c r="R518" s="40"/>
      <c r="S518" s="40"/>
      <c r="T518" s="40"/>
      <c r="U518" s="40"/>
      <c r="V518" s="41"/>
      <c r="W518" s="40"/>
      <c r="X518" s="40"/>
      <c r="Y518" s="40"/>
      <c r="Z518" s="22"/>
      <c r="AA518" s="22"/>
      <c r="AB518" s="23"/>
      <c r="AC51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18" s="30">
        <f>Таблица1[[#This Row],[Стоимость, без НДС, рублей]]-Таблица1[[#This Row],[Ставка владения ]]</f>
        <v>0</v>
      </c>
    </row>
    <row r="519" spans="1:30">
      <c r="A519" s="14"/>
      <c r="B519" s="6"/>
      <c r="C519" s="6"/>
      <c r="D519" s="6" t="str">
        <f>IF(H519="","",VLOOKUP(H519,[1]мвз!$A$1:$B$212,2,FALSE))</f>
        <v/>
      </c>
      <c r="E519" s="25" t="str">
        <f t="shared" si="19"/>
        <v>ст.776</v>
      </c>
      <c r="F519" s="25"/>
      <c r="G519" s="6" t="str">
        <f t="shared" si="18"/>
        <v/>
      </c>
      <c r="H519" s="39"/>
      <c r="I519" s="34"/>
      <c r="J519" s="39"/>
      <c r="K519" s="39"/>
      <c r="L519" s="40"/>
      <c r="M519" s="6"/>
      <c r="N519" s="40"/>
      <c r="O519" s="40"/>
      <c r="P519" s="40"/>
      <c r="Q519" s="40"/>
      <c r="R519" s="40"/>
      <c r="S519" s="40"/>
      <c r="T519" s="40"/>
      <c r="U519" s="40"/>
      <c r="V519" s="41"/>
      <c r="W519" s="40"/>
      <c r="X519" s="40"/>
      <c r="Y519" s="40"/>
      <c r="Z519" s="22"/>
      <c r="AA519" s="22"/>
      <c r="AB519" s="23"/>
      <c r="AC51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19" s="30">
        <f>Таблица1[[#This Row],[Стоимость, без НДС, рублей]]-Таблица1[[#This Row],[Ставка владения ]]</f>
        <v>0</v>
      </c>
    </row>
    <row r="520" spans="1:30">
      <c r="A520" s="14"/>
      <c r="B520" s="6"/>
      <c r="C520" s="6"/>
      <c r="D520" s="6" t="str">
        <f>IF(H520="","",VLOOKUP(H520,[1]мвз!$A$1:$B$212,2,FALSE))</f>
        <v/>
      </c>
      <c r="E520" s="25" t="str">
        <f t="shared" si="19"/>
        <v>ст.776</v>
      </c>
      <c r="F520" s="25"/>
      <c r="G520" s="6" t="str">
        <f t="shared" si="18"/>
        <v/>
      </c>
      <c r="H520" s="39"/>
      <c r="I520" s="34"/>
      <c r="J520" s="39"/>
      <c r="K520" s="39"/>
      <c r="L520" s="40"/>
      <c r="M520" s="6"/>
      <c r="N520" s="40"/>
      <c r="O520" s="40"/>
      <c r="P520" s="40"/>
      <c r="Q520" s="40"/>
      <c r="R520" s="40"/>
      <c r="S520" s="40"/>
      <c r="T520" s="40"/>
      <c r="U520" s="40"/>
      <c r="V520" s="41"/>
      <c r="W520" s="40"/>
      <c r="X520" s="40"/>
      <c r="Y520" s="40"/>
      <c r="Z520" s="22"/>
      <c r="AA520" s="22"/>
      <c r="AB520" s="23"/>
      <c r="AC52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20" s="30">
        <f>Таблица1[[#This Row],[Стоимость, без НДС, рублей]]-Таблица1[[#This Row],[Ставка владения ]]</f>
        <v>0</v>
      </c>
    </row>
    <row r="521" spans="1:30">
      <c r="A521" s="14"/>
      <c r="B521" s="6"/>
      <c r="C521" s="6"/>
      <c r="D521" s="6" t="str">
        <f>IF(H521="","",VLOOKUP(H521,[1]мвз!$A$1:$B$212,2,FALSE))</f>
        <v/>
      </c>
      <c r="E521" s="25" t="str">
        <f t="shared" si="19"/>
        <v>ст.776</v>
      </c>
      <c r="F521" s="25"/>
      <c r="G521" s="6" t="str">
        <f t="shared" si="18"/>
        <v/>
      </c>
      <c r="H521" s="39"/>
      <c r="I521" s="34"/>
      <c r="J521" s="39"/>
      <c r="K521" s="39"/>
      <c r="L521" s="40"/>
      <c r="M521" s="6"/>
      <c r="N521" s="40"/>
      <c r="O521" s="40"/>
      <c r="P521" s="40"/>
      <c r="Q521" s="40"/>
      <c r="R521" s="40"/>
      <c r="S521" s="40"/>
      <c r="T521" s="40"/>
      <c r="U521" s="40"/>
      <c r="V521" s="41"/>
      <c r="W521" s="40"/>
      <c r="X521" s="40"/>
      <c r="Y521" s="40"/>
      <c r="Z521" s="22"/>
      <c r="AA521" s="22"/>
      <c r="AB521" s="23"/>
      <c r="AC52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21" s="30">
        <f>Таблица1[[#This Row],[Стоимость, без НДС, рублей]]-Таблица1[[#This Row],[Ставка владения ]]</f>
        <v>0</v>
      </c>
    </row>
    <row r="522" spans="1:30">
      <c r="A522" s="14"/>
      <c r="B522" s="6"/>
      <c r="C522" s="6"/>
      <c r="D522" s="6" t="str">
        <f>IF(H522="","",VLOOKUP(H522,[1]мвз!$A$1:$B$212,2,FALSE))</f>
        <v/>
      </c>
      <c r="E522" s="25" t="str">
        <f t="shared" si="19"/>
        <v>ст.776</v>
      </c>
      <c r="F522" s="25"/>
      <c r="G522" s="6" t="str">
        <f t="shared" si="18"/>
        <v/>
      </c>
      <c r="H522" s="39"/>
      <c r="I522" s="34"/>
      <c r="J522" s="39"/>
      <c r="K522" s="39"/>
      <c r="L522" s="40"/>
      <c r="M522" s="6"/>
      <c r="N522" s="40"/>
      <c r="O522" s="40"/>
      <c r="P522" s="40"/>
      <c r="Q522" s="40"/>
      <c r="R522" s="40"/>
      <c r="S522" s="40"/>
      <c r="T522" s="40"/>
      <c r="U522" s="40"/>
      <c r="V522" s="41"/>
      <c r="W522" s="40"/>
      <c r="X522" s="40"/>
      <c r="Y522" s="40"/>
      <c r="Z522" s="22"/>
      <c r="AA522" s="22"/>
      <c r="AB522" s="23"/>
      <c r="AC52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22" s="30">
        <f>Таблица1[[#This Row],[Стоимость, без НДС, рублей]]-Таблица1[[#This Row],[Ставка владения ]]</f>
        <v>0</v>
      </c>
    </row>
    <row r="523" spans="1:30">
      <c r="A523" s="14"/>
      <c r="B523" s="6"/>
      <c r="C523" s="6"/>
      <c r="D523" s="6" t="str">
        <f>IF(H523="","",VLOOKUP(H523,[1]мвз!$A$1:$B$212,2,FALSE))</f>
        <v/>
      </c>
      <c r="E523" s="25" t="str">
        <f t="shared" si="19"/>
        <v>ст.776</v>
      </c>
      <c r="F523" s="25"/>
      <c r="G523" s="6" t="str">
        <f t="shared" si="18"/>
        <v/>
      </c>
      <c r="H523" s="39"/>
      <c r="I523" s="34"/>
      <c r="J523" s="39"/>
      <c r="K523" s="39"/>
      <c r="L523" s="40"/>
      <c r="M523" s="6"/>
      <c r="N523" s="40"/>
      <c r="O523" s="40"/>
      <c r="P523" s="40"/>
      <c r="Q523" s="40"/>
      <c r="R523" s="40"/>
      <c r="S523" s="40"/>
      <c r="T523" s="40"/>
      <c r="U523" s="40"/>
      <c r="V523" s="41"/>
      <c r="W523" s="40"/>
      <c r="X523" s="40"/>
      <c r="Y523" s="40"/>
      <c r="Z523" s="22"/>
      <c r="AA523" s="22"/>
      <c r="AB523" s="23"/>
      <c r="AC52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23" s="30">
        <f>Таблица1[[#This Row],[Стоимость, без НДС, рублей]]-Таблица1[[#This Row],[Ставка владения ]]</f>
        <v>0</v>
      </c>
    </row>
    <row r="524" spans="1:30">
      <c r="A524" s="14"/>
      <c r="B524" s="6"/>
      <c r="C524" s="6"/>
      <c r="D524" s="6" t="str">
        <f>IF(H524="","",VLOOKUP(H524,[1]мвз!$A$1:$B$212,2,FALSE))</f>
        <v/>
      </c>
      <c r="E524" s="25" t="str">
        <f t="shared" si="19"/>
        <v>ст.776</v>
      </c>
      <c r="F524" s="25"/>
      <c r="G524" s="6" t="str">
        <f t="shared" si="18"/>
        <v/>
      </c>
      <c r="H524" s="39"/>
      <c r="I524" s="34"/>
      <c r="J524" s="39"/>
      <c r="K524" s="39"/>
      <c r="L524" s="40"/>
      <c r="M524" s="6"/>
      <c r="N524" s="40"/>
      <c r="O524" s="40"/>
      <c r="P524" s="40"/>
      <c r="Q524" s="40"/>
      <c r="R524" s="40"/>
      <c r="S524" s="40"/>
      <c r="T524" s="40"/>
      <c r="U524" s="40"/>
      <c r="V524" s="41"/>
      <c r="W524" s="40"/>
      <c r="X524" s="40"/>
      <c r="Y524" s="40"/>
      <c r="Z524" s="22"/>
      <c r="AA524" s="22"/>
      <c r="AB524" s="23"/>
      <c r="AC52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24" s="30">
        <f>Таблица1[[#This Row],[Стоимость, без НДС, рублей]]-Таблица1[[#This Row],[Ставка владения ]]</f>
        <v>0</v>
      </c>
    </row>
    <row r="525" spans="1:30">
      <c r="A525" s="14"/>
      <c r="B525" s="6"/>
      <c r="C525" s="6"/>
      <c r="D525" s="6" t="str">
        <f>IF(H525="","",VLOOKUP(H525,[1]мвз!$A$1:$B$212,2,FALSE))</f>
        <v/>
      </c>
      <c r="E525" s="25" t="str">
        <f t="shared" si="19"/>
        <v>ст.776</v>
      </c>
      <c r="F525" s="25"/>
      <c r="G525" s="6" t="str">
        <f t="shared" si="18"/>
        <v/>
      </c>
      <c r="H525" s="39"/>
      <c r="I525" s="34"/>
      <c r="J525" s="39"/>
      <c r="K525" s="39"/>
      <c r="L525" s="40"/>
      <c r="M525" s="6"/>
      <c r="N525" s="40"/>
      <c r="O525" s="40"/>
      <c r="P525" s="40"/>
      <c r="Q525" s="40"/>
      <c r="R525" s="40"/>
      <c r="S525" s="40"/>
      <c r="T525" s="40"/>
      <c r="U525" s="40"/>
      <c r="V525" s="41"/>
      <c r="W525" s="40"/>
      <c r="X525" s="40"/>
      <c r="Y525" s="40"/>
      <c r="Z525" s="22"/>
      <c r="AA525" s="22"/>
      <c r="AB525" s="23"/>
      <c r="AC52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25" s="30">
        <f>Таблица1[[#This Row],[Стоимость, без НДС, рублей]]-Таблица1[[#This Row],[Ставка владения ]]</f>
        <v>0</v>
      </c>
    </row>
    <row r="526" spans="1:30">
      <c r="A526" s="14"/>
      <c r="B526" s="6"/>
      <c r="C526" s="6"/>
      <c r="D526" s="6" t="str">
        <f>IF(H526="","",VLOOKUP(H526,[1]мвз!$A$1:$B$212,2,FALSE))</f>
        <v/>
      </c>
      <c r="E526" s="25" t="str">
        <f t="shared" si="19"/>
        <v>ст.776</v>
      </c>
      <c r="F526" s="25"/>
      <c r="G526" s="6" t="str">
        <f t="shared" si="18"/>
        <v/>
      </c>
      <c r="H526" s="39"/>
      <c r="I526" s="34"/>
      <c r="J526" s="39"/>
      <c r="K526" s="39"/>
      <c r="L526" s="40"/>
      <c r="M526" s="6"/>
      <c r="N526" s="40"/>
      <c r="O526" s="40"/>
      <c r="P526" s="40"/>
      <c r="Q526" s="40"/>
      <c r="R526" s="40"/>
      <c r="S526" s="40"/>
      <c r="T526" s="40"/>
      <c r="U526" s="40"/>
      <c r="V526" s="41"/>
      <c r="W526" s="40"/>
      <c r="X526" s="40"/>
      <c r="Y526" s="40"/>
      <c r="Z526" s="22"/>
      <c r="AA526" s="22"/>
      <c r="AB526" s="23"/>
      <c r="AC52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26" s="30">
        <f>Таблица1[[#This Row],[Стоимость, без НДС, рублей]]-Таблица1[[#This Row],[Ставка владения ]]</f>
        <v>0</v>
      </c>
    </row>
    <row r="527" spans="1:30">
      <c r="A527" s="14"/>
      <c r="B527" s="6"/>
      <c r="C527" s="6"/>
      <c r="D527" s="6" t="str">
        <f>IF(H527="","",VLOOKUP(H527,[1]мвз!$A$1:$B$212,2,FALSE))</f>
        <v/>
      </c>
      <c r="E527" s="25" t="str">
        <f t="shared" si="19"/>
        <v>ст.776</v>
      </c>
      <c r="F527" s="25"/>
      <c r="G527" s="6" t="str">
        <f t="shared" si="18"/>
        <v/>
      </c>
      <c r="H527" s="39"/>
      <c r="I527" s="34"/>
      <c r="J527" s="39"/>
      <c r="K527" s="39"/>
      <c r="L527" s="40"/>
      <c r="M527" s="6"/>
      <c r="N527" s="40"/>
      <c r="O527" s="40"/>
      <c r="P527" s="40"/>
      <c r="Q527" s="40"/>
      <c r="R527" s="40"/>
      <c r="S527" s="40"/>
      <c r="T527" s="40"/>
      <c r="U527" s="40"/>
      <c r="V527" s="41"/>
      <c r="W527" s="40"/>
      <c r="X527" s="40"/>
      <c r="Y527" s="40"/>
      <c r="Z527" s="22"/>
      <c r="AA527" s="22"/>
      <c r="AB527" s="23"/>
      <c r="AC52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27" s="30">
        <f>Таблица1[[#This Row],[Стоимость, без НДС, рублей]]-Таблица1[[#This Row],[Ставка владения ]]</f>
        <v>0</v>
      </c>
    </row>
    <row r="528" spans="1:30">
      <c r="A528" s="14"/>
      <c r="B528" s="6"/>
      <c r="C528" s="6"/>
      <c r="D528" s="6" t="str">
        <f>IF(H528="","",VLOOKUP(H528,[1]мвз!$A$1:$B$212,2,FALSE))</f>
        <v/>
      </c>
      <c r="E528" s="25" t="str">
        <f t="shared" si="19"/>
        <v>ст.776</v>
      </c>
      <c r="F528" s="25"/>
      <c r="G528" s="6" t="str">
        <f t="shared" si="18"/>
        <v/>
      </c>
      <c r="H528" s="39"/>
      <c r="I528" s="34"/>
      <c r="J528" s="39"/>
      <c r="K528" s="39"/>
      <c r="L528" s="40"/>
      <c r="M528" s="6"/>
      <c r="N528" s="40"/>
      <c r="O528" s="40"/>
      <c r="P528" s="40"/>
      <c r="Q528" s="40"/>
      <c r="R528" s="40"/>
      <c r="S528" s="40"/>
      <c r="T528" s="40"/>
      <c r="U528" s="40"/>
      <c r="V528" s="41"/>
      <c r="W528" s="40"/>
      <c r="X528" s="40"/>
      <c r="Y528" s="40"/>
      <c r="Z528" s="22"/>
      <c r="AA528" s="22"/>
      <c r="AB528" s="23"/>
      <c r="AC52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28" s="30">
        <f>Таблица1[[#This Row],[Стоимость, без НДС, рублей]]-Таблица1[[#This Row],[Ставка владения ]]</f>
        <v>0</v>
      </c>
    </row>
    <row r="529" spans="1:30">
      <c r="A529" s="14"/>
      <c r="B529" s="6"/>
      <c r="C529" s="6"/>
      <c r="D529" s="6" t="str">
        <f>IF(H529="","",VLOOKUP(H529,[1]мвз!$A$1:$B$212,2,FALSE))</f>
        <v/>
      </c>
      <c r="E529" s="25" t="str">
        <f t="shared" si="19"/>
        <v>ст.776</v>
      </c>
      <c r="F529" s="25"/>
      <c r="G529" s="6" t="str">
        <f t="shared" si="18"/>
        <v/>
      </c>
      <c r="H529" s="39"/>
      <c r="I529" s="34"/>
      <c r="J529" s="39"/>
      <c r="K529" s="39"/>
      <c r="L529" s="40"/>
      <c r="M529" s="6"/>
      <c r="N529" s="40"/>
      <c r="O529" s="40"/>
      <c r="P529" s="40"/>
      <c r="Q529" s="40"/>
      <c r="R529" s="40"/>
      <c r="S529" s="40"/>
      <c r="T529" s="40"/>
      <c r="U529" s="40"/>
      <c r="V529" s="41"/>
      <c r="W529" s="40"/>
      <c r="X529" s="40"/>
      <c r="Y529" s="40"/>
      <c r="Z529" s="22"/>
      <c r="AA529" s="22"/>
      <c r="AB529" s="23"/>
      <c r="AC52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29" s="30">
        <f>Таблица1[[#This Row],[Стоимость, без НДС, рублей]]-Таблица1[[#This Row],[Ставка владения ]]</f>
        <v>0</v>
      </c>
    </row>
    <row r="530" spans="1:30">
      <c r="A530" s="14"/>
      <c r="B530" s="6"/>
      <c r="C530" s="6"/>
      <c r="D530" s="6" t="str">
        <f>IF(H530="","",VLOOKUP(H530,[1]мвз!$A$1:$B$212,2,FALSE))</f>
        <v/>
      </c>
      <c r="E530" s="25" t="str">
        <f t="shared" si="19"/>
        <v>ст.776</v>
      </c>
      <c r="F530" s="25"/>
      <c r="G530" s="6" t="str">
        <f t="shared" si="18"/>
        <v/>
      </c>
      <c r="H530" s="39"/>
      <c r="I530" s="34"/>
      <c r="J530" s="39"/>
      <c r="K530" s="39"/>
      <c r="L530" s="40"/>
      <c r="M530" s="6"/>
      <c r="N530" s="40"/>
      <c r="O530" s="40"/>
      <c r="P530" s="40"/>
      <c r="Q530" s="40"/>
      <c r="R530" s="40"/>
      <c r="S530" s="40"/>
      <c r="T530" s="40"/>
      <c r="U530" s="40"/>
      <c r="V530" s="41"/>
      <c r="W530" s="40"/>
      <c r="X530" s="40"/>
      <c r="Y530" s="40"/>
      <c r="Z530" s="22"/>
      <c r="AA530" s="22"/>
      <c r="AB530" s="23"/>
      <c r="AC53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30" s="30">
        <f>Таблица1[[#This Row],[Стоимость, без НДС, рублей]]-Таблица1[[#This Row],[Ставка владения ]]</f>
        <v>0</v>
      </c>
    </row>
    <row r="531" spans="1:30">
      <c r="A531" s="14"/>
      <c r="B531" s="6"/>
      <c r="C531" s="6"/>
      <c r="D531" s="6" t="str">
        <f>IF(H531="","",VLOOKUP(H531,[1]мвз!$A$1:$B$212,2,FALSE))</f>
        <v/>
      </c>
      <c r="E531" s="25" t="str">
        <f t="shared" si="19"/>
        <v>ст.776</v>
      </c>
      <c r="F531" s="25"/>
      <c r="G531" s="6" t="str">
        <f t="shared" si="18"/>
        <v/>
      </c>
      <c r="H531" s="39"/>
      <c r="I531" s="34"/>
      <c r="J531" s="39"/>
      <c r="K531" s="39"/>
      <c r="L531" s="40"/>
      <c r="M531" s="6"/>
      <c r="N531" s="40"/>
      <c r="O531" s="40"/>
      <c r="P531" s="40"/>
      <c r="Q531" s="40"/>
      <c r="R531" s="40"/>
      <c r="S531" s="40"/>
      <c r="T531" s="40"/>
      <c r="U531" s="40"/>
      <c r="V531" s="41"/>
      <c r="W531" s="40"/>
      <c r="X531" s="40"/>
      <c r="Y531" s="40"/>
      <c r="Z531" s="22"/>
      <c r="AA531" s="22"/>
      <c r="AB531" s="23"/>
      <c r="AC53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31" s="30">
        <f>Таблица1[[#This Row],[Стоимость, без НДС, рублей]]-Таблица1[[#This Row],[Ставка владения ]]</f>
        <v>0</v>
      </c>
    </row>
    <row r="532" spans="1:30">
      <c r="A532" s="14"/>
      <c r="B532" s="6"/>
      <c r="C532" s="6"/>
      <c r="D532" s="6" t="str">
        <f>IF(H532="","",VLOOKUP(H532,[1]мвз!$A$1:$B$212,2,FALSE))</f>
        <v/>
      </c>
      <c r="E532" s="25" t="str">
        <f t="shared" si="19"/>
        <v>ст.776</v>
      </c>
      <c r="F532" s="25"/>
      <c r="G532" s="6" t="str">
        <f t="shared" si="18"/>
        <v/>
      </c>
      <c r="H532" s="39"/>
      <c r="I532" s="34"/>
      <c r="J532" s="39"/>
      <c r="K532" s="39"/>
      <c r="L532" s="40"/>
      <c r="M532" s="6"/>
      <c r="N532" s="40"/>
      <c r="O532" s="40"/>
      <c r="P532" s="40"/>
      <c r="Q532" s="40"/>
      <c r="R532" s="40"/>
      <c r="S532" s="40"/>
      <c r="T532" s="40"/>
      <c r="U532" s="40"/>
      <c r="V532" s="41"/>
      <c r="W532" s="40"/>
      <c r="X532" s="40"/>
      <c r="Y532" s="40"/>
      <c r="Z532" s="22"/>
      <c r="AA532" s="22"/>
      <c r="AB532" s="23"/>
      <c r="AC53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32" s="30">
        <f>Таблица1[[#This Row],[Стоимость, без НДС, рублей]]-Таблица1[[#This Row],[Ставка владения ]]</f>
        <v>0</v>
      </c>
    </row>
    <row r="533" spans="1:30">
      <c r="A533" s="14"/>
      <c r="B533" s="6"/>
      <c r="C533" s="6"/>
      <c r="D533" s="6" t="str">
        <f>IF(H533="","",VLOOKUP(H533,[1]мвз!$A$1:$B$212,2,FALSE))</f>
        <v/>
      </c>
      <c r="E533" s="25" t="str">
        <f t="shared" si="19"/>
        <v>ст.776</v>
      </c>
      <c r="F533" s="25"/>
      <c r="G533" s="6" t="str">
        <f t="shared" si="18"/>
        <v/>
      </c>
      <c r="H533" s="39"/>
      <c r="I533" s="34"/>
      <c r="J533" s="39"/>
      <c r="K533" s="39"/>
      <c r="L533" s="40"/>
      <c r="M533" s="6"/>
      <c r="N533" s="40"/>
      <c r="O533" s="40"/>
      <c r="P533" s="40"/>
      <c r="Q533" s="40"/>
      <c r="R533" s="40"/>
      <c r="S533" s="40"/>
      <c r="T533" s="40"/>
      <c r="U533" s="40"/>
      <c r="V533" s="41"/>
      <c r="W533" s="40"/>
      <c r="X533" s="40"/>
      <c r="Y533" s="40"/>
      <c r="Z533" s="22"/>
      <c r="AA533" s="22"/>
      <c r="AB533" s="23"/>
      <c r="AC53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33" s="30">
        <f>Таблица1[[#This Row],[Стоимость, без НДС, рублей]]-Таблица1[[#This Row],[Ставка владения ]]</f>
        <v>0</v>
      </c>
    </row>
    <row r="534" spans="1:30">
      <c r="A534" s="14"/>
      <c r="B534" s="6"/>
      <c r="C534" s="6"/>
      <c r="D534" s="6" t="str">
        <f>IF(H534="","",VLOOKUP(H534,[1]мвз!$A$1:$B$212,2,FALSE))</f>
        <v/>
      </c>
      <c r="E534" s="25" t="str">
        <f t="shared" si="19"/>
        <v>ст.776</v>
      </c>
      <c r="F534" s="25"/>
      <c r="G534" s="6" t="str">
        <f t="shared" si="18"/>
        <v/>
      </c>
      <c r="H534" s="39"/>
      <c r="I534" s="34"/>
      <c r="J534" s="39"/>
      <c r="K534" s="39"/>
      <c r="L534" s="40"/>
      <c r="M534" s="6"/>
      <c r="N534" s="40"/>
      <c r="O534" s="40"/>
      <c r="P534" s="40"/>
      <c r="Q534" s="40"/>
      <c r="R534" s="40"/>
      <c r="S534" s="40"/>
      <c r="T534" s="40"/>
      <c r="U534" s="40"/>
      <c r="V534" s="41"/>
      <c r="W534" s="40"/>
      <c r="X534" s="40"/>
      <c r="Y534" s="40"/>
      <c r="Z534" s="22"/>
      <c r="AA534" s="22"/>
      <c r="AB534" s="23"/>
      <c r="AC53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34" s="30">
        <f>Таблица1[[#This Row],[Стоимость, без НДС, рублей]]-Таблица1[[#This Row],[Ставка владения ]]</f>
        <v>0</v>
      </c>
    </row>
    <row r="535" spans="1:30">
      <c r="A535" s="14"/>
      <c r="B535" s="6"/>
      <c r="C535" s="6"/>
      <c r="D535" s="6" t="str">
        <f>IF(H535="","",VLOOKUP(H535,[1]мвз!$A$1:$B$212,2,FALSE))</f>
        <v/>
      </c>
      <c r="E535" s="25" t="str">
        <f t="shared" si="19"/>
        <v>ст.776</v>
      </c>
      <c r="F535" s="25"/>
      <c r="G535" s="6" t="str">
        <f t="shared" si="18"/>
        <v/>
      </c>
      <c r="H535" s="39"/>
      <c r="I535" s="34"/>
      <c r="J535" s="39"/>
      <c r="K535" s="39"/>
      <c r="L535" s="40"/>
      <c r="M535" s="6"/>
      <c r="N535" s="40"/>
      <c r="O535" s="40"/>
      <c r="P535" s="40"/>
      <c r="Q535" s="40"/>
      <c r="R535" s="40"/>
      <c r="S535" s="40"/>
      <c r="T535" s="40"/>
      <c r="U535" s="40"/>
      <c r="V535" s="41"/>
      <c r="W535" s="40"/>
      <c r="X535" s="40"/>
      <c r="Y535" s="40"/>
      <c r="Z535" s="22"/>
      <c r="AA535" s="22"/>
      <c r="AB535" s="23"/>
      <c r="AC53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35" s="30">
        <f>Таблица1[[#This Row],[Стоимость, без НДС, рублей]]-Таблица1[[#This Row],[Ставка владения ]]</f>
        <v>0</v>
      </c>
    </row>
    <row r="536" spans="1:30">
      <c r="A536" s="14"/>
      <c r="B536" s="6"/>
      <c r="C536" s="6"/>
      <c r="D536" s="6" t="str">
        <f>IF(H536="","",VLOOKUP(H536,[1]мвз!$A$1:$B$212,2,FALSE))</f>
        <v/>
      </c>
      <c r="E536" s="25" t="str">
        <f t="shared" si="19"/>
        <v>ст.776</v>
      </c>
      <c r="F536" s="25"/>
      <c r="G536" s="6" t="str">
        <f t="shared" si="18"/>
        <v/>
      </c>
      <c r="H536" s="39"/>
      <c r="I536" s="34"/>
      <c r="J536" s="39"/>
      <c r="K536" s="39"/>
      <c r="L536" s="40"/>
      <c r="M536" s="6"/>
      <c r="N536" s="40"/>
      <c r="O536" s="40"/>
      <c r="P536" s="40"/>
      <c r="Q536" s="40"/>
      <c r="R536" s="40"/>
      <c r="S536" s="40"/>
      <c r="T536" s="40"/>
      <c r="U536" s="40"/>
      <c r="V536" s="41"/>
      <c r="W536" s="40"/>
      <c r="X536" s="40"/>
      <c r="Y536" s="40"/>
      <c r="Z536" s="22"/>
      <c r="AA536" s="22"/>
      <c r="AB536" s="23"/>
      <c r="AC53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36" s="30">
        <f>Таблица1[[#This Row],[Стоимость, без НДС, рублей]]-Таблица1[[#This Row],[Ставка владения ]]</f>
        <v>0</v>
      </c>
    </row>
    <row r="537" spans="1:30">
      <c r="A537" s="14"/>
      <c r="B537" s="6"/>
      <c r="C537" s="6"/>
      <c r="D537" s="6" t="str">
        <f>IF(H537="","",VLOOKUP(H537,[1]мвз!$A$1:$B$212,2,FALSE))</f>
        <v/>
      </c>
      <c r="E537" s="25" t="str">
        <f t="shared" si="19"/>
        <v>ст.776</v>
      </c>
      <c r="F537" s="25"/>
      <c r="G537" s="6" t="str">
        <f t="shared" si="18"/>
        <v/>
      </c>
      <c r="H537" s="39"/>
      <c r="I537" s="34"/>
      <c r="J537" s="39"/>
      <c r="K537" s="39"/>
      <c r="L537" s="40"/>
      <c r="M537" s="6"/>
      <c r="N537" s="40"/>
      <c r="O537" s="40"/>
      <c r="P537" s="40"/>
      <c r="Q537" s="40"/>
      <c r="R537" s="40"/>
      <c r="S537" s="40"/>
      <c r="T537" s="40"/>
      <c r="U537" s="40"/>
      <c r="V537" s="41"/>
      <c r="W537" s="40"/>
      <c r="X537" s="40"/>
      <c r="Y537" s="40"/>
      <c r="Z537" s="22"/>
      <c r="AA537" s="22"/>
      <c r="AB537" s="23"/>
      <c r="AC53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37" s="30">
        <f>Таблица1[[#This Row],[Стоимость, без НДС, рублей]]-Таблица1[[#This Row],[Ставка владения ]]</f>
        <v>0</v>
      </c>
    </row>
    <row r="538" spans="1:30">
      <c r="A538" s="14"/>
      <c r="B538" s="6"/>
      <c r="C538" s="6"/>
      <c r="D538" s="6" t="str">
        <f>IF(H538="","",VLOOKUP(H538,[1]мвз!$A$1:$B$212,2,FALSE))</f>
        <v/>
      </c>
      <c r="E538" s="25" t="str">
        <f t="shared" si="19"/>
        <v>ст.776</v>
      </c>
      <c r="F538" s="25"/>
      <c r="G538" s="6" t="str">
        <f t="shared" si="18"/>
        <v/>
      </c>
      <c r="H538" s="39"/>
      <c r="I538" s="34"/>
      <c r="J538" s="39"/>
      <c r="K538" s="39"/>
      <c r="L538" s="40"/>
      <c r="M538" s="6"/>
      <c r="N538" s="40"/>
      <c r="O538" s="40"/>
      <c r="P538" s="40"/>
      <c r="Q538" s="40"/>
      <c r="R538" s="40"/>
      <c r="S538" s="40"/>
      <c r="T538" s="40"/>
      <c r="U538" s="40"/>
      <c r="V538" s="41"/>
      <c r="W538" s="40"/>
      <c r="X538" s="40"/>
      <c r="Y538" s="40"/>
      <c r="Z538" s="22"/>
      <c r="AA538" s="22"/>
      <c r="AB538" s="23"/>
      <c r="AC53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38" s="30">
        <f>Таблица1[[#This Row],[Стоимость, без НДС, рублей]]-Таблица1[[#This Row],[Ставка владения ]]</f>
        <v>0</v>
      </c>
    </row>
    <row r="539" spans="1:30">
      <c r="A539" s="14"/>
      <c r="B539" s="6"/>
      <c r="C539" s="6"/>
      <c r="D539" s="6" t="str">
        <f>IF(H539="","",VLOOKUP(H539,[1]мвз!$A$1:$B$212,2,FALSE))</f>
        <v/>
      </c>
      <c r="E539" s="25" t="str">
        <f t="shared" si="19"/>
        <v>ст.776</v>
      </c>
      <c r="F539" s="25"/>
      <c r="G539" s="6" t="str">
        <f t="shared" si="18"/>
        <v/>
      </c>
      <c r="H539" s="39"/>
      <c r="I539" s="34"/>
      <c r="J539" s="39"/>
      <c r="K539" s="39"/>
      <c r="L539" s="40"/>
      <c r="M539" s="6"/>
      <c r="N539" s="40"/>
      <c r="O539" s="40"/>
      <c r="P539" s="40"/>
      <c r="Q539" s="40"/>
      <c r="R539" s="40"/>
      <c r="S539" s="40"/>
      <c r="T539" s="40"/>
      <c r="U539" s="40"/>
      <c r="V539" s="41"/>
      <c r="W539" s="40"/>
      <c r="X539" s="40"/>
      <c r="Y539" s="40"/>
      <c r="Z539" s="22"/>
      <c r="AA539" s="22"/>
      <c r="AB539" s="23"/>
      <c r="AC53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39" s="30">
        <f>Таблица1[[#This Row],[Стоимость, без НДС, рублей]]-Таблица1[[#This Row],[Ставка владения ]]</f>
        <v>0</v>
      </c>
    </row>
    <row r="540" spans="1:30">
      <c r="A540" s="14"/>
      <c r="B540" s="6"/>
      <c r="C540" s="6"/>
      <c r="D540" s="6" t="str">
        <f>IF(H540="","",VLOOKUP(H540,[1]мвз!$A$1:$B$212,2,FALSE))</f>
        <v/>
      </c>
      <c r="E540" s="25" t="str">
        <f t="shared" si="19"/>
        <v>ст.776</v>
      </c>
      <c r="F540" s="25"/>
      <c r="G540" s="6" t="str">
        <f t="shared" si="18"/>
        <v/>
      </c>
      <c r="H540" s="39"/>
      <c r="I540" s="34"/>
      <c r="J540" s="39"/>
      <c r="K540" s="39"/>
      <c r="L540" s="40"/>
      <c r="M540" s="6"/>
      <c r="N540" s="40"/>
      <c r="O540" s="40"/>
      <c r="P540" s="40"/>
      <c r="Q540" s="40"/>
      <c r="R540" s="40"/>
      <c r="S540" s="40"/>
      <c r="T540" s="40"/>
      <c r="U540" s="40"/>
      <c r="V540" s="41"/>
      <c r="W540" s="40"/>
      <c r="X540" s="40"/>
      <c r="Y540" s="40"/>
      <c r="Z540" s="22"/>
      <c r="AA540" s="22"/>
      <c r="AB540" s="23"/>
      <c r="AC54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40" s="30">
        <f>Таблица1[[#This Row],[Стоимость, без НДС, рублей]]-Таблица1[[#This Row],[Ставка владения ]]</f>
        <v>0</v>
      </c>
    </row>
    <row r="541" spans="1:30">
      <c r="A541" s="14"/>
      <c r="B541" s="6"/>
      <c r="C541" s="6"/>
      <c r="D541" s="6" t="str">
        <f>IF(H541="","",VLOOKUP(H541,[1]мвз!$A$1:$B$212,2,FALSE))</f>
        <v/>
      </c>
      <c r="E541" s="25" t="str">
        <f t="shared" si="19"/>
        <v>ст.776</v>
      </c>
      <c r="F541" s="25"/>
      <c r="G541" s="6" t="str">
        <f t="shared" si="18"/>
        <v/>
      </c>
      <c r="H541" s="39"/>
      <c r="I541" s="34"/>
      <c r="J541" s="39"/>
      <c r="K541" s="39"/>
      <c r="L541" s="40"/>
      <c r="M541" s="6"/>
      <c r="N541" s="40"/>
      <c r="O541" s="40"/>
      <c r="P541" s="40"/>
      <c r="Q541" s="40"/>
      <c r="R541" s="40"/>
      <c r="S541" s="40"/>
      <c r="T541" s="40"/>
      <c r="U541" s="40"/>
      <c r="V541" s="41"/>
      <c r="W541" s="40"/>
      <c r="X541" s="40"/>
      <c r="Y541" s="40"/>
      <c r="Z541" s="22"/>
      <c r="AA541" s="22"/>
      <c r="AB541" s="23"/>
      <c r="AC54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41" s="30">
        <f>Таблица1[[#This Row],[Стоимость, без НДС, рублей]]-Таблица1[[#This Row],[Ставка владения ]]</f>
        <v>0</v>
      </c>
    </row>
    <row r="542" spans="1:30">
      <c r="A542" s="14"/>
      <c r="B542" s="6"/>
      <c r="C542" s="6"/>
      <c r="D542" s="6" t="str">
        <f>IF(H542="","",VLOOKUP(H542,[1]мвз!$A$1:$B$212,2,FALSE))</f>
        <v/>
      </c>
      <c r="E542" s="25" t="str">
        <f t="shared" si="19"/>
        <v>ст.776</v>
      </c>
      <c r="F542" s="25"/>
      <c r="G542" s="6" t="str">
        <f t="shared" si="18"/>
        <v/>
      </c>
      <c r="H542" s="39"/>
      <c r="I542" s="34"/>
      <c r="J542" s="39"/>
      <c r="K542" s="39"/>
      <c r="L542" s="40"/>
      <c r="M542" s="6"/>
      <c r="N542" s="40"/>
      <c r="O542" s="40"/>
      <c r="P542" s="40"/>
      <c r="Q542" s="40"/>
      <c r="R542" s="40"/>
      <c r="S542" s="40"/>
      <c r="T542" s="40"/>
      <c r="U542" s="40"/>
      <c r="V542" s="41"/>
      <c r="W542" s="40"/>
      <c r="X542" s="40"/>
      <c r="Y542" s="40"/>
      <c r="Z542" s="22"/>
      <c r="AA542" s="22"/>
      <c r="AB542" s="23"/>
      <c r="AC54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42" s="30">
        <f>Таблица1[[#This Row],[Стоимость, без НДС, рублей]]-Таблица1[[#This Row],[Ставка владения ]]</f>
        <v>0</v>
      </c>
    </row>
    <row r="543" spans="1:30">
      <c r="A543" s="14"/>
      <c r="B543" s="6"/>
      <c r="C543" s="6"/>
      <c r="D543" s="6" t="str">
        <f>IF(H543="","",VLOOKUP(H543,[1]мвз!$A$1:$B$212,2,FALSE))</f>
        <v/>
      </c>
      <c r="E543" s="25" t="str">
        <f t="shared" si="19"/>
        <v>ст.776</v>
      </c>
      <c r="F543" s="25"/>
      <c r="G543" s="6" t="str">
        <f t="shared" si="18"/>
        <v/>
      </c>
      <c r="H543" s="39"/>
      <c r="I543" s="34"/>
      <c r="J543" s="39"/>
      <c r="K543" s="39"/>
      <c r="L543" s="40"/>
      <c r="M543" s="6"/>
      <c r="N543" s="40"/>
      <c r="O543" s="40"/>
      <c r="P543" s="40"/>
      <c r="Q543" s="40"/>
      <c r="R543" s="40"/>
      <c r="S543" s="40"/>
      <c r="T543" s="40"/>
      <c r="U543" s="40"/>
      <c r="V543" s="41"/>
      <c r="W543" s="40"/>
      <c r="X543" s="40"/>
      <c r="Y543" s="40"/>
      <c r="Z543" s="22"/>
      <c r="AA543" s="22"/>
      <c r="AB543" s="23"/>
      <c r="AC54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43" s="30">
        <f>Таблица1[[#This Row],[Стоимость, без НДС, рублей]]-Таблица1[[#This Row],[Ставка владения ]]</f>
        <v>0</v>
      </c>
    </row>
    <row r="544" spans="1:30">
      <c r="A544" s="14"/>
      <c r="B544" s="6"/>
      <c r="C544" s="6"/>
      <c r="D544" s="6" t="str">
        <f>IF(H544="","",VLOOKUP(H544,[1]мвз!$A$1:$B$212,2,FALSE))</f>
        <v/>
      </c>
      <c r="E544" s="25" t="str">
        <f t="shared" si="19"/>
        <v>ст.776</v>
      </c>
      <c r="F544" s="25"/>
      <c r="G544" s="6" t="str">
        <f t="shared" si="18"/>
        <v/>
      </c>
      <c r="H544" s="39"/>
      <c r="I544" s="34"/>
      <c r="J544" s="39"/>
      <c r="K544" s="39"/>
      <c r="L544" s="40"/>
      <c r="M544" s="6"/>
      <c r="N544" s="40"/>
      <c r="O544" s="40"/>
      <c r="P544" s="40"/>
      <c r="Q544" s="40"/>
      <c r="R544" s="40"/>
      <c r="S544" s="40"/>
      <c r="T544" s="40"/>
      <c r="U544" s="40"/>
      <c r="V544" s="41"/>
      <c r="W544" s="40"/>
      <c r="X544" s="40"/>
      <c r="Y544" s="40"/>
      <c r="Z544" s="22"/>
      <c r="AA544" s="22"/>
      <c r="AB544" s="23"/>
      <c r="AC54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44" s="30">
        <f>Таблица1[[#This Row],[Стоимость, без НДС, рублей]]-Таблица1[[#This Row],[Ставка владения ]]</f>
        <v>0</v>
      </c>
    </row>
    <row r="545" spans="1:30">
      <c r="A545" s="14"/>
      <c r="B545" s="6"/>
      <c r="C545" s="6"/>
      <c r="D545" s="6" t="str">
        <f>IF(H545="","",VLOOKUP(H545,[1]мвз!$A$1:$B$212,2,FALSE))</f>
        <v/>
      </c>
      <c r="E545" s="25" t="str">
        <f t="shared" si="19"/>
        <v>ст.776</v>
      </c>
      <c r="F545" s="25"/>
      <c r="G545" s="6" t="str">
        <f t="shared" si="18"/>
        <v/>
      </c>
      <c r="H545" s="39"/>
      <c r="I545" s="34"/>
      <c r="J545" s="39"/>
      <c r="K545" s="39"/>
      <c r="L545" s="40"/>
      <c r="M545" s="6"/>
      <c r="N545" s="40"/>
      <c r="O545" s="40"/>
      <c r="P545" s="40"/>
      <c r="Q545" s="40"/>
      <c r="R545" s="40"/>
      <c r="S545" s="40"/>
      <c r="T545" s="40"/>
      <c r="U545" s="40"/>
      <c r="V545" s="41"/>
      <c r="W545" s="40"/>
      <c r="X545" s="40"/>
      <c r="Y545" s="40"/>
      <c r="Z545" s="22"/>
      <c r="AA545" s="22"/>
      <c r="AB545" s="23"/>
      <c r="AC54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45" s="30">
        <f>Таблица1[[#This Row],[Стоимость, без НДС, рублей]]-Таблица1[[#This Row],[Ставка владения ]]</f>
        <v>0</v>
      </c>
    </row>
    <row r="546" spans="1:30">
      <c r="A546" s="14"/>
      <c r="B546" s="6"/>
      <c r="C546" s="6"/>
      <c r="D546" s="6" t="str">
        <f>IF(H546="","",VLOOKUP(H546,[1]мвз!$A$1:$B$212,2,FALSE))</f>
        <v/>
      </c>
      <c r="E546" s="25" t="str">
        <f t="shared" si="19"/>
        <v>ст.776</v>
      </c>
      <c r="F546" s="25"/>
      <c r="G546" s="6" t="str">
        <f t="shared" si="18"/>
        <v/>
      </c>
      <c r="H546" s="39"/>
      <c r="I546" s="34"/>
      <c r="J546" s="39"/>
      <c r="K546" s="39"/>
      <c r="L546" s="40"/>
      <c r="M546" s="6"/>
      <c r="N546" s="40"/>
      <c r="O546" s="40"/>
      <c r="P546" s="40"/>
      <c r="Q546" s="40"/>
      <c r="R546" s="40"/>
      <c r="S546" s="40"/>
      <c r="T546" s="40"/>
      <c r="U546" s="40"/>
      <c r="V546" s="41"/>
      <c r="W546" s="40"/>
      <c r="X546" s="40"/>
      <c r="Y546" s="40"/>
      <c r="Z546" s="22"/>
      <c r="AA546" s="22"/>
      <c r="AB546" s="23"/>
      <c r="AC54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46" s="30">
        <f>Таблица1[[#This Row],[Стоимость, без НДС, рублей]]-Таблица1[[#This Row],[Ставка владения ]]</f>
        <v>0</v>
      </c>
    </row>
    <row r="547" spans="1:30">
      <c r="A547" s="14"/>
      <c r="B547" s="6"/>
      <c r="C547" s="6"/>
      <c r="D547" s="6" t="str">
        <f>IF(H547="","",VLOOKUP(H547,[1]мвз!$A$1:$B$212,2,FALSE))</f>
        <v/>
      </c>
      <c r="E547" s="25" t="str">
        <f t="shared" si="19"/>
        <v>ст.776</v>
      </c>
      <c r="F547" s="25"/>
      <c r="G547" s="6" t="str">
        <f t="shared" si="18"/>
        <v/>
      </c>
      <c r="H547" s="39"/>
      <c r="I547" s="34"/>
      <c r="J547" s="39"/>
      <c r="K547" s="39"/>
      <c r="L547" s="40"/>
      <c r="M547" s="6"/>
      <c r="N547" s="40"/>
      <c r="O547" s="40"/>
      <c r="P547" s="40"/>
      <c r="Q547" s="40"/>
      <c r="R547" s="40"/>
      <c r="S547" s="40"/>
      <c r="T547" s="40"/>
      <c r="U547" s="40"/>
      <c r="V547" s="41"/>
      <c r="W547" s="40"/>
      <c r="X547" s="40"/>
      <c r="Y547" s="40"/>
      <c r="Z547" s="22"/>
      <c r="AA547" s="22"/>
      <c r="AB547" s="23"/>
      <c r="AC54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47" s="30">
        <f>Таблица1[[#This Row],[Стоимость, без НДС, рублей]]-Таблица1[[#This Row],[Ставка владения ]]</f>
        <v>0</v>
      </c>
    </row>
    <row r="548" spans="1:30">
      <c r="A548" s="14"/>
      <c r="B548" s="6"/>
      <c r="C548" s="6"/>
      <c r="D548" s="6" t="str">
        <f>IF(H548="","",VLOOKUP(H548,[1]мвз!$A$1:$B$212,2,FALSE))</f>
        <v/>
      </c>
      <c r="E548" s="25" t="str">
        <f t="shared" si="19"/>
        <v>ст.776</v>
      </c>
      <c r="F548" s="25"/>
      <c r="G548" s="6" t="str">
        <f t="shared" si="18"/>
        <v/>
      </c>
      <c r="H548" s="39"/>
      <c r="I548" s="34"/>
      <c r="J548" s="39"/>
      <c r="K548" s="39"/>
      <c r="L548" s="40"/>
      <c r="M548" s="6"/>
      <c r="N548" s="40"/>
      <c r="O548" s="40"/>
      <c r="P548" s="40"/>
      <c r="Q548" s="40"/>
      <c r="R548" s="40"/>
      <c r="S548" s="40"/>
      <c r="T548" s="40"/>
      <c r="U548" s="40"/>
      <c r="V548" s="41"/>
      <c r="W548" s="40"/>
      <c r="X548" s="40"/>
      <c r="Y548" s="40"/>
      <c r="Z548" s="22"/>
      <c r="AA548" s="22"/>
      <c r="AB548" s="23"/>
      <c r="AC54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48" s="30">
        <f>Таблица1[[#This Row],[Стоимость, без НДС, рублей]]-Таблица1[[#This Row],[Ставка владения ]]</f>
        <v>0</v>
      </c>
    </row>
    <row r="549" spans="1:30">
      <c r="A549" s="14"/>
      <c r="B549" s="6"/>
      <c r="C549" s="6"/>
      <c r="D549" s="6" t="str">
        <f>IF(H549="","",VLOOKUP(H549,[1]мвз!$A$1:$B$212,2,FALSE))</f>
        <v/>
      </c>
      <c r="E549" s="25" t="str">
        <f t="shared" si="19"/>
        <v>ст.776</v>
      </c>
      <c r="F549" s="25"/>
      <c r="G549" s="6" t="str">
        <f t="shared" si="18"/>
        <v/>
      </c>
      <c r="H549" s="39"/>
      <c r="I549" s="34"/>
      <c r="J549" s="39"/>
      <c r="K549" s="39"/>
      <c r="L549" s="40"/>
      <c r="M549" s="6"/>
      <c r="N549" s="40"/>
      <c r="O549" s="40"/>
      <c r="P549" s="40"/>
      <c r="Q549" s="40"/>
      <c r="R549" s="40"/>
      <c r="S549" s="40"/>
      <c r="T549" s="40"/>
      <c r="U549" s="40"/>
      <c r="V549" s="41"/>
      <c r="W549" s="40"/>
      <c r="X549" s="40"/>
      <c r="Y549" s="40"/>
      <c r="Z549" s="22"/>
      <c r="AA549" s="22"/>
      <c r="AB549" s="23"/>
      <c r="AC54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49" s="30">
        <f>Таблица1[[#This Row],[Стоимость, без НДС, рублей]]-Таблица1[[#This Row],[Ставка владения ]]</f>
        <v>0</v>
      </c>
    </row>
    <row r="550" spans="1:30">
      <c r="A550" s="14"/>
      <c r="B550" s="6"/>
      <c r="C550" s="6"/>
      <c r="D550" s="6" t="str">
        <f>IF(H550="","",VLOOKUP(H550,[1]мвз!$A$1:$B$212,2,FALSE))</f>
        <v/>
      </c>
      <c r="E550" s="25" t="str">
        <f t="shared" si="19"/>
        <v>ст.776</v>
      </c>
      <c r="F550" s="25"/>
      <c r="G550" s="6" t="str">
        <f t="shared" si="18"/>
        <v/>
      </c>
      <c r="H550" s="39"/>
      <c r="I550" s="34"/>
      <c r="J550" s="39"/>
      <c r="K550" s="39"/>
      <c r="L550" s="40"/>
      <c r="M550" s="6"/>
      <c r="N550" s="40"/>
      <c r="O550" s="40"/>
      <c r="P550" s="40"/>
      <c r="Q550" s="40"/>
      <c r="R550" s="40"/>
      <c r="S550" s="40"/>
      <c r="T550" s="40"/>
      <c r="U550" s="40"/>
      <c r="V550" s="41"/>
      <c r="W550" s="40"/>
      <c r="X550" s="40"/>
      <c r="Y550" s="40"/>
      <c r="Z550" s="22"/>
      <c r="AA550" s="22"/>
      <c r="AB550" s="23"/>
      <c r="AC55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50" s="30">
        <f>Таблица1[[#This Row],[Стоимость, без НДС, рублей]]-Таблица1[[#This Row],[Ставка владения ]]</f>
        <v>0</v>
      </c>
    </row>
    <row r="551" spans="1:30">
      <c r="A551" s="14"/>
      <c r="B551" s="6"/>
      <c r="C551" s="6"/>
      <c r="D551" s="6" t="str">
        <f>IF(H551="","",VLOOKUP(H551,[1]мвз!$A$1:$B$212,2,FALSE))</f>
        <v/>
      </c>
      <c r="E551" s="25" t="str">
        <f t="shared" si="19"/>
        <v>ст.776</v>
      </c>
      <c r="F551" s="25"/>
      <c r="G551" s="6" t="str">
        <f t="shared" si="18"/>
        <v/>
      </c>
      <c r="H551" s="39"/>
      <c r="I551" s="34"/>
      <c r="J551" s="39"/>
      <c r="K551" s="39"/>
      <c r="L551" s="40"/>
      <c r="M551" s="6"/>
      <c r="N551" s="40"/>
      <c r="O551" s="40"/>
      <c r="P551" s="40"/>
      <c r="Q551" s="40"/>
      <c r="R551" s="40"/>
      <c r="S551" s="40"/>
      <c r="T551" s="40"/>
      <c r="U551" s="40"/>
      <c r="V551" s="41"/>
      <c r="W551" s="40"/>
      <c r="X551" s="40"/>
      <c r="Y551" s="40"/>
      <c r="Z551" s="22"/>
      <c r="AA551" s="22"/>
      <c r="AB551" s="23"/>
      <c r="AC55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51" s="30">
        <f>Таблица1[[#This Row],[Стоимость, без НДС, рублей]]-Таблица1[[#This Row],[Ставка владения ]]</f>
        <v>0</v>
      </c>
    </row>
    <row r="552" spans="1:30">
      <c r="A552" s="14"/>
      <c r="B552" s="6"/>
      <c r="C552" s="6"/>
      <c r="D552" s="6" t="str">
        <f>IF(H552="","",VLOOKUP(H552,[1]мвз!$A$1:$B$212,2,FALSE))</f>
        <v/>
      </c>
      <c r="E552" s="25" t="str">
        <f t="shared" si="19"/>
        <v>ст.776</v>
      </c>
      <c r="F552" s="25"/>
      <c r="G552" s="6" t="str">
        <f t="shared" si="18"/>
        <v/>
      </c>
      <c r="H552" s="39"/>
      <c r="I552" s="34"/>
      <c r="J552" s="39"/>
      <c r="K552" s="39"/>
      <c r="L552" s="40"/>
      <c r="M552" s="6"/>
      <c r="N552" s="40"/>
      <c r="O552" s="40"/>
      <c r="P552" s="40"/>
      <c r="Q552" s="40"/>
      <c r="R552" s="40"/>
      <c r="S552" s="40"/>
      <c r="T552" s="40"/>
      <c r="U552" s="40"/>
      <c r="V552" s="41"/>
      <c r="W552" s="40"/>
      <c r="X552" s="40"/>
      <c r="Y552" s="40"/>
      <c r="Z552" s="22"/>
      <c r="AA552" s="22"/>
      <c r="AB552" s="23"/>
      <c r="AC55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52" s="30">
        <f>Таблица1[[#This Row],[Стоимость, без НДС, рублей]]-Таблица1[[#This Row],[Ставка владения ]]</f>
        <v>0</v>
      </c>
    </row>
    <row r="553" spans="1:30">
      <c r="A553" s="14"/>
      <c r="B553" s="6"/>
      <c r="C553" s="6"/>
      <c r="D553" s="6" t="str">
        <f>IF(H553="","",VLOOKUP(H553,[1]мвз!$A$1:$B$212,2,FALSE))</f>
        <v/>
      </c>
      <c r="E553" s="25" t="str">
        <f t="shared" si="19"/>
        <v>ст.776</v>
      </c>
      <c r="F553" s="25"/>
      <c r="G553" s="6" t="str">
        <f t="shared" si="18"/>
        <v/>
      </c>
      <c r="H553" s="39"/>
      <c r="I553" s="34"/>
      <c r="J553" s="39"/>
      <c r="K553" s="39"/>
      <c r="L553" s="40"/>
      <c r="M553" s="6"/>
      <c r="N553" s="40"/>
      <c r="O553" s="40"/>
      <c r="P553" s="40"/>
      <c r="Q553" s="40"/>
      <c r="R553" s="40"/>
      <c r="S553" s="40"/>
      <c r="T553" s="40"/>
      <c r="U553" s="40"/>
      <c r="V553" s="41"/>
      <c r="W553" s="40"/>
      <c r="X553" s="40"/>
      <c r="Y553" s="40"/>
      <c r="Z553" s="22"/>
      <c r="AA553" s="22"/>
      <c r="AB553" s="23"/>
      <c r="AC55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53" s="30">
        <f>Таблица1[[#This Row],[Стоимость, без НДС, рублей]]-Таблица1[[#This Row],[Ставка владения ]]</f>
        <v>0</v>
      </c>
    </row>
    <row r="554" spans="1:30">
      <c r="A554" s="14"/>
      <c r="B554" s="6"/>
      <c r="C554" s="6"/>
      <c r="D554" s="6" t="str">
        <f>IF(H554="","",VLOOKUP(H554,[1]мвз!$A$1:$B$212,2,FALSE))</f>
        <v/>
      </c>
      <c r="E554" s="25" t="str">
        <f t="shared" si="19"/>
        <v>ст.776</v>
      </c>
      <c r="F554" s="25"/>
      <c r="G554" s="6" t="str">
        <f t="shared" si="18"/>
        <v/>
      </c>
      <c r="H554" s="39"/>
      <c r="I554" s="34"/>
      <c r="J554" s="39"/>
      <c r="K554" s="39"/>
      <c r="L554" s="40"/>
      <c r="M554" s="6"/>
      <c r="N554" s="40"/>
      <c r="O554" s="40"/>
      <c r="P554" s="40"/>
      <c r="Q554" s="40"/>
      <c r="R554" s="40"/>
      <c r="S554" s="40"/>
      <c r="T554" s="40"/>
      <c r="U554" s="40"/>
      <c r="V554" s="41"/>
      <c r="W554" s="40"/>
      <c r="X554" s="40"/>
      <c r="Y554" s="40"/>
      <c r="Z554" s="22"/>
      <c r="AA554" s="22"/>
      <c r="AB554" s="23"/>
      <c r="AC55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54" s="30">
        <f>Таблица1[[#This Row],[Стоимость, без НДС, рублей]]-Таблица1[[#This Row],[Ставка владения ]]</f>
        <v>0</v>
      </c>
    </row>
    <row r="555" spans="1:30">
      <c r="A555" s="14"/>
      <c r="B555" s="6"/>
      <c r="C555" s="6"/>
      <c r="D555" s="6" t="str">
        <f>IF(H555="","",VLOOKUP(H555,[1]мвз!$A$1:$B$212,2,FALSE))</f>
        <v/>
      </c>
      <c r="E555" s="25" t="str">
        <f t="shared" si="19"/>
        <v>ст.776</v>
      </c>
      <c r="F555" s="25"/>
      <c r="G555" s="6" t="str">
        <f t="shared" si="18"/>
        <v/>
      </c>
      <c r="H555" s="39"/>
      <c r="I555" s="34"/>
      <c r="J555" s="39"/>
      <c r="K555" s="39"/>
      <c r="L555" s="40"/>
      <c r="M555" s="6"/>
      <c r="N555" s="40"/>
      <c r="O555" s="40"/>
      <c r="P555" s="40"/>
      <c r="Q555" s="40"/>
      <c r="R555" s="40"/>
      <c r="S555" s="40"/>
      <c r="T555" s="40"/>
      <c r="U555" s="40"/>
      <c r="V555" s="41"/>
      <c r="W555" s="40"/>
      <c r="X555" s="40"/>
      <c r="Y555" s="40"/>
      <c r="Z555" s="22"/>
      <c r="AA555" s="22"/>
      <c r="AB555" s="23"/>
      <c r="AC55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55" s="30">
        <f>Таблица1[[#This Row],[Стоимость, без НДС, рублей]]-Таблица1[[#This Row],[Ставка владения ]]</f>
        <v>0</v>
      </c>
    </row>
    <row r="556" spans="1:30">
      <c r="A556" s="14"/>
      <c r="B556" s="6"/>
      <c r="C556" s="6"/>
      <c r="D556" s="6" t="str">
        <f>IF(H556="","",VLOOKUP(H556,[1]мвз!$A$1:$B$212,2,FALSE))</f>
        <v/>
      </c>
      <c r="E556" s="25" t="str">
        <f t="shared" si="19"/>
        <v>ст.776</v>
      </c>
      <c r="F556" s="25"/>
      <c r="G556" s="6" t="str">
        <f t="shared" si="18"/>
        <v/>
      </c>
      <c r="H556" s="39"/>
      <c r="I556" s="34"/>
      <c r="J556" s="39"/>
      <c r="K556" s="39"/>
      <c r="L556" s="40"/>
      <c r="M556" s="6"/>
      <c r="N556" s="40"/>
      <c r="O556" s="40"/>
      <c r="P556" s="40"/>
      <c r="Q556" s="40"/>
      <c r="R556" s="40"/>
      <c r="S556" s="40"/>
      <c r="T556" s="40"/>
      <c r="U556" s="40"/>
      <c r="V556" s="41"/>
      <c r="W556" s="40"/>
      <c r="X556" s="40"/>
      <c r="Y556" s="40"/>
      <c r="Z556" s="22"/>
      <c r="AA556" s="22"/>
      <c r="AB556" s="23"/>
      <c r="AC55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56" s="30">
        <f>Таблица1[[#This Row],[Стоимость, без НДС, рублей]]-Таблица1[[#This Row],[Ставка владения ]]</f>
        <v>0</v>
      </c>
    </row>
    <row r="557" spans="1:30">
      <c r="A557" s="14"/>
      <c r="B557" s="6"/>
      <c r="C557" s="6"/>
      <c r="D557" s="6" t="str">
        <f>IF(H557="","",VLOOKUP(H557,[1]мвз!$A$1:$B$212,2,FALSE))</f>
        <v/>
      </c>
      <c r="E557" s="25" t="str">
        <f t="shared" si="19"/>
        <v>ст.776</v>
      </c>
      <c r="F557" s="25"/>
      <c r="G557" s="6" t="str">
        <f t="shared" si="18"/>
        <v/>
      </c>
      <c r="H557" s="39"/>
      <c r="I557" s="34"/>
      <c r="J557" s="39"/>
      <c r="K557" s="39"/>
      <c r="L557" s="40"/>
      <c r="M557" s="6"/>
      <c r="N557" s="40"/>
      <c r="O557" s="40"/>
      <c r="P557" s="40"/>
      <c r="Q557" s="40"/>
      <c r="R557" s="40"/>
      <c r="S557" s="40"/>
      <c r="T557" s="40"/>
      <c r="U557" s="40"/>
      <c r="V557" s="41"/>
      <c r="W557" s="40"/>
      <c r="X557" s="40"/>
      <c r="Y557" s="40"/>
      <c r="Z557" s="22"/>
      <c r="AA557" s="22"/>
      <c r="AB557" s="23"/>
      <c r="AC55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57" s="30">
        <f>Таблица1[[#This Row],[Стоимость, без НДС, рублей]]-Таблица1[[#This Row],[Ставка владения ]]</f>
        <v>0</v>
      </c>
    </row>
    <row r="558" spans="1:30">
      <c r="A558" s="14"/>
      <c r="B558" s="6"/>
      <c r="C558" s="6"/>
      <c r="D558" s="6" t="str">
        <f>IF(H558="","",VLOOKUP(H558,[1]мвз!$A$1:$B$212,2,FALSE))</f>
        <v/>
      </c>
      <c r="E558" s="25" t="str">
        <f t="shared" si="19"/>
        <v>ст.776</v>
      </c>
      <c r="F558" s="25"/>
      <c r="G558" s="6" t="str">
        <f t="shared" si="18"/>
        <v/>
      </c>
      <c r="H558" s="39"/>
      <c r="I558" s="34"/>
      <c r="J558" s="39"/>
      <c r="K558" s="39"/>
      <c r="L558" s="40"/>
      <c r="M558" s="6"/>
      <c r="N558" s="40"/>
      <c r="O558" s="40"/>
      <c r="P558" s="40"/>
      <c r="Q558" s="40"/>
      <c r="R558" s="40"/>
      <c r="S558" s="40"/>
      <c r="T558" s="40"/>
      <c r="U558" s="40"/>
      <c r="V558" s="41"/>
      <c r="W558" s="40"/>
      <c r="X558" s="40"/>
      <c r="Y558" s="40"/>
      <c r="Z558" s="22"/>
      <c r="AA558" s="22"/>
      <c r="AB558" s="23"/>
      <c r="AC55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58" s="30">
        <f>Таблица1[[#This Row],[Стоимость, без НДС, рублей]]-Таблица1[[#This Row],[Ставка владения ]]</f>
        <v>0</v>
      </c>
    </row>
    <row r="559" spans="1:30">
      <c r="A559" s="14"/>
      <c r="B559" s="6"/>
      <c r="C559" s="6"/>
      <c r="D559" s="6" t="str">
        <f>IF(H559="","",VLOOKUP(H559,[1]мвз!$A$1:$B$212,2,FALSE))</f>
        <v/>
      </c>
      <c r="E559" s="25" t="str">
        <f t="shared" si="19"/>
        <v>ст.776</v>
      </c>
      <c r="F559" s="25"/>
      <c r="G559" s="6" t="str">
        <f t="shared" si="18"/>
        <v/>
      </c>
      <c r="H559" s="39"/>
      <c r="I559" s="34"/>
      <c r="J559" s="39"/>
      <c r="K559" s="39"/>
      <c r="L559" s="40"/>
      <c r="M559" s="6"/>
      <c r="N559" s="40"/>
      <c r="O559" s="40"/>
      <c r="P559" s="40"/>
      <c r="Q559" s="40"/>
      <c r="R559" s="40"/>
      <c r="S559" s="40"/>
      <c r="T559" s="40"/>
      <c r="U559" s="40"/>
      <c r="V559" s="41"/>
      <c r="W559" s="40"/>
      <c r="X559" s="40"/>
      <c r="Y559" s="40"/>
      <c r="Z559" s="22"/>
      <c r="AA559" s="22"/>
      <c r="AB559" s="23"/>
      <c r="AC55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59" s="30">
        <f>Таблица1[[#This Row],[Стоимость, без НДС, рублей]]-Таблица1[[#This Row],[Ставка владения ]]</f>
        <v>0</v>
      </c>
    </row>
    <row r="560" spans="1:30">
      <c r="A560" s="14"/>
      <c r="B560" s="6"/>
      <c r="C560" s="6"/>
      <c r="D560" s="6" t="str">
        <f>IF(H560="","",VLOOKUP(H560,[1]мвз!$A$1:$B$212,2,FALSE))</f>
        <v/>
      </c>
      <c r="E560" s="25" t="str">
        <f t="shared" si="19"/>
        <v>ст.776</v>
      </c>
      <c r="F560" s="25"/>
      <c r="G560" s="6" t="str">
        <f t="shared" si="18"/>
        <v/>
      </c>
      <c r="H560" s="39"/>
      <c r="I560" s="34"/>
      <c r="J560" s="39"/>
      <c r="K560" s="39"/>
      <c r="L560" s="40"/>
      <c r="M560" s="6"/>
      <c r="N560" s="40"/>
      <c r="O560" s="40"/>
      <c r="P560" s="40"/>
      <c r="Q560" s="40"/>
      <c r="R560" s="40"/>
      <c r="S560" s="40"/>
      <c r="T560" s="40"/>
      <c r="U560" s="40"/>
      <c r="V560" s="41"/>
      <c r="W560" s="40"/>
      <c r="X560" s="40"/>
      <c r="Y560" s="40"/>
      <c r="Z560" s="22"/>
      <c r="AA560" s="22"/>
      <c r="AB560" s="23"/>
      <c r="AC56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60" s="30">
        <f>Таблица1[[#This Row],[Стоимость, без НДС, рублей]]-Таблица1[[#This Row],[Ставка владения ]]</f>
        <v>0</v>
      </c>
    </row>
    <row r="561" spans="1:30">
      <c r="A561" s="14"/>
      <c r="B561" s="6"/>
      <c r="C561" s="6"/>
      <c r="D561" s="6" t="str">
        <f>IF(H561="","",VLOOKUP(H561,[1]мвз!$A$1:$B$212,2,FALSE))</f>
        <v/>
      </c>
      <c r="E561" s="25" t="str">
        <f t="shared" si="19"/>
        <v>ст.776</v>
      </c>
      <c r="F561" s="25"/>
      <c r="G561" s="6" t="str">
        <f t="shared" si="18"/>
        <v/>
      </c>
      <c r="H561" s="39"/>
      <c r="I561" s="34"/>
      <c r="J561" s="39"/>
      <c r="K561" s="39"/>
      <c r="L561" s="40"/>
      <c r="M561" s="6"/>
      <c r="N561" s="40"/>
      <c r="O561" s="40"/>
      <c r="P561" s="40"/>
      <c r="Q561" s="40"/>
      <c r="R561" s="40"/>
      <c r="S561" s="40"/>
      <c r="T561" s="40"/>
      <c r="U561" s="40"/>
      <c r="V561" s="41"/>
      <c r="W561" s="40"/>
      <c r="X561" s="40"/>
      <c r="Y561" s="40"/>
      <c r="Z561" s="22"/>
      <c r="AA561" s="22"/>
      <c r="AB561" s="23"/>
      <c r="AC56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61" s="30">
        <f>Таблица1[[#This Row],[Стоимость, без НДС, рублей]]-Таблица1[[#This Row],[Ставка владения ]]</f>
        <v>0</v>
      </c>
    </row>
    <row r="562" spans="1:30">
      <c r="A562" s="14"/>
      <c r="B562" s="6"/>
      <c r="C562" s="6"/>
      <c r="D562" s="6" t="str">
        <f>IF(H562="","",VLOOKUP(H562,[1]мвз!$A$1:$B$212,2,FALSE))</f>
        <v/>
      </c>
      <c r="E562" s="25" t="str">
        <f t="shared" si="19"/>
        <v>ст.776</v>
      </c>
      <c r="F562" s="25"/>
      <c r="G562" s="6" t="str">
        <f t="shared" si="18"/>
        <v/>
      </c>
      <c r="H562" s="39"/>
      <c r="I562" s="34"/>
      <c r="J562" s="39"/>
      <c r="K562" s="39"/>
      <c r="L562" s="40"/>
      <c r="M562" s="6"/>
      <c r="N562" s="40"/>
      <c r="O562" s="40"/>
      <c r="P562" s="40"/>
      <c r="Q562" s="40"/>
      <c r="R562" s="40"/>
      <c r="S562" s="40"/>
      <c r="T562" s="40"/>
      <c r="U562" s="40"/>
      <c r="V562" s="41"/>
      <c r="W562" s="40"/>
      <c r="X562" s="40"/>
      <c r="Y562" s="40"/>
      <c r="Z562" s="22"/>
      <c r="AA562" s="22"/>
      <c r="AB562" s="23"/>
      <c r="AC56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62" s="30">
        <f>Таблица1[[#This Row],[Стоимость, без НДС, рублей]]-Таблица1[[#This Row],[Ставка владения ]]</f>
        <v>0</v>
      </c>
    </row>
    <row r="563" spans="1:30">
      <c r="A563" s="14"/>
      <c r="B563" s="6"/>
      <c r="C563" s="6"/>
      <c r="D563" s="6" t="str">
        <f>IF(H563="","",VLOOKUP(H563,[1]мвз!$A$1:$B$212,2,FALSE))</f>
        <v/>
      </c>
      <c r="E563" s="25" t="str">
        <f t="shared" si="19"/>
        <v>ст.776</v>
      </c>
      <c r="F563" s="25"/>
      <c r="G563" s="6" t="str">
        <f t="shared" si="18"/>
        <v/>
      </c>
      <c r="H563" s="39"/>
      <c r="I563" s="34"/>
      <c r="J563" s="39"/>
      <c r="K563" s="39"/>
      <c r="L563" s="40"/>
      <c r="M563" s="6"/>
      <c r="N563" s="40"/>
      <c r="O563" s="40"/>
      <c r="P563" s="40"/>
      <c r="Q563" s="40"/>
      <c r="R563" s="40"/>
      <c r="S563" s="40"/>
      <c r="T563" s="40"/>
      <c r="U563" s="40"/>
      <c r="V563" s="41"/>
      <c r="W563" s="40"/>
      <c r="X563" s="40"/>
      <c r="Y563" s="40"/>
      <c r="Z563" s="22"/>
      <c r="AA563" s="22"/>
      <c r="AB563" s="23"/>
      <c r="AC56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63" s="30">
        <f>Таблица1[[#This Row],[Стоимость, без НДС, рублей]]-Таблица1[[#This Row],[Ставка владения ]]</f>
        <v>0</v>
      </c>
    </row>
    <row r="564" spans="1:30">
      <c r="A564" s="14"/>
      <c r="B564" s="6"/>
      <c r="C564" s="6"/>
      <c r="D564" s="6" t="str">
        <f>IF(H564="","",VLOOKUP(H564,[1]мвз!$A$1:$B$212,2,FALSE))</f>
        <v/>
      </c>
      <c r="E564" s="25" t="str">
        <f t="shared" si="19"/>
        <v>ст.776</v>
      </c>
      <c r="F564" s="25"/>
      <c r="G564" s="6" t="str">
        <f t="shared" si="18"/>
        <v/>
      </c>
      <c r="H564" s="39"/>
      <c r="I564" s="34"/>
      <c r="J564" s="39"/>
      <c r="K564" s="39"/>
      <c r="L564" s="40"/>
      <c r="M564" s="6"/>
      <c r="N564" s="40"/>
      <c r="O564" s="40"/>
      <c r="P564" s="40"/>
      <c r="Q564" s="40"/>
      <c r="R564" s="40"/>
      <c r="S564" s="40"/>
      <c r="T564" s="40"/>
      <c r="U564" s="40"/>
      <c r="V564" s="41"/>
      <c r="W564" s="40"/>
      <c r="X564" s="40"/>
      <c r="Y564" s="40"/>
      <c r="Z564" s="22"/>
      <c r="AA564" s="22"/>
      <c r="AB564" s="23"/>
      <c r="AC56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64" s="30">
        <f>Таблица1[[#This Row],[Стоимость, без НДС, рублей]]-Таблица1[[#This Row],[Ставка владения ]]</f>
        <v>0</v>
      </c>
    </row>
    <row r="565" spans="1:30">
      <c r="A565" s="14"/>
      <c r="B565" s="6"/>
      <c r="C565" s="6"/>
      <c r="D565" s="6" t="str">
        <f>IF(H565="","",VLOOKUP(H565,[1]мвз!$A$1:$B$212,2,FALSE))</f>
        <v/>
      </c>
      <c r="E565" s="25" t="str">
        <f t="shared" si="19"/>
        <v>ст.776</v>
      </c>
      <c r="F565" s="25"/>
      <c r="G565" s="6" t="str">
        <f t="shared" ref="G565:G628" si="20">IF(A573="","",1)</f>
        <v/>
      </c>
      <c r="H565" s="39"/>
      <c r="I565" s="34"/>
      <c r="J565" s="39"/>
      <c r="K565" s="39"/>
      <c r="L565" s="40"/>
      <c r="M565" s="6"/>
      <c r="N565" s="40"/>
      <c r="O565" s="40"/>
      <c r="P565" s="40"/>
      <c r="Q565" s="40"/>
      <c r="R565" s="40"/>
      <c r="S565" s="40"/>
      <c r="T565" s="40"/>
      <c r="U565" s="40"/>
      <c r="V565" s="41"/>
      <c r="W565" s="40"/>
      <c r="X565" s="40"/>
      <c r="Y565" s="40"/>
      <c r="Z565" s="22"/>
      <c r="AA565" s="22"/>
      <c r="AB565" s="23"/>
      <c r="AC56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65" s="30">
        <f>Таблица1[[#This Row],[Стоимость, без НДС, рублей]]-Таблица1[[#This Row],[Ставка владения ]]</f>
        <v>0</v>
      </c>
    </row>
    <row r="566" spans="1:30">
      <c r="A566" s="14"/>
      <c r="B566" s="6"/>
      <c r="C566" s="6"/>
      <c r="D566" s="6" t="str">
        <f>IF(H566="","",VLOOKUP(H566,[1]мвз!$A$1:$B$212,2,FALSE))</f>
        <v/>
      </c>
      <c r="E566" s="25" t="str">
        <f t="shared" si="19"/>
        <v>ст.776</v>
      </c>
      <c r="F566" s="25"/>
      <c r="G566" s="6" t="str">
        <f t="shared" si="20"/>
        <v/>
      </c>
      <c r="H566" s="39"/>
      <c r="I566" s="34"/>
      <c r="J566" s="39"/>
      <c r="K566" s="39"/>
      <c r="L566" s="40"/>
      <c r="M566" s="6"/>
      <c r="N566" s="40"/>
      <c r="O566" s="40"/>
      <c r="P566" s="40"/>
      <c r="Q566" s="40"/>
      <c r="R566" s="40"/>
      <c r="S566" s="40"/>
      <c r="T566" s="40"/>
      <c r="U566" s="40"/>
      <c r="V566" s="41"/>
      <c r="W566" s="40"/>
      <c r="X566" s="40"/>
      <c r="Y566" s="40"/>
      <c r="Z566" s="22"/>
      <c r="AA566" s="22"/>
      <c r="AB566" s="23"/>
      <c r="AC56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66" s="30">
        <f>Таблица1[[#This Row],[Стоимость, без НДС, рублей]]-Таблица1[[#This Row],[Ставка владения ]]</f>
        <v>0</v>
      </c>
    </row>
    <row r="567" spans="1:30">
      <c r="A567" s="14"/>
      <c r="B567" s="6"/>
      <c r="C567" s="6"/>
      <c r="D567" s="6" t="str">
        <f>IF(H567="","",VLOOKUP(H567,[1]мвз!$A$1:$B$212,2,FALSE))</f>
        <v/>
      </c>
      <c r="E567" s="25" t="str">
        <f t="shared" si="19"/>
        <v>ст.776</v>
      </c>
      <c r="F567" s="25"/>
      <c r="G567" s="6" t="str">
        <f t="shared" si="20"/>
        <v/>
      </c>
      <c r="H567" s="39"/>
      <c r="I567" s="34"/>
      <c r="J567" s="39"/>
      <c r="K567" s="39"/>
      <c r="L567" s="40"/>
      <c r="M567" s="6"/>
      <c r="N567" s="40"/>
      <c r="O567" s="40"/>
      <c r="P567" s="40"/>
      <c r="Q567" s="40"/>
      <c r="R567" s="40"/>
      <c r="S567" s="40"/>
      <c r="T567" s="40"/>
      <c r="U567" s="40"/>
      <c r="V567" s="41"/>
      <c r="W567" s="40"/>
      <c r="X567" s="40"/>
      <c r="Y567" s="40"/>
      <c r="Z567" s="22"/>
      <c r="AA567" s="22"/>
      <c r="AB567" s="23"/>
      <c r="AC56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67" s="30">
        <f>Таблица1[[#This Row],[Стоимость, без НДС, рублей]]-Таблица1[[#This Row],[Ставка владения ]]</f>
        <v>0</v>
      </c>
    </row>
    <row r="568" spans="1:30">
      <c r="A568" s="14"/>
      <c r="B568" s="6"/>
      <c r="C568" s="6"/>
      <c r="D568" s="6" t="str">
        <f>IF(H568="","",VLOOKUP(H568,[1]мвз!$A$1:$B$212,2,FALSE))</f>
        <v/>
      </c>
      <c r="E568" s="25" t="str">
        <f t="shared" si="19"/>
        <v>ст.776</v>
      </c>
      <c r="F568" s="25"/>
      <c r="G568" s="6" t="str">
        <f t="shared" si="20"/>
        <v/>
      </c>
      <c r="H568" s="39"/>
      <c r="I568" s="34"/>
      <c r="J568" s="39"/>
      <c r="K568" s="39"/>
      <c r="L568" s="40"/>
      <c r="M568" s="6"/>
      <c r="N568" s="40"/>
      <c r="O568" s="40"/>
      <c r="P568" s="40"/>
      <c r="Q568" s="40"/>
      <c r="R568" s="40"/>
      <c r="S568" s="40"/>
      <c r="T568" s="40"/>
      <c r="U568" s="40"/>
      <c r="V568" s="41"/>
      <c r="W568" s="40"/>
      <c r="X568" s="40"/>
      <c r="Y568" s="40"/>
      <c r="Z568" s="22"/>
      <c r="AA568" s="22"/>
      <c r="AB568" s="23"/>
      <c r="AC56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68" s="30">
        <f>Таблица1[[#This Row],[Стоимость, без НДС, рублей]]-Таблица1[[#This Row],[Ставка владения ]]</f>
        <v>0</v>
      </c>
    </row>
    <row r="569" spans="1:30">
      <c r="A569" s="14"/>
      <c r="B569" s="6"/>
      <c r="C569" s="6"/>
      <c r="D569" s="6" t="str">
        <f>IF(H569="","",VLOOKUP(H569,[1]мвз!$A$1:$B$212,2,FALSE))</f>
        <v/>
      </c>
      <c r="E569" s="25" t="str">
        <f t="shared" si="19"/>
        <v>ст.776</v>
      </c>
      <c r="F569" s="25"/>
      <c r="G569" s="6" t="str">
        <f t="shared" si="20"/>
        <v/>
      </c>
      <c r="H569" s="39"/>
      <c r="I569" s="34"/>
      <c r="J569" s="39"/>
      <c r="K569" s="39"/>
      <c r="L569" s="40"/>
      <c r="M569" s="6"/>
      <c r="N569" s="40"/>
      <c r="O569" s="40"/>
      <c r="P569" s="40"/>
      <c r="Q569" s="40"/>
      <c r="R569" s="40"/>
      <c r="S569" s="40"/>
      <c r="T569" s="40"/>
      <c r="U569" s="40"/>
      <c r="V569" s="41"/>
      <c r="W569" s="40"/>
      <c r="X569" s="40"/>
      <c r="Y569" s="40"/>
      <c r="Z569" s="22"/>
      <c r="AA569" s="22"/>
      <c r="AB569" s="23"/>
      <c r="AC56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69" s="30">
        <f>Таблица1[[#This Row],[Стоимость, без НДС, рублей]]-Таблица1[[#This Row],[Ставка владения ]]</f>
        <v>0</v>
      </c>
    </row>
    <row r="570" spans="1:30">
      <c r="A570" s="14"/>
      <c r="B570" s="6"/>
      <c r="C570" s="6"/>
      <c r="D570" s="6" t="str">
        <f>IF(H570="","",VLOOKUP(H570,[1]мвз!$A$1:$B$212,2,FALSE))</f>
        <v/>
      </c>
      <c r="E570" s="25" t="str">
        <f t="shared" si="19"/>
        <v>ст.776</v>
      </c>
      <c r="F570" s="25"/>
      <c r="G570" s="6" t="str">
        <f t="shared" si="20"/>
        <v/>
      </c>
      <c r="H570" s="39"/>
      <c r="I570" s="34"/>
      <c r="J570" s="39"/>
      <c r="K570" s="39"/>
      <c r="L570" s="40"/>
      <c r="M570" s="6"/>
      <c r="N570" s="40"/>
      <c r="O570" s="40"/>
      <c r="P570" s="40"/>
      <c r="Q570" s="40"/>
      <c r="R570" s="40"/>
      <c r="S570" s="40"/>
      <c r="T570" s="40"/>
      <c r="U570" s="40"/>
      <c r="V570" s="41"/>
      <c r="W570" s="40"/>
      <c r="X570" s="40"/>
      <c r="Y570" s="40"/>
      <c r="Z570" s="22"/>
      <c r="AA570" s="22"/>
      <c r="AB570" s="23"/>
      <c r="AC57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70" s="30">
        <f>Таблица1[[#This Row],[Стоимость, без НДС, рублей]]-Таблица1[[#This Row],[Ставка владения ]]</f>
        <v>0</v>
      </c>
    </row>
    <row r="571" spans="1:30">
      <c r="A571" s="14"/>
      <c r="B571" s="6"/>
      <c r="C571" s="6"/>
      <c r="D571" s="6" t="str">
        <f>IF(H571="","",VLOOKUP(H571,[1]мвз!$A$1:$B$212,2,FALSE))</f>
        <v/>
      </c>
      <c r="E571" s="25" t="str">
        <f t="shared" si="19"/>
        <v>ст.776</v>
      </c>
      <c r="F571" s="25"/>
      <c r="G571" s="6" t="str">
        <f t="shared" si="20"/>
        <v/>
      </c>
      <c r="H571" s="39"/>
      <c r="I571" s="34"/>
      <c r="J571" s="39"/>
      <c r="K571" s="39"/>
      <c r="L571" s="40"/>
      <c r="M571" s="6"/>
      <c r="N571" s="40"/>
      <c r="O571" s="40"/>
      <c r="P571" s="40"/>
      <c r="Q571" s="40"/>
      <c r="R571" s="40"/>
      <c r="S571" s="40"/>
      <c r="T571" s="40"/>
      <c r="U571" s="40"/>
      <c r="V571" s="41"/>
      <c r="W571" s="40"/>
      <c r="X571" s="40"/>
      <c r="Y571" s="40"/>
      <c r="Z571" s="22"/>
      <c r="AA571" s="22"/>
      <c r="AB571" s="23"/>
      <c r="AC57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71" s="30">
        <f>Таблица1[[#This Row],[Стоимость, без НДС, рублей]]-Таблица1[[#This Row],[Ставка владения ]]</f>
        <v>0</v>
      </c>
    </row>
    <row r="572" spans="1:30">
      <c r="A572" s="14"/>
      <c r="B572" s="6"/>
      <c r="C572" s="6"/>
      <c r="D572" s="6" t="str">
        <f>IF(H572="","",VLOOKUP(H572,[1]мвз!$A$1:$B$212,2,FALSE))</f>
        <v/>
      </c>
      <c r="E572" s="25" t="str">
        <f t="shared" si="19"/>
        <v>ст.776</v>
      </c>
      <c r="F572" s="25"/>
      <c r="G572" s="6" t="str">
        <f t="shared" si="20"/>
        <v/>
      </c>
      <c r="H572" s="39"/>
      <c r="I572" s="34"/>
      <c r="J572" s="39"/>
      <c r="K572" s="39"/>
      <c r="L572" s="40"/>
      <c r="M572" s="6"/>
      <c r="N572" s="40"/>
      <c r="O572" s="40"/>
      <c r="P572" s="40"/>
      <c r="Q572" s="40"/>
      <c r="R572" s="40"/>
      <c r="S572" s="40"/>
      <c r="T572" s="40"/>
      <c r="U572" s="40"/>
      <c r="V572" s="41"/>
      <c r="W572" s="40"/>
      <c r="X572" s="40"/>
      <c r="Y572" s="40"/>
      <c r="Z572" s="22"/>
      <c r="AA572" s="22"/>
      <c r="AB572" s="23"/>
      <c r="AC57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72" s="30">
        <f>Таблица1[[#This Row],[Стоимость, без НДС, рублей]]-Таблица1[[#This Row],[Ставка владения ]]</f>
        <v>0</v>
      </c>
    </row>
    <row r="573" spans="1:30">
      <c r="A573" s="14"/>
      <c r="B573" s="6"/>
      <c r="C573" s="6"/>
      <c r="D573" s="6" t="str">
        <f>IF(H573="","",VLOOKUP(H573,[1]мвз!$A$1:$B$212,2,FALSE))</f>
        <v/>
      </c>
      <c r="E573" s="25" t="str">
        <f t="shared" si="19"/>
        <v>ст.776</v>
      </c>
      <c r="F573" s="25"/>
      <c r="G573" s="6" t="str">
        <f t="shared" si="20"/>
        <v/>
      </c>
      <c r="H573" s="39"/>
      <c r="I573" s="34"/>
      <c r="J573" s="39"/>
      <c r="K573" s="39"/>
      <c r="L573" s="40"/>
      <c r="M573" s="6"/>
      <c r="N573" s="40"/>
      <c r="O573" s="40"/>
      <c r="P573" s="40"/>
      <c r="Q573" s="40"/>
      <c r="R573" s="40"/>
      <c r="S573" s="40"/>
      <c r="T573" s="40"/>
      <c r="U573" s="40"/>
      <c r="V573" s="41"/>
      <c r="W573" s="40"/>
      <c r="X573" s="40"/>
      <c r="Y573" s="40"/>
      <c r="Z573" s="22"/>
      <c r="AA573" s="22"/>
      <c r="AB573" s="23"/>
      <c r="AC57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73" s="30">
        <f>Таблица1[[#This Row],[Стоимость, без НДС, рублей]]-Таблица1[[#This Row],[Ставка владения ]]</f>
        <v>0</v>
      </c>
    </row>
    <row r="574" spans="1:30">
      <c r="A574" s="14"/>
      <c r="B574" s="6"/>
      <c r="C574" s="6"/>
      <c r="D574" s="6" t="str">
        <f>IF(H574="","",VLOOKUP(H574,[1]мвз!$A$1:$B$212,2,FALSE))</f>
        <v/>
      </c>
      <c r="E574" s="25" t="str">
        <f t="shared" si="19"/>
        <v>ст.776</v>
      </c>
      <c r="F574" s="25"/>
      <c r="G574" s="6" t="str">
        <f t="shared" si="20"/>
        <v/>
      </c>
      <c r="H574" s="39"/>
      <c r="I574" s="34"/>
      <c r="J574" s="39"/>
      <c r="K574" s="39"/>
      <c r="L574" s="40"/>
      <c r="M574" s="6"/>
      <c r="N574" s="40"/>
      <c r="O574" s="40"/>
      <c r="P574" s="40"/>
      <c r="Q574" s="40"/>
      <c r="R574" s="40"/>
      <c r="S574" s="40"/>
      <c r="T574" s="40"/>
      <c r="U574" s="40"/>
      <c r="V574" s="41"/>
      <c r="W574" s="40"/>
      <c r="X574" s="40"/>
      <c r="Y574" s="40"/>
      <c r="Z574" s="22"/>
      <c r="AA574" s="22"/>
      <c r="AB574" s="23"/>
      <c r="AC57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74" s="30">
        <f>Таблица1[[#This Row],[Стоимость, без НДС, рублей]]-Таблица1[[#This Row],[Ставка владения ]]</f>
        <v>0</v>
      </c>
    </row>
    <row r="575" spans="1:30">
      <c r="A575" s="14"/>
      <c r="B575" s="6"/>
      <c r="C575" s="6"/>
      <c r="D575" s="6" t="str">
        <f>IF(H575="","",VLOOKUP(H575,[1]мвз!$A$1:$B$212,2,FALSE))</f>
        <v/>
      </c>
      <c r="E575" s="25" t="str">
        <f t="shared" si="19"/>
        <v>ст.776</v>
      </c>
      <c r="F575" s="25"/>
      <c r="G575" s="6" t="str">
        <f t="shared" si="20"/>
        <v/>
      </c>
      <c r="H575" s="39"/>
      <c r="I575" s="34"/>
      <c r="J575" s="39"/>
      <c r="K575" s="39"/>
      <c r="L575" s="40"/>
      <c r="M575" s="6"/>
      <c r="N575" s="40"/>
      <c r="O575" s="40"/>
      <c r="P575" s="40"/>
      <c r="Q575" s="40"/>
      <c r="R575" s="40"/>
      <c r="S575" s="40"/>
      <c r="T575" s="40"/>
      <c r="U575" s="40"/>
      <c r="V575" s="41"/>
      <c r="W575" s="40"/>
      <c r="X575" s="40"/>
      <c r="Y575" s="40"/>
      <c r="Z575" s="22"/>
      <c r="AA575" s="22"/>
      <c r="AB575" s="23"/>
      <c r="AC57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75" s="30">
        <f>Таблица1[[#This Row],[Стоимость, без НДС, рублей]]-Таблица1[[#This Row],[Ставка владения ]]</f>
        <v>0</v>
      </c>
    </row>
    <row r="576" spans="1:30">
      <c r="A576" s="14"/>
      <c r="B576" s="6"/>
      <c r="C576" s="6"/>
      <c r="D576" s="6" t="str">
        <f>IF(H576="","",VLOOKUP(H576,[1]мвз!$A$1:$B$212,2,FALSE))</f>
        <v/>
      </c>
      <c r="E576" s="25" t="str">
        <f t="shared" ref="E576:E639" si="21">IF(H576="леня","ст.835",IF(H576="ДЦС-5 АУР","ст.835","ст.776"))</f>
        <v>ст.776</v>
      </c>
      <c r="F576" s="25"/>
      <c r="G576" s="6" t="str">
        <f t="shared" si="20"/>
        <v/>
      </c>
      <c r="H576" s="39"/>
      <c r="I576" s="34"/>
      <c r="J576" s="39"/>
      <c r="K576" s="39"/>
      <c r="L576" s="40"/>
      <c r="M576" s="6"/>
      <c r="N576" s="40"/>
      <c r="O576" s="40"/>
      <c r="P576" s="40"/>
      <c r="Q576" s="40"/>
      <c r="R576" s="40"/>
      <c r="S576" s="40"/>
      <c r="T576" s="40"/>
      <c r="U576" s="40"/>
      <c r="V576" s="41"/>
      <c r="W576" s="40"/>
      <c r="X576" s="40"/>
      <c r="Y576" s="40"/>
      <c r="Z576" s="22"/>
      <c r="AA576" s="22"/>
      <c r="AB576" s="23"/>
      <c r="AC57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76" s="30">
        <f>Таблица1[[#This Row],[Стоимость, без НДС, рублей]]-Таблица1[[#This Row],[Ставка владения ]]</f>
        <v>0</v>
      </c>
    </row>
    <row r="577" spans="1:30">
      <c r="A577" s="14"/>
      <c r="B577" s="6"/>
      <c r="C577" s="6"/>
      <c r="D577" s="6" t="str">
        <f>IF(H577="","",VLOOKUP(H577,[1]мвз!$A$1:$B$212,2,FALSE))</f>
        <v/>
      </c>
      <c r="E577" s="25" t="str">
        <f t="shared" si="21"/>
        <v>ст.776</v>
      </c>
      <c r="F577" s="25"/>
      <c r="G577" s="6" t="str">
        <f t="shared" si="20"/>
        <v/>
      </c>
      <c r="H577" s="39"/>
      <c r="I577" s="34"/>
      <c r="J577" s="39"/>
      <c r="K577" s="39"/>
      <c r="L577" s="40"/>
      <c r="M577" s="6"/>
      <c r="N577" s="40"/>
      <c r="O577" s="40"/>
      <c r="P577" s="40"/>
      <c r="Q577" s="40"/>
      <c r="R577" s="40"/>
      <c r="S577" s="40"/>
      <c r="T577" s="40"/>
      <c r="U577" s="40"/>
      <c r="V577" s="41"/>
      <c r="W577" s="40"/>
      <c r="X577" s="40"/>
      <c r="Y577" s="40"/>
      <c r="Z577" s="22"/>
      <c r="AA577" s="22"/>
      <c r="AB577" s="23"/>
      <c r="AC57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77" s="30">
        <f>Таблица1[[#This Row],[Стоимость, без НДС, рублей]]-Таблица1[[#This Row],[Ставка владения ]]</f>
        <v>0</v>
      </c>
    </row>
    <row r="578" spans="1:30">
      <c r="A578" s="14"/>
      <c r="B578" s="6"/>
      <c r="C578" s="6"/>
      <c r="D578" s="6" t="str">
        <f>IF(H578="","",VLOOKUP(H578,[1]мвз!$A$1:$B$212,2,FALSE))</f>
        <v/>
      </c>
      <c r="E578" s="25" t="str">
        <f t="shared" si="21"/>
        <v>ст.776</v>
      </c>
      <c r="F578" s="25"/>
      <c r="G578" s="6" t="str">
        <f t="shared" si="20"/>
        <v/>
      </c>
      <c r="H578" s="39"/>
      <c r="I578" s="34"/>
      <c r="J578" s="39"/>
      <c r="K578" s="39"/>
      <c r="L578" s="40"/>
      <c r="M578" s="6"/>
      <c r="N578" s="40"/>
      <c r="O578" s="40"/>
      <c r="P578" s="40"/>
      <c r="Q578" s="40"/>
      <c r="R578" s="40"/>
      <c r="S578" s="40"/>
      <c r="T578" s="40"/>
      <c r="U578" s="40"/>
      <c r="V578" s="41"/>
      <c r="W578" s="40"/>
      <c r="X578" s="40"/>
      <c r="Y578" s="40"/>
      <c r="Z578" s="22"/>
      <c r="AA578" s="22"/>
      <c r="AB578" s="23"/>
      <c r="AC57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78" s="30">
        <f>Таблица1[[#This Row],[Стоимость, без НДС, рублей]]-Таблица1[[#This Row],[Ставка владения ]]</f>
        <v>0</v>
      </c>
    </row>
    <row r="579" spans="1:30">
      <c r="A579" s="14"/>
      <c r="B579" s="6"/>
      <c r="C579" s="6"/>
      <c r="D579" s="6" t="str">
        <f>IF(H579="","",VLOOKUP(H579,[1]мвз!$A$1:$B$212,2,FALSE))</f>
        <v/>
      </c>
      <c r="E579" s="25" t="str">
        <f t="shared" si="21"/>
        <v>ст.776</v>
      </c>
      <c r="F579" s="25"/>
      <c r="G579" s="6" t="str">
        <f t="shared" si="20"/>
        <v/>
      </c>
      <c r="H579" s="39"/>
      <c r="I579" s="34"/>
      <c r="J579" s="39"/>
      <c r="K579" s="39"/>
      <c r="L579" s="40"/>
      <c r="M579" s="6"/>
      <c r="N579" s="40"/>
      <c r="O579" s="40"/>
      <c r="P579" s="40"/>
      <c r="Q579" s="40"/>
      <c r="R579" s="40"/>
      <c r="S579" s="40"/>
      <c r="T579" s="40"/>
      <c r="U579" s="40"/>
      <c r="V579" s="41"/>
      <c r="W579" s="40"/>
      <c r="X579" s="40"/>
      <c r="Y579" s="40"/>
      <c r="Z579" s="22"/>
      <c r="AA579" s="22"/>
      <c r="AB579" s="23"/>
      <c r="AC57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79" s="30">
        <f>Таблица1[[#This Row],[Стоимость, без НДС, рублей]]-Таблица1[[#This Row],[Ставка владения ]]</f>
        <v>0</v>
      </c>
    </row>
    <row r="580" spans="1:30">
      <c r="A580" s="14"/>
      <c r="B580" s="6"/>
      <c r="C580" s="6"/>
      <c r="D580" s="6" t="str">
        <f>IF(H580="","",VLOOKUP(H580,[1]мвз!$A$1:$B$212,2,FALSE))</f>
        <v/>
      </c>
      <c r="E580" s="25" t="str">
        <f t="shared" si="21"/>
        <v>ст.776</v>
      </c>
      <c r="F580" s="25"/>
      <c r="G580" s="6" t="str">
        <f t="shared" si="20"/>
        <v/>
      </c>
      <c r="H580" s="39"/>
      <c r="I580" s="34"/>
      <c r="J580" s="39"/>
      <c r="K580" s="39"/>
      <c r="L580" s="40"/>
      <c r="M580" s="6"/>
      <c r="N580" s="40"/>
      <c r="O580" s="40"/>
      <c r="P580" s="40"/>
      <c r="Q580" s="40"/>
      <c r="R580" s="40"/>
      <c r="S580" s="40"/>
      <c r="T580" s="40"/>
      <c r="U580" s="40"/>
      <c r="V580" s="41"/>
      <c r="W580" s="40"/>
      <c r="X580" s="40"/>
      <c r="Y580" s="40"/>
      <c r="Z580" s="22"/>
      <c r="AA580" s="22"/>
      <c r="AB580" s="23"/>
      <c r="AC58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80" s="30">
        <f>Таблица1[[#This Row],[Стоимость, без НДС, рублей]]-Таблица1[[#This Row],[Ставка владения ]]</f>
        <v>0</v>
      </c>
    </row>
    <row r="581" spans="1:30">
      <c r="A581" s="14"/>
      <c r="B581" s="6"/>
      <c r="C581" s="6"/>
      <c r="D581" s="6" t="str">
        <f>IF(H581="","",VLOOKUP(H581,[1]мвз!$A$1:$B$212,2,FALSE))</f>
        <v/>
      </c>
      <c r="E581" s="25" t="str">
        <f t="shared" si="21"/>
        <v>ст.776</v>
      </c>
      <c r="F581" s="25"/>
      <c r="G581" s="6" t="str">
        <f t="shared" si="20"/>
        <v/>
      </c>
      <c r="H581" s="39"/>
      <c r="I581" s="34"/>
      <c r="J581" s="39"/>
      <c r="K581" s="39"/>
      <c r="L581" s="40"/>
      <c r="M581" s="6"/>
      <c r="N581" s="40"/>
      <c r="O581" s="40"/>
      <c r="P581" s="40"/>
      <c r="Q581" s="40"/>
      <c r="R581" s="40"/>
      <c r="S581" s="40"/>
      <c r="T581" s="40"/>
      <c r="U581" s="40"/>
      <c r="V581" s="41"/>
      <c r="W581" s="40"/>
      <c r="X581" s="40"/>
      <c r="Y581" s="40"/>
      <c r="Z581" s="22"/>
      <c r="AA581" s="22"/>
      <c r="AB581" s="23"/>
      <c r="AC58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81" s="30">
        <f>Таблица1[[#This Row],[Стоимость, без НДС, рублей]]-Таблица1[[#This Row],[Ставка владения ]]</f>
        <v>0</v>
      </c>
    </row>
    <row r="582" spans="1:30">
      <c r="A582" s="14"/>
      <c r="B582" s="6"/>
      <c r="C582" s="6"/>
      <c r="D582" s="6" t="str">
        <f>IF(H582="","",VLOOKUP(H582,[1]мвз!$A$1:$B$212,2,FALSE))</f>
        <v/>
      </c>
      <c r="E582" s="25" t="str">
        <f t="shared" si="21"/>
        <v>ст.776</v>
      </c>
      <c r="F582" s="25"/>
      <c r="G582" s="6" t="str">
        <f t="shared" si="20"/>
        <v/>
      </c>
      <c r="H582" s="39"/>
      <c r="I582" s="34"/>
      <c r="J582" s="39"/>
      <c r="K582" s="39"/>
      <c r="L582" s="40"/>
      <c r="M582" s="6"/>
      <c r="N582" s="40"/>
      <c r="O582" s="40"/>
      <c r="P582" s="40"/>
      <c r="Q582" s="40"/>
      <c r="R582" s="40"/>
      <c r="S582" s="40"/>
      <c r="T582" s="40"/>
      <c r="U582" s="40"/>
      <c r="V582" s="41"/>
      <c r="W582" s="40"/>
      <c r="X582" s="40"/>
      <c r="Y582" s="40"/>
      <c r="Z582" s="22"/>
      <c r="AA582" s="22"/>
      <c r="AB582" s="23"/>
      <c r="AC58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82" s="30">
        <f>Таблица1[[#This Row],[Стоимость, без НДС, рублей]]-Таблица1[[#This Row],[Ставка владения ]]</f>
        <v>0</v>
      </c>
    </row>
    <row r="583" spans="1:30">
      <c r="A583" s="14"/>
      <c r="B583" s="6"/>
      <c r="C583" s="6"/>
      <c r="D583" s="6" t="str">
        <f>IF(H583="","",VLOOKUP(H583,[1]мвз!$A$1:$B$212,2,FALSE))</f>
        <v/>
      </c>
      <c r="E583" s="25" t="str">
        <f t="shared" si="21"/>
        <v>ст.776</v>
      </c>
      <c r="F583" s="25"/>
      <c r="G583" s="6" t="str">
        <f t="shared" si="20"/>
        <v/>
      </c>
      <c r="H583" s="39"/>
      <c r="I583" s="34"/>
      <c r="J583" s="39"/>
      <c r="K583" s="39"/>
      <c r="L583" s="40"/>
      <c r="M583" s="6"/>
      <c r="N583" s="40"/>
      <c r="O583" s="40"/>
      <c r="P583" s="40"/>
      <c r="Q583" s="40"/>
      <c r="R583" s="40"/>
      <c r="S583" s="40"/>
      <c r="T583" s="40"/>
      <c r="U583" s="40"/>
      <c r="V583" s="41"/>
      <c r="W583" s="40"/>
      <c r="X583" s="40"/>
      <c r="Y583" s="40"/>
      <c r="Z583" s="22"/>
      <c r="AA583" s="22"/>
      <c r="AB583" s="23"/>
      <c r="AC58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83" s="30">
        <f>Таблица1[[#This Row],[Стоимость, без НДС, рублей]]-Таблица1[[#This Row],[Ставка владения ]]</f>
        <v>0</v>
      </c>
    </row>
    <row r="584" spans="1:30">
      <c r="A584" s="14"/>
      <c r="B584" s="6"/>
      <c r="C584" s="6"/>
      <c r="D584" s="6" t="str">
        <f>IF(H584="","",VLOOKUP(H584,[1]мвз!$A$1:$B$212,2,FALSE))</f>
        <v/>
      </c>
      <c r="E584" s="25" t="str">
        <f t="shared" si="21"/>
        <v>ст.776</v>
      </c>
      <c r="F584" s="25"/>
      <c r="G584" s="6" t="str">
        <f t="shared" si="20"/>
        <v/>
      </c>
      <c r="H584" s="39"/>
      <c r="I584" s="34"/>
      <c r="J584" s="39"/>
      <c r="K584" s="39"/>
      <c r="L584" s="40"/>
      <c r="M584" s="6"/>
      <c r="N584" s="40"/>
      <c r="O584" s="40"/>
      <c r="P584" s="40"/>
      <c r="Q584" s="40"/>
      <c r="R584" s="40"/>
      <c r="S584" s="40"/>
      <c r="T584" s="40"/>
      <c r="U584" s="40"/>
      <c r="V584" s="41"/>
      <c r="W584" s="40"/>
      <c r="X584" s="40"/>
      <c r="Y584" s="40"/>
      <c r="Z584" s="22"/>
      <c r="AA584" s="22"/>
      <c r="AB584" s="23"/>
      <c r="AC58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84" s="30">
        <f>Таблица1[[#This Row],[Стоимость, без НДС, рублей]]-Таблица1[[#This Row],[Ставка владения ]]</f>
        <v>0</v>
      </c>
    </row>
    <row r="585" spans="1:30">
      <c r="A585" s="14"/>
      <c r="B585" s="6"/>
      <c r="C585" s="6"/>
      <c r="D585" s="6" t="str">
        <f>IF(H585="","",VLOOKUP(H585,[1]мвз!$A$1:$B$212,2,FALSE))</f>
        <v/>
      </c>
      <c r="E585" s="25" t="str">
        <f t="shared" si="21"/>
        <v>ст.776</v>
      </c>
      <c r="F585" s="25"/>
      <c r="G585" s="6" t="str">
        <f t="shared" si="20"/>
        <v/>
      </c>
      <c r="H585" s="39"/>
      <c r="I585" s="34"/>
      <c r="J585" s="39"/>
      <c r="K585" s="39"/>
      <c r="L585" s="40"/>
      <c r="M585" s="6"/>
      <c r="N585" s="40"/>
      <c r="O585" s="40"/>
      <c r="P585" s="40"/>
      <c r="Q585" s="40"/>
      <c r="R585" s="40"/>
      <c r="S585" s="40"/>
      <c r="T585" s="40"/>
      <c r="U585" s="40"/>
      <c r="V585" s="41"/>
      <c r="W585" s="40"/>
      <c r="X585" s="40"/>
      <c r="Y585" s="40"/>
      <c r="Z585" s="22"/>
      <c r="AA585" s="22"/>
      <c r="AB585" s="23"/>
      <c r="AC58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85" s="30">
        <f>Таблица1[[#This Row],[Стоимость, без НДС, рублей]]-Таблица1[[#This Row],[Ставка владения ]]</f>
        <v>0</v>
      </c>
    </row>
    <row r="586" spans="1:30">
      <c r="A586" s="14"/>
      <c r="B586" s="6"/>
      <c r="C586" s="6"/>
      <c r="D586" s="6" t="str">
        <f>IF(H586="","",VLOOKUP(H586,[1]мвз!$A$1:$B$212,2,FALSE))</f>
        <v/>
      </c>
      <c r="E586" s="25" t="str">
        <f t="shared" si="21"/>
        <v>ст.776</v>
      </c>
      <c r="F586" s="25"/>
      <c r="G586" s="6" t="str">
        <f t="shared" si="20"/>
        <v/>
      </c>
      <c r="H586" s="39"/>
      <c r="I586" s="34"/>
      <c r="J586" s="39"/>
      <c r="K586" s="39"/>
      <c r="L586" s="40"/>
      <c r="M586" s="6"/>
      <c r="N586" s="40"/>
      <c r="O586" s="40"/>
      <c r="P586" s="40"/>
      <c r="Q586" s="40"/>
      <c r="R586" s="40"/>
      <c r="S586" s="40"/>
      <c r="T586" s="40"/>
      <c r="U586" s="40"/>
      <c r="V586" s="41"/>
      <c r="W586" s="40"/>
      <c r="X586" s="40"/>
      <c r="Y586" s="40"/>
      <c r="Z586" s="22"/>
      <c r="AA586" s="22"/>
      <c r="AB586" s="23"/>
      <c r="AC58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86" s="30">
        <f>Таблица1[[#This Row],[Стоимость, без НДС, рублей]]-Таблица1[[#This Row],[Ставка владения ]]</f>
        <v>0</v>
      </c>
    </row>
    <row r="587" spans="1:30">
      <c r="A587" s="14"/>
      <c r="B587" s="6"/>
      <c r="C587" s="6"/>
      <c r="D587" s="6" t="str">
        <f>IF(H587="","",VLOOKUP(H587,[1]мвз!$A$1:$B$212,2,FALSE))</f>
        <v/>
      </c>
      <c r="E587" s="25" t="str">
        <f t="shared" si="21"/>
        <v>ст.776</v>
      </c>
      <c r="F587" s="25"/>
      <c r="G587" s="6" t="str">
        <f t="shared" si="20"/>
        <v/>
      </c>
      <c r="H587" s="39"/>
      <c r="I587" s="34"/>
      <c r="J587" s="39"/>
      <c r="K587" s="39"/>
      <c r="L587" s="40"/>
      <c r="M587" s="6"/>
      <c r="N587" s="40"/>
      <c r="O587" s="40"/>
      <c r="P587" s="40"/>
      <c r="Q587" s="40"/>
      <c r="R587" s="40"/>
      <c r="S587" s="40"/>
      <c r="T587" s="40"/>
      <c r="U587" s="40"/>
      <c r="V587" s="41"/>
      <c r="W587" s="40"/>
      <c r="X587" s="40"/>
      <c r="Y587" s="40"/>
      <c r="Z587" s="22"/>
      <c r="AA587" s="22"/>
      <c r="AB587" s="23"/>
      <c r="AC58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87" s="30">
        <f>Таблица1[[#This Row],[Стоимость, без НДС, рублей]]-Таблица1[[#This Row],[Ставка владения ]]</f>
        <v>0</v>
      </c>
    </row>
    <row r="588" spans="1:30">
      <c r="A588" s="14"/>
      <c r="B588" s="6"/>
      <c r="C588" s="6"/>
      <c r="D588" s="6" t="str">
        <f>IF(H588="","",VLOOKUP(H588,[1]мвз!$A$1:$B$212,2,FALSE))</f>
        <v/>
      </c>
      <c r="E588" s="25" t="str">
        <f t="shared" si="21"/>
        <v>ст.776</v>
      </c>
      <c r="F588" s="25"/>
      <c r="G588" s="6" t="str">
        <f t="shared" si="20"/>
        <v/>
      </c>
      <c r="H588" s="39"/>
      <c r="I588" s="34"/>
      <c r="J588" s="39"/>
      <c r="K588" s="39"/>
      <c r="L588" s="40"/>
      <c r="M588" s="6"/>
      <c r="N588" s="40"/>
      <c r="O588" s="40"/>
      <c r="P588" s="40"/>
      <c r="Q588" s="40"/>
      <c r="R588" s="40"/>
      <c r="S588" s="40"/>
      <c r="T588" s="40"/>
      <c r="U588" s="40"/>
      <c r="V588" s="41"/>
      <c r="W588" s="40"/>
      <c r="X588" s="40"/>
      <c r="Y588" s="40"/>
      <c r="Z588" s="22"/>
      <c r="AA588" s="22"/>
      <c r="AB588" s="23"/>
      <c r="AC58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88" s="30">
        <f>Таблица1[[#This Row],[Стоимость, без НДС, рублей]]-Таблица1[[#This Row],[Ставка владения ]]</f>
        <v>0</v>
      </c>
    </row>
    <row r="589" spans="1:30">
      <c r="A589" s="14"/>
      <c r="B589" s="6"/>
      <c r="C589" s="6"/>
      <c r="D589" s="6" t="str">
        <f>IF(H589="","",VLOOKUP(H589,[1]мвз!$A$1:$B$212,2,FALSE))</f>
        <v/>
      </c>
      <c r="E589" s="25" t="str">
        <f t="shared" si="21"/>
        <v>ст.776</v>
      </c>
      <c r="F589" s="25"/>
      <c r="G589" s="6" t="str">
        <f t="shared" si="20"/>
        <v/>
      </c>
      <c r="H589" s="39"/>
      <c r="I589" s="34"/>
      <c r="J589" s="39"/>
      <c r="K589" s="39"/>
      <c r="L589" s="40"/>
      <c r="M589" s="6"/>
      <c r="N589" s="40"/>
      <c r="O589" s="40"/>
      <c r="P589" s="40"/>
      <c r="Q589" s="40"/>
      <c r="R589" s="40"/>
      <c r="S589" s="40"/>
      <c r="T589" s="40"/>
      <c r="U589" s="40"/>
      <c r="V589" s="41"/>
      <c r="W589" s="40"/>
      <c r="X589" s="40"/>
      <c r="Y589" s="40"/>
      <c r="Z589" s="22"/>
      <c r="AA589" s="22"/>
      <c r="AB589" s="23"/>
      <c r="AC58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89" s="30">
        <f>Таблица1[[#This Row],[Стоимость, без НДС, рублей]]-Таблица1[[#This Row],[Ставка владения ]]</f>
        <v>0</v>
      </c>
    </row>
    <row r="590" spans="1:30">
      <c r="A590" s="14"/>
      <c r="B590" s="6"/>
      <c r="C590" s="6"/>
      <c r="D590" s="6" t="str">
        <f>IF(H590="","",VLOOKUP(H590,[1]мвз!$A$1:$B$212,2,FALSE))</f>
        <v/>
      </c>
      <c r="E590" s="25" t="str">
        <f t="shared" si="21"/>
        <v>ст.776</v>
      </c>
      <c r="F590" s="25"/>
      <c r="G590" s="6" t="str">
        <f t="shared" si="20"/>
        <v/>
      </c>
      <c r="H590" s="39"/>
      <c r="I590" s="34"/>
      <c r="J590" s="39"/>
      <c r="K590" s="39"/>
      <c r="L590" s="40"/>
      <c r="M590" s="6"/>
      <c r="N590" s="40"/>
      <c r="O590" s="40"/>
      <c r="P590" s="40"/>
      <c r="Q590" s="40"/>
      <c r="R590" s="40"/>
      <c r="S590" s="40"/>
      <c r="T590" s="40"/>
      <c r="U590" s="40"/>
      <c r="V590" s="41"/>
      <c r="W590" s="40"/>
      <c r="X590" s="40"/>
      <c r="Y590" s="40"/>
      <c r="Z590" s="22"/>
      <c r="AA590" s="22"/>
      <c r="AB590" s="23"/>
      <c r="AC59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90" s="30">
        <f>Таблица1[[#This Row],[Стоимость, без НДС, рублей]]-Таблица1[[#This Row],[Ставка владения ]]</f>
        <v>0</v>
      </c>
    </row>
    <row r="591" spans="1:30">
      <c r="A591" s="14"/>
      <c r="B591" s="6"/>
      <c r="C591" s="6"/>
      <c r="D591" s="6" t="str">
        <f>IF(H591="","",VLOOKUP(H591,[1]мвз!$A$1:$B$212,2,FALSE))</f>
        <v/>
      </c>
      <c r="E591" s="25" t="str">
        <f t="shared" si="21"/>
        <v>ст.776</v>
      </c>
      <c r="F591" s="25"/>
      <c r="G591" s="6" t="str">
        <f t="shared" si="20"/>
        <v/>
      </c>
      <c r="H591" s="39"/>
      <c r="I591" s="34"/>
      <c r="J591" s="39"/>
      <c r="K591" s="39"/>
      <c r="L591" s="40"/>
      <c r="M591" s="6"/>
      <c r="N591" s="40"/>
      <c r="O591" s="40"/>
      <c r="P591" s="40"/>
      <c r="Q591" s="40"/>
      <c r="R591" s="40"/>
      <c r="S591" s="40"/>
      <c r="T591" s="40"/>
      <c r="U591" s="40"/>
      <c r="V591" s="41"/>
      <c r="W591" s="40"/>
      <c r="X591" s="40"/>
      <c r="Y591" s="40"/>
      <c r="Z591" s="22"/>
      <c r="AA591" s="22"/>
      <c r="AB591" s="23"/>
      <c r="AC59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91" s="30">
        <f>Таблица1[[#This Row],[Стоимость, без НДС, рублей]]-Таблица1[[#This Row],[Ставка владения ]]</f>
        <v>0</v>
      </c>
    </row>
    <row r="592" spans="1:30">
      <c r="A592" s="14"/>
      <c r="B592" s="6"/>
      <c r="C592" s="6"/>
      <c r="D592" s="6" t="str">
        <f>IF(H592="","",VLOOKUP(H592,[1]мвз!$A$1:$B$212,2,FALSE))</f>
        <v/>
      </c>
      <c r="E592" s="25" t="str">
        <f t="shared" si="21"/>
        <v>ст.776</v>
      </c>
      <c r="F592" s="25"/>
      <c r="G592" s="6" t="str">
        <f t="shared" si="20"/>
        <v/>
      </c>
      <c r="H592" s="39"/>
      <c r="I592" s="34"/>
      <c r="J592" s="39"/>
      <c r="K592" s="39"/>
      <c r="L592" s="40"/>
      <c r="M592" s="6"/>
      <c r="N592" s="40"/>
      <c r="O592" s="40"/>
      <c r="P592" s="40"/>
      <c r="Q592" s="40"/>
      <c r="R592" s="40"/>
      <c r="S592" s="40"/>
      <c r="T592" s="40"/>
      <c r="U592" s="40"/>
      <c r="V592" s="41"/>
      <c r="W592" s="40"/>
      <c r="X592" s="40"/>
      <c r="Y592" s="40"/>
      <c r="Z592" s="22"/>
      <c r="AA592" s="22"/>
      <c r="AB592" s="23"/>
      <c r="AC59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92" s="30">
        <f>Таблица1[[#This Row],[Стоимость, без НДС, рублей]]-Таблица1[[#This Row],[Ставка владения ]]</f>
        <v>0</v>
      </c>
    </row>
    <row r="593" spans="1:30">
      <c r="A593" s="14"/>
      <c r="B593" s="6"/>
      <c r="C593" s="6"/>
      <c r="D593" s="6" t="str">
        <f>IF(H593="","",VLOOKUP(H593,[1]мвз!$A$1:$B$212,2,FALSE))</f>
        <v/>
      </c>
      <c r="E593" s="25" t="str">
        <f t="shared" si="21"/>
        <v>ст.776</v>
      </c>
      <c r="F593" s="25"/>
      <c r="G593" s="6" t="str">
        <f t="shared" si="20"/>
        <v/>
      </c>
      <c r="H593" s="39"/>
      <c r="I593" s="34"/>
      <c r="J593" s="39"/>
      <c r="K593" s="39"/>
      <c r="L593" s="40"/>
      <c r="M593" s="6"/>
      <c r="N593" s="40"/>
      <c r="O593" s="40"/>
      <c r="P593" s="40"/>
      <c r="Q593" s="40"/>
      <c r="R593" s="40"/>
      <c r="S593" s="40"/>
      <c r="T593" s="40"/>
      <c r="U593" s="40"/>
      <c r="V593" s="41"/>
      <c r="W593" s="40"/>
      <c r="X593" s="40"/>
      <c r="Y593" s="40"/>
      <c r="Z593" s="22"/>
      <c r="AA593" s="22"/>
      <c r="AB593" s="23"/>
      <c r="AC59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93" s="30">
        <f>Таблица1[[#This Row],[Стоимость, без НДС, рублей]]-Таблица1[[#This Row],[Ставка владения ]]</f>
        <v>0</v>
      </c>
    </row>
    <row r="594" spans="1:30">
      <c r="A594" s="14"/>
      <c r="B594" s="6"/>
      <c r="C594" s="6"/>
      <c r="D594" s="6" t="str">
        <f>IF(H594="","",VLOOKUP(H594,[1]мвз!$A$1:$B$212,2,FALSE))</f>
        <v/>
      </c>
      <c r="E594" s="25" t="str">
        <f t="shared" si="21"/>
        <v>ст.776</v>
      </c>
      <c r="F594" s="25"/>
      <c r="G594" s="6" t="str">
        <f t="shared" si="20"/>
        <v/>
      </c>
      <c r="H594" s="39"/>
      <c r="I594" s="34"/>
      <c r="J594" s="39"/>
      <c r="K594" s="39"/>
      <c r="L594" s="40"/>
      <c r="M594" s="6"/>
      <c r="N594" s="40"/>
      <c r="O594" s="40"/>
      <c r="P594" s="40"/>
      <c r="Q594" s="40"/>
      <c r="R594" s="40"/>
      <c r="S594" s="40"/>
      <c r="T594" s="40"/>
      <c r="U594" s="40"/>
      <c r="V594" s="41"/>
      <c r="W594" s="40"/>
      <c r="X594" s="40"/>
      <c r="Y594" s="40"/>
      <c r="Z594" s="22"/>
      <c r="AA594" s="22"/>
      <c r="AB594" s="23"/>
      <c r="AC59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94" s="30">
        <f>Таблица1[[#This Row],[Стоимость, без НДС, рублей]]-Таблица1[[#This Row],[Ставка владения ]]</f>
        <v>0</v>
      </c>
    </row>
    <row r="595" spans="1:30">
      <c r="A595" s="14"/>
      <c r="B595" s="6"/>
      <c r="C595" s="6"/>
      <c r="D595" s="6" t="str">
        <f>IF(H595="","",VLOOKUP(H595,[1]мвз!$A$1:$B$212,2,FALSE))</f>
        <v/>
      </c>
      <c r="E595" s="25" t="str">
        <f t="shared" si="21"/>
        <v>ст.776</v>
      </c>
      <c r="F595" s="25"/>
      <c r="G595" s="6" t="str">
        <f t="shared" si="20"/>
        <v/>
      </c>
      <c r="H595" s="39"/>
      <c r="I595" s="34"/>
      <c r="J595" s="39"/>
      <c r="K595" s="39"/>
      <c r="L595" s="40"/>
      <c r="M595" s="6"/>
      <c r="N595" s="40"/>
      <c r="O595" s="40"/>
      <c r="P595" s="40"/>
      <c r="Q595" s="40"/>
      <c r="R595" s="40"/>
      <c r="S595" s="40"/>
      <c r="T595" s="40"/>
      <c r="U595" s="40"/>
      <c r="V595" s="41"/>
      <c r="W595" s="40"/>
      <c r="X595" s="40"/>
      <c r="Y595" s="40"/>
      <c r="Z595" s="22"/>
      <c r="AA595" s="22"/>
      <c r="AB595" s="23"/>
      <c r="AC59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95" s="30">
        <f>Таблица1[[#This Row],[Стоимость, без НДС, рублей]]-Таблица1[[#This Row],[Ставка владения ]]</f>
        <v>0</v>
      </c>
    </row>
    <row r="596" spans="1:30">
      <c r="A596" s="14"/>
      <c r="B596" s="6"/>
      <c r="C596" s="6"/>
      <c r="D596" s="6" t="str">
        <f>IF(H596="","",VLOOKUP(H596,[1]мвз!$A$1:$B$212,2,FALSE))</f>
        <v/>
      </c>
      <c r="E596" s="25" t="str">
        <f t="shared" si="21"/>
        <v>ст.776</v>
      </c>
      <c r="F596" s="25"/>
      <c r="G596" s="6" t="str">
        <f t="shared" si="20"/>
        <v/>
      </c>
      <c r="H596" s="39"/>
      <c r="I596" s="34"/>
      <c r="J596" s="39"/>
      <c r="K596" s="39"/>
      <c r="L596" s="40"/>
      <c r="M596" s="6"/>
      <c r="N596" s="40"/>
      <c r="O596" s="40"/>
      <c r="P596" s="40"/>
      <c r="Q596" s="40"/>
      <c r="R596" s="40"/>
      <c r="S596" s="40"/>
      <c r="T596" s="40"/>
      <c r="U596" s="40"/>
      <c r="V596" s="41"/>
      <c r="W596" s="40"/>
      <c r="X596" s="40"/>
      <c r="Y596" s="40"/>
      <c r="Z596" s="22"/>
      <c r="AA596" s="22"/>
      <c r="AB596" s="23"/>
      <c r="AC59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96" s="30">
        <f>Таблица1[[#This Row],[Стоимость, без НДС, рублей]]-Таблица1[[#This Row],[Ставка владения ]]</f>
        <v>0</v>
      </c>
    </row>
    <row r="597" spans="1:30">
      <c r="A597" s="14"/>
      <c r="B597" s="6"/>
      <c r="C597" s="6"/>
      <c r="D597" s="6" t="str">
        <f>IF(H597="","",VLOOKUP(H597,[1]мвз!$A$1:$B$212,2,FALSE))</f>
        <v/>
      </c>
      <c r="E597" s="25" t="str">
        <f t="shared" si="21"/>
        <v>ст.776</v>
      </c>
      <c r="F597" s="25"/>
      <c r="G597" s="6" t="str">
        <f t="shared" si="20"/>
        <v/>
      </c>
      <c r="H597" s="39"/>
      <c r="I597" s="34"/>
      <c r="J597" s="39"/>
      <c r="K597" s="39"/>
      <c r="L597" s="40"/>
      <c r="M597" s="6"/>
      <c r="N597" s="40"/>
      <c r="O597" s="40"/>
      <c r="P597" s="40"/>
      <c r="Q597" s="40"/>
      <c r="R597" s="40"/>
      <c r="S597" s="40"/>
      <c r="T597" s="40"/>
      <c r="U597" s="40"/>
      <c r="V597" s="41"/>
      <c r="W597" s="40"/>
      <c r="X597" s="40"/>
      <c r="Y597" s="40"/>
      <c r="Z597" s="22"/>
      <c r="AA597" s="22"/>
      <c r="AB597" s="23"/>
      <c r="AC59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97" s="30">
        <f>Таблица1[[#This Row],[Стоимость, без НДС, рублей]]-Таблица1[[#This Row],[Ставка владения ]]</f>
        <v>0</v>
      </c>
    </row>
    <row r="598" spans="1:30">
      <c r="A598" s="14"/>
      <c r="B598" s="6"/>
      <c r="C598" s="6"/>
      <c r="D598" s="6" t="str">
        <f>IF(H598="","",VLOOKUP(H598,[1]мвз!$A$1:$B$212,2,FALSE))</f>
        <v/>
      </c>
      <c r="E598" s="25" t="str">
        <f t="shared" si="21"/>
        <v>ст.776</v>
      </c>
      <c r="F598" s="25"/>
      <c r="G598" s="6" t="str">
        <f t="shared" si="20"/>
        <v/>
      </c>
      <c r="H598" s="39"/>
      <c r="I598" s="34"/>
      <c r="J598" s="39"/>
      <c r="K598" s="39"/>
      <c r="L598" s="40"/>
      <c r="M598" s="6"/>
      <c r="N598" s="40"/>
      <c r="O598" s="40"/>
      <c r="P598" s="40"/>
      <c r="Q598" s="40"/>
      <c r="R598" s="40"/>
      <c r="S598" s="40"/>
      <c r="T598" s="40"/>
      <c r="U598" s="40"/>
      <c r="V598" s="41"/>
      <c r="W598" s="40"/>
      <c r="X598" s="40"/>
      <c r="Y598" s="40"/>
      <c r="Z598" s="22"/>
      <c r="AA598" s="22"/>
      <c r="AB598" s="23"/>
      <c r="AC59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98" s="30">
        <f>Таблица1[[#This Row],[Стоимость, без НДС, рублей]]-Таблица1[[#This Row],[Ставка владения ]]</f>
        <v>0</v>
      </c>
    </row>
    <row r="599" spans="1:30">
      <c r="A599" s="14"/>
      <c r="B599" s="6"/>
      <c r="C599" s="6"/>
      <c r="D599" s="6" t="str">
        <f>IF(H599="","",VLOOKUP(H599,[1]мвз!$A$1:$B$212,2,FALSE))</f>
        <v/>
      </c>
      <c r="E599" s="25" t="str">
        <f t="shared" si="21"/>
        <v>ст.776</v>
      </c>
      <c r="F599" s="25"/>
      <c r="G599" s="6" t="str">
        <f t="shared" si="20"/>
        <v/>
      </c>
      <c r="H599" s="39"/>
      <c r="I599" s="34"/>
      <c r="J599" s="39"/>
      <c r="K599" s="39"/>
      <c r="L599" s="40"/>
      <c r="M599" s="6"/>
      <c r="N599" s="40"/>
      <c r="O599" s="40"/>
      <c r="P599" s="40"/>
      <c r="Q599" s="40"/>
      <c r="R599" s="40"/>
      <c r="S599" s="40"/>
      <c r="T599" s="40"/>
      <c r="U599" s="40"/>
      <c r="V599" s="41"/>
      <c r="W599" s="40"/>
      <c r="X599" s="40"/>
      <c r="Y599" s="40"/>
      <c r="Z599" s="22"/>
      <c r="AA599" s="22"/>
      <c r="AB599" s="23"/>
      <c r="AC59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599" s="30">
        <f>Таблица1[[#This Row],[Стоимость, без НДС, рублей]]-Таблица1[[#This Row],[Ставка владения ]]</f>
        <v>0</v>
      </c>
    </row>
    <row r="600" spans="1:30">
      <c r="A600" s="14"/>
      <c r="B600" s="6"/>
      <c r="C600" s="6"/>
      <c r="D600" s="6" t="str">
        <f>IF(H600="","",VLOOKUP(H600,[1]мвз!$A$1:$B$212,2,FALSE))</f>
        <v/>
      </c>
      <c r="E600" s="25" t="str">
        <f t="shared" si="21"/>
        <v>ст.776</v>
      </c>
      <c r="F600" s="25"/>
      <c r="G600" s="6" t="str">
        <f t="shared" si="20"/>
        <v/>
      </c>
      <c r="H600" s="39"/>
      <c r="I600" s="34"/>
      <c r="J600" s="39"/>
      <c r="K600" s="39"/>
      <c r="L600" s="40"/>
      <c r="M600" s="6"/>
      <c r="N600" s="40"/>
      <c r="O600" s="40"/>
      <c r="P600" s="40"/>
      <c r="Q600" s="40"/>
      <c r="R600" s="40"/>
      <c r="S600" s="40"/>
      <c r="T600" s="40"/>
      <c r="U600" s="40"/>
      <c r="V600" s="41"/>
      <c r="W600" s="40"/>
      <c r="X600" s="40"/>
      <c r="Y600" s="40"/>
      <c r="Z600" s="22"/>
      <c r="AA600" s="22"/>
      <c r="AB600" s="23"/>
      <c r="AC60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00" s="30">
        <f>Таблица1[[#This Row],[Стоимость, без НДС, рублей]]-Таблица1[[#This Row],[Ставка владения ]]</f>
        <v>0</v>
      </c>
    </row>
    <row r="601" spans="1:30">
      <c r="A601" s="14"/>
      <c r="B601" s="6"/>
      <c r="C601" s="6"/>
      <c r="D601" s="6" t="str">
        <f>IF(H601="","",VLOOKUP(H601,[1]мвз!$A$1:$B$212,2,FALSE))</f>
        <v/>
      </c>
      <c r="E601" s="25" t="str">
        <f t="shared" si="21"/>
        <v>ст.776</v>
      </c>
      <c r="F601" s="25"/>
      <c r="G601" s="6" t="str">
        <f t="shared" si="20"/>
        <v/>
      </c>
      <c r="H601" s="39"/>
      <c r="I601" s="34"/>
      <c r="J601" s="39"/>
      <c r="K601" s="39"/>
      <c r="L601" s="40"/>
      <c r="M601" s="6"/>
      <c r="N601" s="40"/>
      <c r="O601" s="40"/>
      <c r="P601" s="40"/>
      <c r="Q601" s="40"/>
      <c r="R601" s="40"/>
      <c r="S601" s="40"/>
      <c r="T601" s="40"/>
      <c r="U601" s="40"/>
      <c r="V601" s="41"/>
      <c r="W601" s="40"/>
      <c r="X601" s="40"/>
      <c r="Y601" s="40"/>
      <c r="Z601" s="22"/>
      <c r="AA601" s="22"/>
      <c r="AB601" s="23"/>
      <c r="AC60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01" s="30">
        <f>Таблица1[[#This Row],[Стоимость, без НДС, рублей]]-Таблица1[[#This Row],[Ставка владения ]]</f>
        <v>0</v>
      </c>
    </row>
    <row r="602" spans="1:30">
      <c r="A602" s="14"/>
      <c r="B602" s="6"/>
      <c r="C602" s="6"/>
      <c r="D602" s="6" t="str">
        <f>IF(H602="","",VLOOKUP(H602,[1]мвз!$A$1:$B$212,2,FALSE))</f>
        <v/>
      </c>
      <c r="E602" s="25" t="str">
        <f t="shared" si="21"/>
        <v>ст.776</v>
      </c>
      <c r="F602" s="25"/>
      <c r="G602" s="6" t="str">
        <f t="shared" si="20"/>
        <v/>
      </c>
      <c r="H602" s="39"/>
      <c r="I602" s="34"/>
      <c r="J602" s="39"/>
      <c r="K602" s="39"/>
      <c r="L602" s="40"/>
      <c r="M602" s="6"/>
      <c r="N602" s="40"/>
      <c r="O602" s="40"/>
      <c r="P602" s="40"/>
      <c r="Q602" s="40"/>
      <c r="R602" s="40"/>
      <c r="S602" s="40"/>
      <c r="T602" s="40"/>
      <c r="U602" s="40"/>
      <c r="V602" s="41"/>
      <c r="W602" s="40"/>
      <c r="X602" s="40"/>
      <c r="Y602" s="40"/>
      <c r="Z602" s="22"/>
      <c r="AA602" s="22"/>
      <c r="AB602" s="23"/>
      <c r="AC60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02" s="30">
        <f>Таблица1[[#This Row],[Стоимость, без НДС, рублей]]-Таблица1[[#This Row],[Ставка владения ]]</f>
        <v>0</v>
      </c>
    </row>
    <row r="603" spans="1:30">
      <c r="A603" s="14"/>
      <c r="B603" s="6"/>
      <c r="C603" s="6"/>
      <c r="D603" s="6" t="str">
        <f>IF(H603="","",VLOOKUP(H603,[1]мвз!$A$1:$B$212,2,FALSE))</f>
        <v/>
      </c>
      <c r="E603" s="25" t="str">
        <f t="shared" si="21"/>
        <v>ст.776</v>
      </c>
      <c r="F603" s="25"/>
      <c r="G603" s="6" t="str">
        <f t="shared" si="20"/>
        <v/>
      </c>
      <c r="H603" s="39"/>
      <c r="I603" s="34"/>
      <c r="J603" s="39"/>
      <c r="K603" s="39"/>
      <c r="L603" s="40"/>
      <c r="M603" s="6"/>
      <c r="N603" s="40"/>
      <c r="O603" s="40"/>
      <c r="P603" s="40"/>
      <c r="Q603" s="40"/>
      <c r="R603" s="40"/>
      <c r="S603" s="40"/>
      <c r="T603" s="40"/>
      <c r="U603" s="40"/>
      <c r="V603" s="41"/>
      <c r="W603" s="40"/>
      <c r="X603" s="40"/>
      <c r="Y603" s="40"/>
      <c r="Z603" s="22"/>
      <c r="AA603" s="22"/>
      <c r="AB603" s="23"/>
      <c r="AC60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03" s="30">
        <f>Таблица1[[#This Row],[Стоимость, без НДС, рублей]]-Таблица1[[#This Row],[Ставка владения ]]</f>
        <v>0</v>
      </c>
    </row>
    <row r="604" spans="1:30">
      <c r="A604" s="14"/>
      <c r="B604" s="6"/>
      <c r="C604" s="6"/>
      <c r="D604" s="6" t="str">
        <f>IF(H604="","",VLOOKUP(H604,[1]мвз!$A$1:$B$212,2,FALSE))</f>
        <v/>
      </c>
      <c r="E604" s="25" t="str">
        <f t="shared" si="21"/>
        <v>ст.776</v>
      </c>
      <c r="F604" s="25"/>
      <c r="G604" s="6" t="str">
        <f t="shared" si="20"/>
        <v/>
      </c>
      <c r="H604" s="39"/>
      <c r="I604" s="34"/>
      <c r="J604" s="39"/>
      <c r="K604" s="39"/>
      <c r="L604" s="40"/>
      <c r="M604" s="6"/>
      <c r="N604" s="40"/>
      <c r="O604" s="40"/>
      <c r="P604" s="40"/>
      <c r="Q604" s="40"/>
      <c r="R604" s="40"/>
      <c r="S604" s="40"/>
      <c r="T604" s="40"/>
      <c r="U604" s="40"/>
      <c r="V604" s="41"/>
      <c r="W604" s="40"/>
      <c r="X604" s="40"/>
      <c r="Y604" s="40"/>
      <c r="Z604" s="22"/>
      <c r="AA604" s="22"/>
      <c r="AB604" s="23"/>
      <c r="AC60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04" s="30">
        <f>Таблица1[[#This Row],[Стоимость, без НДС, рублей]]-Таблица1[[#This Row],[Ставка владения ]]</f>
        <v>0</v>
      </c>
    </row>
    <row r="605" spans="1:30">
      <c r="A605" s="14"/>
      <c r="B605" s="6"/>
      <c r="C605" s="6"/>
      <c r="D605" s="6" t="str">
        <f>IF(H605="","",VLOOKUP(H605,[1]мвз!$A$1:$B$212,2,FALSE))</f>
        <v/>
      </c>
      <c r="E605" s="25" t="str">
        <f t="shared" si="21"/>
        <v>ст.776</v>
      </c>
      <c r="F605" s="25"/>
      <c r="G605" s="6" t="str">
        <f t="shared" si="20"/>
        <v/>
      </c>
      <c r="H605" s="39"/>
      <c r="I605" s="34"/>
      <c r="J605" s="39"/>
      <c r="K605" s="39"/>
      <c r="L605" s="40"/>
      <c r="M605" s="6"/>
      <c r="N605" s="40"/>
      <c r="O605" s="40"/>
      <c r="P605" s="40"/>
      <c r="Q605" s="40"/>
      <c r="R605" s="40"/>
      <c r="S605" s="40"/>
      <c r="T605" s="40"/>
      <c r="U605" s="40"/>
      <c r="V605" s="41"/>
      <c r="W605" s="40"/>
      <c r="X605" s="40"/>
      <c r="Y605" s="40"/>
      <c r="Z605" s="22"/>
      <c r="AA605" s="22"/>
      <c r="AB605" s="23"/>
      <c r="AC60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05" s="30">
        <f>Таблица1[[#This Row],[Стоимость, без НДС, рублей]]-Таблица1[[#This Row],[Ставка владения ]]</f>
        <v>0</v>
      </c>
    </row>
    <row r="606" spans="1:30">
      <c r="A606" s="14"/>
      <c r="B606" s="6"/>
      <c r="C606" s="6"/>
      <c r="D606" s="6" t="str">
        <f>IF(H606="","",VLOOKUP(H606,[1]мвз!$A$1:$B$212,2,FALSE))</f>
        <v/>
      </c>
      <c r="E606" s="25" t="str">
        <f t="shared" si="21"/>
        <v>ст.776</v>
      </c>
      <c r="F606" s="25"/>
      <c r="G606" s="6" t="str">
        <f t="shared" si="20"/>
        <v/>
      </c>
      <c r="H606" s="39"/>
      <c r="I606" s="34"/>
      <c r="J606" s="39"/>
      <c r="K606" s="39"/>
      <c r="L606" s="40"/>
      <c r="M606" s="6"/>
      <c r="N606" s="40"/>
      <c r="O606" s="40"/>
      <c r="P606" s="40"/>
      <c r="Q606" s="40"/>
      <c r="R606" s="40"/>
      <c r="S606" s="40"/>
      <c r="T606" s="40"/>
      <c r="U606" s="40"/>
      <c r="V606" s="41"/>
      <c r="W606" s="40"/>
      <c r="X606" s="40"/>
      <c r="Y606" s="40"/>
      <c r="Z606" s="22"/>
      <c r="AA606" s="22"/>
      <c r="AB606" s="23"/>
      <c r="AC60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06" s="30">
        <f>Таблица1[[#This Row],[Стоимость, без НДС, рублей]]-Таблица1[[#This Row],[Ставка владения ]]</f>
        <v>0</v>
      </c>
    </row>
    <row r="607" spans="1:30">
      <c r="A607" s="14"/>
      <c r="B607" s="6"/>
      <c r="C607" s="6"/>
      <c r="D607" s="6" t="str">
        <f>IF(H607="","",VLOOKUP(H607,[1]мвз!$A$1:$B$212,2,FALSE))</f>
        <v/>
      </c>
      <c r="E607" s="25" t="str">
        <f t="shared" si="21"/>
        <v>ст.776</v>
      </c>
      <c r="F607" s="25"/>
      <c r="G607" s="6" t="str">
        <f t="shared" si="20"/>
        <v/>
      </c>
      <c r="H607" s="39"/>
      <c r="I607" s="34"/>
      <c r="J607" s="39"/>
      <c r="K607" s="39"/>
      <c r="L607" s="40"/>
      <c r="M607" s="6"/>
      <c r="N607" s="40"/>
      <c r="O607" s="40"/>
      <c r="P607" s="40"/>
      <c r="Q607" s="40"/>
      <c r="R607" s="40"/>
      <c r="S607" s="40"/>
      <c r="T607" s="40"/>
      <c r="U607" s="40"/>
      <c r="V607" s="41"/>
      <c r="W607" s="40"/>
      <c r="X607" s="40"/>
      <c r="Y607" s="40"/>
      <c r="Z607" s="22"/>
      <c r="AA607" s="22"/>
      <c r="AB607" s="23"/>
      <c r="AC60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07" s="30">
        <f>Таблица1[[#This Row],[Стоимость, без НДС, рублей]]-Таблица1[[#This Row],[Ставка владения ]]</f>
        <v>0</v>
      </c>
    </row>
    <row r="608" spans="1:30">
      <c r="A608" s="14"/>
      <c r="B608" s="6"/>
      <c r="C608" s="6"/>
      <c r="D608" s="6" t="str">
        <f>IF(H608="","",VLOOKUP(H608,[1]мвз!$A$1:$B$212,2,FALSE))</f>
        <v/>
      </c>
      <c r="E608" s="25" t="str">
        <f t="shared" si="21"/>
        <v>ст.776</v>
      </c>
      <c r="F608" s="25"/>
      <c r="G608" s="6" t="str">
        <f t="shared" si="20"/>
        <v/>
      </c>
      <c r="H608" s="39"/>
      <c r="I608" s="34"/>
      <c r="J608" s="39"/>
      <c r="K608" s="39"/>
      <c r="L608" s="40"/>
      <c r="M608" s="6"/>
      <c r="N608" s="40"/>
      <c r="O608" s="40"/>
      <c r="P608" s="40"/>
      <c r="Q608" s="40"/>
      <c r="R608" s="40"/>
      <c r="S608" s="40"/>
      <c r="T608" s="40"/>
      <c r="U608" s="40"/>
      <c r="V608" s="41"/>
      <c r="W608" s="40"/>
      <c r="X608" s="40"/>
      <c r="Y608" s="40"/>
      <c r="Z608" s="22"/>
      <c r="AA608" s="22"/>
      <c r="AB608" s="23"/>
      <c r="AC60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08" s="30">
        <f>Таблица1[[#This Row],[Стоимость, без НДС, рублей]]-Таблица1[[#This Row],[Ставка владения ]]</f>
        <v>0</v>
      </c>
    </row>
    <row r="609" spans="1:30">
      <c r="A609" s="14"/>
      <c r="B609" s="6"/>
      <c r="C609" s="6"/>
      <c r="D609" s="6" t="str">
        <f>IF(H609="","",VLOOKUP(H609,[1]мвз!$A$1:$B$212,2,FALSE))</f>
        <v/>
      </c>
      <c r="E609" s="25" t="str">
        <f t="shared" si="21"/>
        <v>ст.776</v>
      </c>
      <c r="F609" s="25"/>
      <c r="G609" s="6" t="str">
        <f t="shared" si="20"/>
        <v/>
      </c>
      <c r="H609" s="39"/>
      <c r="I609" s="34"/>
      <c r="J609" s="39"/>
      <c r="K609" s="39"/>
      <c r="L609" s="40"/>
      <c r="M609" s="6"/>
      <c r="N609" s="40"/>
      <c r="O609" s="40"/>
      <c r="P609" s="40"/>
      <c r="Q609" s="40"/>
      <c r="R609" s="40"/>
      <c r="S609" s="40"/>
      <c r="T609" s="40"/>
      <c r="U609" s="40"/>
      <c r="V609" s="41"/>
      <c r="W609" s="40"/>
      <c r="X609" s="40"/>
      <c r="Y609" s="40"/>
      <c r="Z609" s="22"/>
      <c r="AA609" s="22"/>
      <c r="AB609" s="23"/>
      <c r="AC60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09" s="30">
        <f>Таблица1[[#This Row],[Стоимость, без НДС, рублей]]-Таблица1[[#This Row],[Ставка владения ]]</f>
        <v>0</v>
      </c>
    </row>
    <row r="610" spans="1:30">
      <c r="A610" s="14"/>
      <c r="B610" s="6"/>
      <c r="C610" s="6"/>
      <c r="D610" s="6" t="str">
        <f>IF(H610="","",VLOOKUP(H610,[1]мвз!$A$1:$B$212,2,FALSE))</f>
        <v/>
      </c>
      <c r="E610" s="25" t="str">
        <f t="shared" si="21"/>
        <v>ст.776</v>
      </c>
      <c r="F610" s="25"/>
      <c r="G610" s="6" t="str">
        <f t="shared" si="20"/>
        <v/>
      </c>
      <c r="H610" s="39"/>
      <c r="I610" s="34"/>
      <c r="J610" s="39"/>
      <c r="K610" s="39"/>
      <c r="L610" s="40"/>
      <c r="M610" s="6"/>
      <c r="N610" s="40"/>
      <c r="O610" s="40"/>
      <c r="P610" s="40"/>
      <c r="Q610" s="40"/>
      <c r="R610" s="40"/>
      <c r="S610" s="40"/>
      <c r="T610" s="40"/>
      <c r="U610" s="40"/>
      <c r="V610" s="41"/>
      <c r="W610" s="40"/>
      <c r="X610" s="40"/>
      <c r="Y610" s="40"/>
      <c r="Z610" s="22"/>
      <c r="AA610" s="22"/>
      <c r="AB610" s="23"/>
      <c r="AC61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10" s="30">
        <f>Таблица1[[#This Row],[Стоимость, без НДС, рублей]]-Таблица1[[#This Row],[Ставка владения ]]</f>
        <v>0</v>
      </c>
    </row>
    <row r="611" spans="1:30">
      <c r="A611" s="14"/>
      <c r="B611" s="6"/>
      <c r="C611" s="6"/>
      <c r="D611" s="6" t="str">
        <f>IF(H611="","",VLOOKUP(H611,[1]мвз!$A$1:$B$212,2,FALSE))</f>
        <v/>
      </c>
      <c r="E611" s="25" t="str">
        <f t="shared" si="21"/>
        <v>ст.776</v>
      </c>
      <c r="F611" s="25"/>
      <c r="G611" s="6" t="str">
        <f t="shared" si="20"/>
        <v/>
      </c>
      <c r="H611" s="39"/>
      <c r="I611" s="34"/>
      <c r="J611" s="39"/>
      <c r="K611" s="39"/>
      <c r="L611" s="40"/>
      <c r="M611" s="6"/>
      <c r="N611" s="40"/>
      <c r="O611" s="40"/>
      <c r="P611" s="40"/>
      <c r="Q611" s="40"/>
      <c r="R611" s="40"/>
      <c r="S611" s="40"/>
      <c r="T611" s="40"/>
      <c r="U611" s="40"/>
      <c r="V611" s="41"/>
      <c r="W611" s="40"/>
      <c r="X611" s="40"/>
      <c r="Y611" s="40"/>
      <c r="Z611" s="22"/>
      <c r="AA611" s="22"/>
      <c r="AB611" s="23"/>
      <c r="AC61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11" s="30">
        <f>Таблица1[[#This Row],[Стоимость, без НДС, рублей]]-Таблица1[[#This Row],[Ставка владения ]]</f>
        <v>0</v>
      </c>
    </row>
    <row r="612" spans="1:30">
      <c r="A612" s="14"/>
      <c r="B612" s="6"/>
      <c r="C612" s="6"/>
      <c r="D612" s="6" t="str">
        <f>IF(H612="","",VLOOKUP(H612,[1]мвз!$A$1:$B$212,2,FALSE))</f>
        <v/>
      </c>
      <c r="E612" s="25" t="str">
        <f t="shared" si="21"/>
        <v>ст.776</v>
      </c>
      <c r="F612" s="25"/>
      <c r="G612" s="6" t="str">
        <f t="shared" si="20"/>
        <v/>
      </c>
      <c r="H612" s="39"/>
      <c r="I612" s="34"/>
      <c r="J612" s="39"/>
      <c r="K612" s="39"/>
      <c r="L612" s="40"/>
      <c r="M612" s="6"/>
      <c r="N612" s="40"/>
      <c r="O612" s="40"/>
      <c r="P612" s="40"/>
      <c r="Q612" s="40"/>
      <c r="R612" s="40"/>
      <c r="S612" s="40"/>
      <c r="T612" s="40"/>
      <c r="U612" s="40"/>
      <c r="V612" s="41"/>
      <c r="W612" s="40"/>
      <c r="X612" s="40"/>
      <c r="Y612" s="40"/>
      <c r="Z612" s="22"/>
      <c r="AA612" s="22"/>
      <c r="AB612" s="23"/>
      <c r="AC61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12" s="30">
        <f>Таблица1[[#This Row],[Стоимость, без НДС, рублей]]-Таблица1[[#This Row],[Ставка владения ]]</f>
        <v>0</v>
      </c>
    </row>
    <row r="613" spans="1:30">
      <c r="A613" s="14"/>
      <c r="B613" s="6"/>
      <c r="C613" s="6"/>
      <c r="D613" s="6" t="str">
        <f>IF(H613="","",VLOOKUP(H613,[1]мвз!$A$1:$B$212,2,FALSE))</f>
        <v/>
      </c>
      <c r="E613" s="25" t="str">
        <f t="shared" si="21"/>
        <v>ст.776</v>
      </c>
      <c r="F613" s="25"/>
      <c r="G613" s="6" t="str">
        <f t="shared" si="20"/>
        <v/>
      </c>
      <c r="H613" s="39"/>
      <c r="I613" s="34"/>
      <c r="J613" s="39"/>
      <c r="K613" s="39"/>
      <c r="L613" s="40"/>
      <c r="M613" s="6"/>
      <c r="N613" s="40"/>
      <c r="O613" s="40"/>
      <c r="P613" s="40"/>
      <c r="Q613" s="40"/>
      <c r="R613" s="40"/>
      <c r="S613" s="40"/>
      <c r="T613" s="40"/>
      <c r="U613" s="40"/>
      <c r="V613" s="41"/>
      <c r="W613" s="40"/>
      <c r="X613" s="40"/>
      <c r="Y613" s="40"/>
      <c r="Z613" s="22"/>
      <c r="AA613" s="22"/>
      <c r="AB613" s="23"/>
      <c r="AC61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13" s="30">
        <f>Таблица1[[#This Row],[Стоимость, без НДС, рублей]]-Таблица1[[#This Row],[Ставка владения ]]</f>
        <v>0</v>
      </c>
    </row>
    <row r="614" spans="1:30">
      <c r="A614" s="14"/>
      <c r="B614" s="6"/>
      <c r="C614" s="6"/>
      <c r="D614" s="6" t="str">
        <f>IF(H614="","",VLOOKUP(H614,[1]мвз!$A$1:$B$212,2,FALSE))</f>
        <v/>
      </c>
      <c r="E614" s="25" t="str">
        <f t="shared" si="21"/>
        <v>ст.776</v>
      </c>
      <c r="F614" s="25"/>
      <c r="G614" s="6" t="str">
        <f t="shared" si="20"/>
        <v/>
      </c>
      <c r="H614" s="39"/>
      <c r="I614" s="34"/>
      <c r="J614" s="39"/>
      <c r="K614" s="39"/>
      <c r="L614" s="40"/>
      <c r="M614" s="6"/>
      <c r="N614" s="40"/>
      <c r="O614" s="40"/>
      <c r="P614" s="40"/>
      <c r="Q614" s="40"/>
      <c r="R614" s="40"/>
      <c r="S614" s="40"/>
      <c r="T614" s="40"/>
      <c r="U614" s="40"/>
      <c r="V614" s="41"/>
      <c r="W614" s="40"/>
      <c r="X614" s="40"/>
      <c r="Y614" s="40"/>
      <c r="Z614" s="22"/>
      <c r="AA614" s="22"/>
      <c r="AB614" s="23"/>
      <c r="AC61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14" s="30">
        <f>Таблица1[[#This Row],[Стоимость, без НДС, рублей]]-Таблица1[[#This Row],[Ставка владения ]]</f>
        <v>0</v>
      </c>
    </row>
    <row r="615" spans="1:30">
      <c r="A615" s="14"/>
      <c r="B615" s="6"/>
      <c r="C615" s="6"/>
      <c r="D615" s="6" t="str">
        <f>IF(H615="","",VLOOKUP(H615,[1]мвз!$A$1:$B$212,2,FALSE))</f>
        <v/>
      </c>
      <c r="E615" s="25" t="str">
        <f t="shared" si="21"/>
        <v>ст.776</v>
      </c>
      <c r="F615" s="25"/>
      <c r="G615" s="6" t="str">
        <f t="shared" si="20"/>
        <v/>
      </c>
      <c r="H615" s="39"/>
      <c r="I615" s="34"/>
      <c r="J615" s="39"/>
      <c r="K615" s="39"/>
      <c r="L615" s="40"/>
      <c r="M615" s="6"/>
      <c r="N615" s="40"/>
      <c r="O615" s="40"/>
      <c r="P615" s="40"/>
      <c r="Q615" s="40"/>
      <c r="R615" s="40"/>
      <c r="S615" s="40"/>
      <c r="T615" s="40"/>
      <c r="U615" s="40"/>
      <c r="V615" s="41"/>
      <c r="W615" s="40"/>
      <c r="X615" s="40"/>
      <c r="Y615" s="40"/>
      <c r="Z615" s="22"/>
      <c r="AA615" s="22"/>
      <c r="AB615" s="23"/>
      <c r="AC61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15" s="30">
        <f>Таблица1[[#This Row],[Стоимость, без НДС, рублей]]-Таблица1[[#This Row],[Ставка владения ]]</f>
        <v>0</v>
      </c>
    </row>
    <row r="616" spans="1:30">
      <c r="A616" s="14"/>
      <c r="B616" s="6"/>
      <c r="C616" s="6"/>
      <c r="D616" s="6" t="str">
        <f>IF(H616="","",VLOOKUP(H616,[1]мвз!$A$1:$B$212,2,FALSE))</f>
        <v/>
      </c>
      <c r="E616" s="25" t="str">
        <f t="shared" si="21"/>
        <v>ст.776</v>
      </c>
      <c r="F616" s="25"/>
      <c r="G616" s="6" t="str">
        <f t="shared" si="20"/>
        <v/>
      </c>
      <c r="H616" s="39"/>
      <c r="I616" s="34"/>
      <c r="J616" s="39"/>
      <c r="K616" s="39"/>
      <c r="L616" s="40"/>
      <c r="M616" s="6"/>
      <c r="N616" s="40"/>
      <c r="O616" s="40"/>
      <c r="P616" s="40"/>
      <c r="Q616" s="40"/>
      <c r="R616" s="40"/>
      <c r="S616" s="40"/>
      <c r="T616" s="40"/>
      <c r="U616" s="40"/>
      <c r="V616" s="41"/>
      <c r="W616" s="40"/>
      <c r="X616" s="40"/>
      <c r="Y616" s="40"/>
      <c r="Z616" s="22"/>
      <c r="AA616" s="22"/>
      <c r="AB616" s="23"/>
      <c r="AC61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16" s="30">
        <f>Таблица1[[#This Row],[Стоимость, без НДС, рублей]]-Таблица1[[#This Row],[Ставка владения ]]</f>
        <v>0</v>
      </c>
    </row>
    <row r="617" spans="1:30">
      <c r="A617" s="14"/>
      <c r="B617" s="6"/>
      <c r="C617" s="6"/>
      <c r="D617" s="6" t="str">
        <f>IF(H617="","",VLOOKUP(H617,[1]мвз!$A$1:$B$212,2,FALSE))</f>
        <v/>
      </c>
      <c r="E617" s="25" t="str">
        <f t="shared" si="21"/>
        <v>ст.776</v>
      </c>
      <c r="F617" s="25"/>
      <c r="G617" s="6" t="str">
        <f t="shared" si="20"/>
        <v/>
      </c>
      <c r="H617" s="39"/>
      <c r="I617" s="34"/>
      <c r="J617" s="39"/>
      <c r="K617" s="39"/>
      <c r="L617" s="40"/>
      <c r="M617" s="6"/>
      <c r="N617" s="40"/>
      <c r="O617" s="40"/>
      <c r="P617" s="40"/>
      <c r="Q617" s="40"/>
      <c r="R617" s="40"/>
      <c r="S617" s="40"/>
      <c r="T617" s="40"/>
      <c r="U617" s="40"/>
      <c r="V617" s="41"/>
      <c r="W617" s="40"/>
      <c r="X617" s="40"/>
      <c r="Y617" s="40"/>
      <c r="Z617" s="22"/>
      <c r="AA617" s="22"/>
      <c r="AB617" s="23"/>
      <c r="AC61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17" s="30">
        <f>Таблица1[[#This Row],[Стоимость, без НДС, рублей]]-Таблица1[[#This Row],[Ставка владения ]]</f>
        <v>0</v>
      </c>
    </row>
    <row r="618" spans="1:30">
      <c r="A618" s="14"/>
      <c r="B618" s="6"/>
      <c r="C618" s="6"/>
      <c r="D618" s="6" t="str">
        <f>IF(H618="","",VLOOKUP(H618,[1]мвз!$A$1:$B$212,2,FALSE))</f>
        <v/>
      </c>
      <c r="E618" s="25" t="str">
        <f t="shared" si="21"/>
        <v>ст.776</v>
      </c>
      <c r="F618" s="25"/>
      <c r="G618" s="6" t="str">
        <f t="shared" si="20"/>
        <v/>
      </c>
      <c r="H618" s="39"/>
      <c r="I618" s="34"/>
      <c r="J618" s="39"/>
      <c r="K618" s="39"/>
      <c r="L618" s="40"/>
      <c r="M618" s="6"/>
      <c r="N618" s="40"/>
      <c r="O618" s="40"/>
      <c r="P618" s="40"/>
      <c r="Q618" s="40"/>
      <c r="R618" s="40"/>
      <c r="S618" s="40"/>
      <c r="T618" s="40"/>
      <c r="U618" s="40"/>
      <c r="V618" s="41"/>
      <c r="W618" s="40"/>
      <c r="X618" s="40"/>
      <c r="Y618" s="40"/>
      <c r="Z618" s="22"/>
      <c r="AA618" s="22"/>
      <c r="AB618" s="23"/>
      <c r="AC61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18" s="30">
        <f>Таблица1[[#This Row],[Стоимость, без НДС, рублей]]-Таблица1[[#This Row],[Ставка владения ]]</f>
        <v>0</v>
      </c>
    </row>
    <row r="619" spans="1:30">
      <c r="A619" s="14"/>
      <c r="B619" s="6"/>
      <c r="C619" s="6"/>
      <c r="D619" s="6" t="str">
        <f>IF(H619="","",VLOOKUP(H619,[1]мвз!$A$1:$B$212,2,FALSE))</f>
        <v/>
      </c>
      <c r="E619" s="25" t="str">
        <f t="shared" si="21"/>
        <v>ст.776</v>
      </c>
      <c r="F619" s="25"/>
      <c r="G619" s="6" t="str">
        <f t="shared" si="20"/>
        <v/>
      </c>
      <c r="H619" s="39"/>
      <c r="I619" s="34"/>
      <c r="J619" s="39"/>
      <c r="K619" s="39"/>
      <c r="L619" s="40"/>
      <c r="M619" s="6"/>
      <c r="N619" s="40"/>
      <c r="O619" s="40"/>
      <c r="P619" s="40"/>
      <c r="Q619" s="40"/>
      <c r="R619" s="40"/>
      <c r="S619" s="40"/>
      <c r="T619" s="40"/>
      <c r="U619" s="40"/>
      <c r="V619" s="41"/>
      <c r="W619" s="40"/>
      <c r="X619" s="40"/>
      <c r="Y619" s="40"/>
      <c r="Z619" s="22"/>
      <c r="AA619" s="22"/>
      <c r="AB619" s="23"/>
      <c r="AC61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19" s="30">
        <f>Таблица1[[#This Row],[Стоимость, без НДС, рублей]]-Таблица1[[#This Row],[Ставка владения ]]</f>
        <v>0</v>
      </c>
    </row>
    <row r="620" spans="1:30">
      <c r="A620" s="14"/>
      <c r="B620" s="6"/>
      <c r="C620" s="6"/>
      <c r="D620" s="6" t="str">
        <f>IF(H620="","",VLOOKUP(H620,[1]мвз!$A$1:$B$212,2,FALSE))</f>
        <v/>
      </c>
      <c r="E620" s="25" t="str">
        <f t="shared" si="21"/>
        <v>ст.776</v>
      </c>
      <c r="F620" s="25"/>
      <c r="G620" s="6" t="str">
        <f t="shared" si="20"/>
        <v/>
      </c>
      <c r="H620" s="39"/>
      <c r="I620" s="34"/>
      <c r="J620" s="39"/>
      <c r="K620" s="39"/>
      <c r="L620" s="40"/>
      <c r="M620" s="6"/>
      <c r="N620" s="40"/>
      <c r="O620" s="40"/>
      <c r="P620" s="40"/>
      <c r="Q620" s="40"/>
      <c r="R620" s="40"/>
      <c r="S620" s="40"/>
      <c r="T620" s="40"/>
      <c r="U620" s="40"/>
      <c r="V620" s="41"/>
      <c r="W620" s="40"/>
      <c r="X620" s="40"/>
      <c r="Y620" s="40"/>
      <c r="Z620" s="22"/>
      <c r="AA620" s="22"/>
      <c r="AB620" s="23"/>
      <c r="AC62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20" s="30">
        <f>Таблица1[[#This Row],[Стоимость, без НДС, рублей]]-Таблица1[[#This Row],[Ставка владения ]]</f>
        <v>0</v>
      </c>
    </row>
    <row r="621" spans="1:30">
      <c r="A621" s="14"/>
      <c r="B621" s="6"/>
      <c r="C621" s="6"/>
      <c r="D621" s="6" t="str">
        <f>IF(H621="","",VLOOKUP(H621,[1]мвз!$A$1:$B$212,2,FALSE))</f>
        <v/>
      </c>
      <c r="E621" s="25" t="str">
        <f t="shared" si="21"/>
        <v>ст.776</v>
      </c>
      <c r="F621" s="25"/>
      <c r="G621" s="6" t="str">
        <f t="shared" si="20"/>
        <v/>
      </c>
      <c r="H621" s="39"/>
      <c r="I621" s="34"/>
      <c r="J621" s="39"/>
      <c r="K621" s="39"/>
      <c r="L621" s="40"/>
      <c r="M621" s="6"/>
      <c r="N621" s="40"/>
      <c r="O621" s="40"/>
      <c r="P621" s="40"/>
      <c r="Q621" s="40"/>
      <c r="R621" s="40"/>
      <c r="S621" s="40"/>
      <c r="T621" s="40"/>
      <c r="U621" s="40"/>
      <c r="V621" s="41"/>
      <c r="W621" s="40"/>
      <c r="X621" s="40"/>
      <c r="Y621" s="40"/>
      <c r="Z621" s="22"/>
      <c r="AA621" s="22"/>
      <c r="AB621" s="23"/>
      <c r="AC62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21" s="30">
        <f>Таблица1[[#This Row],[Стоимость, без НДС, рублей]]-Таблица1[[#This Row],[Ставка владения ]]</f>
        <v>0</v>
      </c>
    </row>
    <row r="622" spans="1:30">
      <c r="A622" s="14"/>
      <c r="B622" s="6"/>
      <c r="C622" s="6"/>
      <c r="D622" s="6" t="str">
        <f>IF(H622="","",VLOOKUP(H622,[1]мвз!$A$1:$B$212,2,FALSE))</f>
        <v/>
      </c>
      <c r="E622" s="25" t="str">
        <f t="shared" si="21"/>
        <v>ст.776</v>
      </c>
      <c r="F622" s="25"/>
      <c r="G622" s="6" t="str">
        <f t="shared" si="20"/>
        <v/>
      </c>
      <c r="H622" s="39"/>
      <c r="I622" s="34"/>
      <c r="J622" s="39"/>
      <c r="K622" s="39"/>
      <c r="L622" s="40"/>
      <c r="M622" s="6"/>
      <c r="N622" s="40"/>
      <c r="O622" s="40"/>
      <c r="P622" s="40"/>
      <c r="Q622" s="40"/>
      <c r="R622" s="40"/>
      <c r="S622" s="40"/>
      <c r="T622" s="40"/>
      <c r="U622" s="40"/>
      <c r="V622" s="41"/>
      <c r="W622" s="40"/>
      <c r="X622" s="40"/>
      <c r="Y622" s="40"/>
      <c r="Z622" s="22"/>
      <c r="AA622" s="22"/>
      <c r="AB622" s="23"/>
      <c r="AC62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22" s="30">
        <f>Таблица1[[#This Row],[Стоимость, без НДС, рублей]]-Таблица1[[#This Row],[Ставка владения ]]</f>
        <v>0</v>
      </c>
    </row>
    <row r="623" spans="1:30">
      <c r="A623" s="14"/>
      <c r="B623" s="6"/>
      <c r="C623" s="6"/>
      <c r="D623" s="6" t="str">
        <f>IF(H623="","",VLOOKUP(H623,[1]мвз!$A$1:$B$212,2,FALSE))</f>
        <v/>
      </c>
      <c r="E623" s="25" t="str">
        <f t="shared" si="21"/>
        <v>ст.776</v>
      </c>
      <c r="F623" s="25"/>
      <c r="G623" s="6" t="str">
        <f t="shared" si="20"/>
        <v/>
      </c>
      <c r="H623" s="39"/>
      <c r="I623" s="34"/>
      <c r="J623" s="39"/>
      <c r="K623" s="39"/>
      <c r="L623" s="40"/>
      <c r="M623" s="6"/>
      <c r="N623" s="40"/>
      <c r="O623" s="40"/>
      <c r="P623" s="40"/>
      <c r="Q623" s="40"/>
      <c r="R623" s="40"/>
      <c r="S623" s="40"/>
      <c r="T623" s="40"/>
      <c r="U623" s="40"/>
      <c r="V623" s="41"/>
      <c r="W623" s="40"/>
      <c r="X623" s="40"/>
      <c r="Y623" s="40"/>
      <c r="Z623" s="22"/>
      <c r="AA623" s="22"/>
      <c r="AB623" s="23"/>
      <c r="AC62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23" s="30">
        <f>Таблица1[[#This Row],[Стоимость, без НДС, рублей]]-Таблица1[[#This Row],[Ставка владения ]]</f>
        <v>0</v>
      </c>
    </row>
    <row r="624" spans="1:30">
      <c r="A624" s="14"/>
      <c r="B624" s="6"/>
      <c r="C624" s="6"/>
      <c r="D624" s="6" t="str">
        <f>IF(H624="","",VLOOKUP(H624,[1]мвз!$A$1:$B$212,2,FALSE))</f>
        <v/>
      </c>
      <c r="E624" s="25" t="str">
        <f t="shared" si="21"/>
        <v>ст.776</v>
      </c>
      <c r="F624" s="25"/>
      <c r="G624" s="6" t="str">
        <f t="shared" si="20"/>
        <v/>
      </c>
      <c r="H624" s="39"/>
      <c r="I624" s="34"/>
      <c r="J624" s="39"/>
      <c r="K624" s="39"/>
      <c r="L624" s="40"/>
      <c r="M624" s="6"/>
      <c r="N624" s="40"/>
      <c r="O624" s="40"/>
      <c r="P624" s="40"/>
      <c r="Q624" s="40"/>
      <c r="R624" s="40"/>
      <c r="S624" s="40"/>
      <c r="T624" s="40"/>
      <c r="U624" s="40"/>
      <c r="V624" s="41"/>
      <c r="W624" s="40"/>
      <c r="X624" s="40"/>
      <c r="Y624" s="40"/>
      <c r="Z624" s="22"/>
      <c r="AA624" s="22"/>
      <c r="AB624" s="23"/>
      <c r="AC62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24" s="30">
        <f>Таблица1[[#This Row],[Стоимость, без НДС, рублей]]-Таблица1[[#This Row],[Ставка владения ]]</f>
        <v>0</v>
      </c>
    </row>
    <row r="625" spans="1:30">
      <c r="A625" s="14"/>
      <c r="B625" s="6"/>
      <c r="C625" s="6"/>
      <c r="D625" s="6" t="str">
        <f>IF(H625="","",VLOOKUP(H625,[1]мвз!$A$1:$B$212,2,FALSE))</f>
        <v/>
      </c>
      <c r="E625" s="25" t="str">
        <f t="shared" si="21"/>
        <v>ст.776</v>
      </c>
      <c r="F625" s="25"/>
      <c r="G625" s="6" t="str">
        <f t="shared" si="20"/>
        <v/>
      </c>
      <c r="H625" s="39"/>
      <c r="I625" s="34"/>
      <c r="J625" s="39"/>
      <c r="K625" s="39"/>
      <c r="L625" s="40"/>
      <c r="M625" s="6"/>
      <c r="N625" s="40"/>
      <c r="O625" s="40"/>
      <c r="P625" s="40"/>
      <c r="Q625" s="40"/>
      <c r="R625" s="40"/>
      <c r="S625" s="40"/>
      <c r="T625" s="40"/>
      <c r="U625" s="40"/>
      <c r="V625" s="41"/>
      <c r="W625" s="40"/>
      <c r="X625" s="40"/>
      <c r="Y625" s="40"/>
      <c r="Z625" s="22"/>
      <c r="AA625" s="22"/>
      <c r="AB625" s="23"/>
      <c r="AC62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25" s="30">
        <f>Таблица1[[#This Row],[Стоимость, без НДС, рублей]]-Таблица1[[#This Row],[Ставка владения ]]</f>
        <v>0</v>
      </c>
    </row>
    <row r="626" spans="1:30">
      <c r="A626" s="14"/>
      <c r="B626" s="6"/>
      <c r="C626" s="6"/>
      <c r="D626" s="6" t="str">
        <f>IF(H626="","",VLOOKUP(H626,[1]мвз!$A$1:$B$212,2,FALSE))</f>
        <v/>
      </c>
      <c r="E626" s="25" t="str">
        <f t="shared" si="21"/>
        <v>ст.776</v>
      </c>
      <c r="F626" s="25"/>
      <c r="G626" s="6" t="str">
        <f t="shared" si="20"/>
        <v/>
      </c>
      <c r="H626" s="39"/>
      <c r="I626" s="34"/>
      <c r="J626" s="39"/>
      <c r="K626" s="39"/>
      <c r="L626" s="40"/>
      <c r="M626" s="6"/>
      <c r="N626" s="40"/>
      <c r="O626" s="40"/>
      <c r="P626" s="40"/>
      <c r="Q626" s="40"/>
      <c r="R626" s="40"/>
      <c r="S626" s="40"/>
      <c r="T626" s="40"/>
      <c r="U626" s="40"/>
      <c r="V626" s="41"/>
      <c r="W626" s="40"/>
      <c r="X626" s="40"/>
      <c r="Y626" s="40"/>
      <c r="Z626" s="22"/>
      <c r="AA626" s="22"/>
      <c r="AB626" s="23"/>
      <c r="AC62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26" s="30">
        <f>Таблица1[[#This Row],[Стоимость, без НДС, рублей]]-Таблица1[[#This Row],[Ставка владения ]]</f>
        <v>0</v>
      </c>
    </row>
    <row r="627" spans="1:30">
      <c r="A627" s="14"/>
      <c r="B627" s="6"/>
      <c r="C627" s="6"/>
      <c r="D627" s="6" t="str">
        <f>IF(H627="","",VLOOKUP(H627,[1]мвз!$A$1:$B$212,2,FALSE))</f>
        <v/>
      </c>
      <c r="E627" s="25" t="str">
        <f t="shared" si="21"/>
        <v>ст.776</v>
      </c>
      <c r="F627" s="25"/>
      <c r="G627" s="6" t="str">
        <f t="shared" si="20"/>
        <v/>
      </c>
      <c r="H627" s="39"/>
      <c r="I627" s="34"/>
      <c r="J627" s="39"/>
      <c r="K627" s="39"/>
      <c r="L627" s="40"/>
      <c r="M627" s="6"/>
      <c r="N627" s="40"/>
      <c r="O627" s="40"/>
      <c r="P627" s="40"/>
      <c r="Q627" s="40"/>
      <c r="R627" s="40"/>
      <c r="S627" s="40"/>
      <c r="T627" s="40"/>
      <c r="U627" s="40"/>
      <c r="V627" s="41"/>
      <c r="W627" s="40"/>
      <c r="X627" s="40"/>
      <c r="Y627" s="40"/>
      <c r="Z627" s="22"/>
      <c r="AA627" s="22"/>
      <c r="AB627" s="23"/>
      <c r="AC62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27" s="30">
        <f>Таблица1[[#This Row],[Стоимость, без НДС, рублей]]-Таблица1[[#This Row],[Ставка владения ]]</f>
        <v>0</v>
      </c>
    </row>
    <row r="628" spans="1:30">
      <c r="A628" s="14"/>
      <c r="B628" s="6"/>
      <c r="C628" s="6"/>
      <c r="D628" s="6" t="str">
        <f>IF(H628="","",VLOOKUP(H628,[1]мвз!$A$1:$B$212,2,FALSE))</f>
        <v/>
      </c>
      <c r="E628" s="25" t="str">
        <f t="shared" si="21"/>
        <v>ст.776</v>
      </c>
      <c r="F628" s="25"/>
      <c r="G628" s="6" t="str">
        <f t="shared" si="20"/>
        <v/>
      </c>
      <c r="H628" s="39"/>
      <c r="I628" s="34"/>
      <c r="J628" s="39"/>
      <c r="K628" s="39"/>
      <c r="L628" s="40"/>
      <c r="M628" s="6"/>
      <c r="N628" s="40"/>
      <c r="O628" s="40"/>
      <c r="P628" s="40"/>
      <c r="Q628" s="40"/>
      <c r="R628" s="40"/>
      <c r="S628" s="40"/>
      <c r="T628" s="40"/>
      <c r="U628" s="40"/>
      <c r="V628" s="41"/>
      <c r="W628" s="40"/>
      <c r="X628" s="40"/>
      <c r="Y628" s="40"/>
      <c r="Z628" s="22"/>
      <c r="AA628" s="22"/>
      <c r="AB628" s="23"/>
      <c r="AC62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28" s="30">
        <f>Таблица1[[#This Row],[Стоимость, без НДС, рублей]]-Таблица1[[#This Row],[Ставка владения ]]</f>
        <v>0</v>
      </c>
    </row>
    <row r="629" spans="1:30">
      <c r="A629" s="14"/>
      <c r="B629" s="6"/>
      <c r="C629" s="6"/>
      <c r="D629" s="6" t="str">
        <f>IF(H629="","",VLOOKUP(H629,[1]мвз!$A$1:$B$212,2,FALSE))</f>
        <v/>
      </c>
      <c r="E629" s="25" t="str">
        <f t="shared" si="21"/>
        <v>ст.776</v>
      </c>
      <c r="F629" s="25"/>
      <c r="G629" s="6" t="str">
        <f t="shared" ref="G629:G692" si="22">IF(A637="","",1)</f>
        <v/>
      </c>
      <c r="H629" s="39"/>
      <c r="I629" s="34"/>
      <c r="J629" s="39"/>
      <c r="K629" s="39"/>
      <c r="L629" s="40"/>
      <c r="M629" s="6"/>
      <c r="N629" s="40"/>
      <c r="O629" s="40"/>
      <c r="P629" s="40"/>
      <c r="Q629" s="40"/>
      <c r="R629" s="40"/>
      <c r="S629" s="40"/>
      <c r="T629" s="40"/>
      <c r="U629" s="40"/>
      <c r="V629" s="41"/>
      <c r="W629" s="40"/>
      <c r="X629" s="40"/>
      <c r="Y629" s="40"/>
      <c r="Z629" s="22"/>
      <c r="AA629" s="22"/>
      <c r="AB629" s="23"/>
      <c r="AC62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29" s="30">
        <f>Таблица1[[#This Row],[Стоимость, без НДС, рублей]]-Таблица1[[#This Row],[Ставка владения ]]</f>
        <v>0</v>
      </c>
    </row>
    <row r="630" spans="1:30">
      <c r="A630" s="14"/>
      <c r="B630" s="6"/>
      <c r="C630" s="6"/>
      <c r="D630" s="6" t="str">
        <f>IF(H630="","",VLOOKUP(H630,[1]мвз!$A$1:$B$212,2,FALSE))</f>
        <v/>
      </c>
      <c r="E630" s="25" t="str">
        <f t="shared" si="21"/>
        <v>ст.776</v>
      </c>
      <c r="F630" s="25"/>
      <c r="G630" s="6" t="str">
        <f t="shared" si="22"/>
        <v/>
      </c>
      <c r="H630" s="39"/>
      <c r="I630" s="34"/>
      <c r="J630" s="39"/>
      <c r="K630" s="39"/>
      <c r="L630" s="40"/>
      <c r="M630" s="6"/>
      <c r="N630" s="40"/>
      <c r="O630" s="40"/>
      <c r="P630" s="40"/>
      <c r="Q630" s="40"/>
      <c r="R630" s="40"/>
      <c r="S630" s="40"/>
      <c r="T630" s="40"/>
      <c r="U630" s="40"/>
      <c r="V630" s="41"/>
      <c r="W630" s="40"/>
      <c r="X630" s="40"/>
      <c r="Y630" s="40"/>
      <c r="Z630" s="22"/>
      <c r="AA630" s="22"/>
      <c r="AB630" s="23"/>
      <c r="AC63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30" s="30">
        <f>Таблица1[[#This Row],[Стоимость, без НДС, рублей]]-Таблица1[[#This Row],[Ставка владения ]]</f>
        <v>0</v>
      </c>
    </row>
    <row r="631" spans="1:30">
      <c r="A631" s="14"/>
      <c r="B631" s="6"/>
      <c r="C631" s="6"/>
      <c r="D631" s="6" t="str">
        <f>IF(H631="","",VLOOKUP(H631,[1]мвз!$A$1:$B$212,2,FALSE))</f>
        <v/>
      </c>
      <c r="E631" s="25" t="str">
        <f t="shared" si="21"/>
        <v>ст.776</v>
      </c>
      <c r="F631" s="25"/>
      <c r="G631" s="6" t="str">
        <f t="shared" si="22"/>
        <v/>
      </c>
      <c r="H631" s="39"/>
      <c r="I631" s="34"/>
      <c r="J631" s="39"/>
      <c r="K631" s="39"/>
      <c r="L631" s="40"/>
      <c r="M631" s="6"/>
      <c r="N631" s="40"/>
      <c r="O631" s="40"/>
      <c r="P631" s="40"/>
      <c r="Q631" s="40"/>
      <c r="R631" s="40"/>
      <c r="S631" s="40"/>
      <c r="T631" s="40"/>
      <c r="U631" s="40"/>
      <c r="V631" s="41"/>
      <c r="W631" s="40"/>
      <c r="X631" s="40"/>
      <c r="Y631" s="40"/>
      <c r="Z631" s="22"/>
      <c r="AA631" s="22"/>
      <c r="AB631" s="23"/>
      <c r="AC63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31" s="30">
        <f>Таблица1[[#This Row],[Стоимость, без НДС, рублей]]-Таблица1[[#This Row],[Ставка владения ]]</f>
        <v>0</v>
      </c>
    </row>
    <row r="632" spans="1:30">
      <c r="A632" s="14"/>
      <c r="B632" s="6"/>
      <c r="C632" s="6"/>
      <c r="D632" s="6" t="str">
        <f>IF(H632="","",VLOOKUP(H632,[1]мвз!$A$1:$B$212,2,FALSE))</f>
        <v/>
      </c>
      <c r="E632" s="25" t="str">
        <f t="shared" si="21"/>
        <v>ст.776</v>
      </c>
      <c r="F632" s="25"/>
      <c r="G632" s="6" t="str">
        <f t="shared" si="22"/>
        <v/>
      </c>
      <c r="H632" s="39"/>
      <c r="I632" s="34"/>
      <c r="J632" s="39"/>
      <c r="K632" s="39"/>
      <c r="L632" s="40"/>
      <c r="M632" s="6"/>
      <c r="N632" s="40"/>
      <c r="O632" s="40"/>
      <c r="P632" s="40"/>
      <c r="Q632" s="40"/>
      <c r="R632" s="40"/>
      <c r="S632" s="40"/>
      <c r="T632" s="40"/>
      <c r="U632" s="40"/>
      <c r="V632" s="41"/>
      <c r="W632" s="40"/>
      <c r="X632" s="40"/>
      <c r="Y632" s="40"/>
      <c r="Z632" s="22"/>
      <c r="AA632" s="22"/>
      <c r="AB632" s="23"/>
      <c r="AC63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32" s="30">
        <f>Таблица1[[#This Row],[Стоимость, без НДС, рублей]]-Таблица1[[#This Row],[Ставка владения ]]</f>
        <v>0</v>
      </c>
    </row>
    <row r="633" spans="1:30">
      <c r="A633" s="14"/>
      <c r="B633" s="6"/>
      <c r="C633" s="6"/>
      <c r="D633" s="6" t="str">
        <f>IF(H633="","",VLOOKUP(H633,[1]мвз!$A$1:$B$212,2,FALSE))</f>
        <v/>
      </c>
      <c r="E633" s="25" t="str">
        <f t="shared" si="21"/>
        <v>ст.776</v>
      </c>
      <c r="F633" s="25"/>
      <c r="G633" s="6" t="str">
        <f t="shared" si="22"/>
        <v/>
      </c>
      <c r="H633" s="39"/>
      <c r="I633" s="34"/>
      <c r="J633" s="39"/>
      <c r="K633" s="39"/>
      <c r="L633" s="40"/>
      <c r="M633" s="6"/>
      <c r="N633" s="40"/>
      <c r="O633" s="40"/>
      <c r="P633" s="40"/>
      <c r="Q633" s="40"/>
      <c r="R633" s="40"/>
      <c r="S633" s="40"/>
      <c r="T633" s="40"/>
      <c r="U633" s="40"/>
      <c r="V633" s="41"/>
      <c r="W633" s="40"/>
      <c r="X633" s="40"/>
      <c r="Y633" s="40"/>
      <c r="Z633" s="22"/>
      <c r="AA633" s="22"/>
      <c r="AB633" s="23"/>
      <c r="AC63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33" s="30">
        <f>Таблица1[[#This Row],[Стоимость, без НДС, рублей]]-Таблица1[[#This Row],[Ставка владения ]]</f>
        <v>0</v>
      </c>
    </row>
    <row r="634" spans="1:30">
      <c r="A634" s="14"/>
      <c r="B634" s="6"/>
      <c r="C634" s="6"/>
      <c r="D634" s="6" t="str">
        <f>IF(H634="","",VLOOKUP(H634,[1]мвз!$A$1:$B$212,2,FALSE))</f>
        <v/>
      </c>
      <c r="E634" s="25" t="str">
        <f t="shared" si="21"/>
        <v>ст.776</v>
      </c>
      <c r="F634" s="25"/>
      <c r="G634" s="6" t="str">
        <f t="shared" si="22"/>
        <v/>
      </c>
      <c r="H634" s="39"/>
      <c r="I634" s="34"/>
      <c r="J634" s="39"/>
      <c r="K634" s="39"/>
      <c r="L634" s="40"/>
      <c r="M634" s="6"/>
      <c r="N634" s="40"/>
      <c r="O634" s="40"/>
      <c r="P634" s="40"/>
      <c r="Q634" s="40"/>
      <c r="R634" s="40"/>
      <c r="S634" s="40"/>
      <c r="T634" s="40"/>
      <c r="U634" s="40"/>
      <c r="V634" s="41"/>
      <c r="W634" s="40"/>
      <c r="X634" s="40"/>
      <c r="Y634" s="40"/>
      <c r="Z634" s="22"/>
      <c r="AA634" s="22"/>
      <c r="AB634" s="23"/>
      <c r="AC63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34" s="30">
        <f>Таблица1[[#This Row],[Стоимость, без НДС, рублей]]-Таблица1[[#This Row],[Ставка владения ]]</f>
        <v>0</v>
      </c>
    </row>
    <row r="635" spans="1:30">
      <c r="A635" s="14"/>
      <c r="B635" s="6"/>
      <c r="C635" s="6"/>
      <c r="D635" s="6" t="str">
        <f>IF(H635="","",VLOOKUP(H635,[1]мвз!$A$1:$B$212,2,FALSE))</f>
        <v/>
      </c>
      <c r="E635" s="25" t="str">
        <f t="shared" si="21"/>
        <v>ст.776</v>
      </c>
      <c r="F635" s="25"/>
      <c r="G635" s="6" t="str">
        <f t="shared" si="22"/>
        <v/>
      </c>
      <c r="H635" s="39"/>
      <c r="I635" s="34"/>
      <c r="J635" s="39"/>
      <c r="K635" s="39"/>
      <c r="L635" s="40"/>
      <c r="M635" s="6"/>
      <c r="N635" s="40"/>
      <c r="O635" s="40"/>
      <c r="P635" s="40"/>
      <c r="Q635" s="40"/>
      <c r="R635" s="40"/>
      <c r="S635" s="40"/>
      <c r="T635" s="40"/>
      <c r="U635" s="40"/>
      <c r="V635" s="41"/>
      <c r="W635" s="40"/>
      <c r="X635" s="40"/>
      <c r="Y635" s="40"/>
      <c r="Z635" s="22"/>
      <c r="AA635" s="22"/>
      <c r="AB635" s="23"/>
      <c r="AC63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35" s="30">
        <f>Таблица1[[#This Row],[Стоимость, без НДС, рублей]]-Таблица1[[#This Row],[Ставка владения ]]</f>
        <v>0</v>
      </c>
    </row>
    <row r="636" spans="1:30">
      <c r="A636" s="14"/>
      <c r="B636" s="6"/>
      <c r="C636" s="6"/>
      <c r="D636" s="6" t="str">
        <f>IF(H636="","",VLOOKUP(H636,[1]мвз!$A$1:$B$212,2,FALSE))</f>
        <v/>
      </c>
      <c r="E636" s="25" t="str">
        <f t="shared" si="21"/>
        <v>ст.776</v>
      </c>
      <c r="F636" s="25"/>
      <c r="G636" s="6" t="str">
        <f t="shared" si="22"/>
        <v/>
      </c>
      <c r="H636" s="39"/>
      <c r="I636" s="34"/>
      <c r="J636" s="39"/>
      <c r="K636" s="39"/>
      <c r="L636" s="40"/>
      <c r="M636" s="6"/>
      <c r="N636" s="40"/>
      <c r="O636" s="40"/>
      <c r="P636" s="40"/>
      <c r="Q636" s="40"/>
      <c r="R636" s="40"/>
      <c r="S636" s="40"/>
      <c r="T636" s="40"/>
      <c r="U636" s="40"/>
      <c r="V636" s="41"/>
      <c r="W636" s="40"/>
      <c r="X636" s="40"/>
      <c r="Y636" s="40"/>
      <c r="Z636" s="22"/>
      <c r="AA636" s="22"/>
      <c r="AB636" s="23"/>
      <c r="AC63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36" s="30">
        <f>Таблица1[[#This Row],[Стоимость, без НДС, рублей]]-Таблица1[[#This Row],[Ставка владения ]]</f>
        <v>0</v>
      </c>
    </row>
    <row r="637" spans="1:30">
      <c r="A637" s="14"/>
      <c r="B637" s="6"/>
      <c r="C637" s="6"/>
      <c r="D637" s="6" t="str">
        <f>IF(H637="","",VLOOKUP(H637,[1]мвз!$A$1:$B$212,2,FALSE))</f>
        <v/>
      </c>
      <c r="E637" s="25" t="str">
        <f t="shared" si="21"/>
        <v>ст.776</v>
      </c>
      <c r="F637" s="25"/>
      <c r="G637" s="6" t="str">
        <f t="shared" si="22"/>
        <v/>
      </c>
      <c r="H637" s="39"/>
      <c r="I637" s="34"/>
      <c r="J637" s="39"/>
      <c r="K637" s="39"/>
      <c r="L637" s="40"/>
      <c r="M637" s="6"/>
      <c r="N637" s="40"/>
      <c r="O637" s="40"/>
      <c r="P637" s="40"/>
      <c r="Q637" s="40"/>
      <c r="R637" s="40"/>
      <c r="S637" s="40"/>
      <c r="T637" s="40"/>
      <c r="U637" s="40"/>
      <c r="V637" s="41"/>
      <c r="W637" s="40"/>
      <c r="X637" s="40"/>
      <c r="Y637" s="40"/>
      <c r="Z637" s="22"/>
      <c r="AA637" s="22"/>
      <c r="AB637" s="23"/>
      <c r="AC63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37" s="30">
        <f>Таблица1[[#This Row],[Стоимость, без НДС, рублей]]-Таблица1[[#This Row],[Ставка владения ]]</f>
        <v>0</v>
      </c>
    </row>
    <row r="638" spans="1:30">
      <c r="A638" s="14"/>
      <c r="B638" s="6"/>
      <c r="C638" s="6"/>
      <c r="D638" s="6" t="str">
        <f>IF(H638="","",VLOOKUP(H638,[1]мвз!$A$1:$B$212,2,FALSE))</f>
        <v/>
      </c>
      <c r="E638" s="25" t="str">
        <f t="shared" si="21"/>
        <v>ст.776</v>
      </c>
      <c r="F638" s="25"/>
      <c r="G638" s="6" t="str">
        <f t="shared" si="22"/>
        <v/>
      </c>
      <c r="H638" s="39"/>
      <c r="I638" s="34"/>
      <c r="J638" s="39"/>
      <c r="K638" s="39"/>
      <c r="L638" s="40"/>
      <c r="M638" s="6"/>
      <c r="N638" s="40"/>
      <c r="O638" s="40"/>
      <c r="P638" s="40"/>
      <c r="Q638" s="40"/>
      <c r="R638" s="40"/>
      <c r="S638" s="40"/>
      <c r="T638" s="40"/>
      <c r="U638" s="40"/>
      <c r="V638" s="41"/>
      <c r="W638" s="40"/>
      <c r="X638" s="40"/>
      <c r="Y638" s="40"/>
      <c r="Z638" s="22"/>
      <c r="AA638" s="22"/>
      <c r="AB638" s="23"/>
      <c r="AC63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38" s="30">
        <f>Таблица1[[#This Row],[Стоимость, без НДС, рублей]]-Таблица1[[#This Row],[Ставка владения ]]</f>
        <v>0</v>
      </c>
    </row>
    <row r="639" spans="1:30">
      <c r="A639" s="14"/>
      <c r="B639" s="6"/>
      <c r="C639" s="6"/>
      <c r="D639" s="6" t="str">
        <f>IF(H639="","",VLOOKUP(H639,[1]мвз!$A$1:$B$212,2,FALSE))</f>
        <v/>
      </c>
      <c r="E639" s="25" t="str">
        <f t="shared" si="21"/>
        <v>ст.776</v>
      </c>
      <c r="F639" s="25"/>
      <c r="G639" s="6" t="str">
        <f t="shared" si="22"/>
        <v/>
      </c>
      <c r="H639" s="39"/>
      <c r="I639" s="34"/>
      <c r="J639" s="39"/>
      <c r="K639" s="39"/>
      <c r="L639" s="40"/>
      <c r="M639" s="6"/>
      <c r="N639" s="40"/>
      <c r="O639" s="40"/>
      <c r="P639" s="40"/>
      <c r="Q639" s="40"/>
      <c r="R639" s="40"/>
      <c r="S639" s="40"/>
      <c r="T639" s="40"/>
      <c r="U639" s="40"/>
      <c r="V639" s="41"/>
      <c r="W639" s="40"/>
      <c r="X639" s="40"/>
      <c r="Y639" s="40"/>
      <c r="Z639" s="22"/>
      <c r="AA639" s="22"/>
      <c r="AB639" s="23"/>
      <c r="AC63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39" s="30">
        <f>Таблица1[[#This Row],[Стоимость, без НДС, рублей]]-Таблица1[[#This Row],[Ставка владения ]]</f>
        <v>0</v>
      </c>
    </row>
    <row r="640" spans="1:30">
      <c r="A640" s="14"/>
      <c r="B640" s="6"/>
      <c r="C640" s="6"/>
      <c r="D640" s="6" t="str">
        <f>IF(H640="","",VLOOKUP(H640,[1]мвз!$A$1:$B$212,2,FALSE))</f>
        <v/>
      </c>
      <c r="E640" s="25" t="str">
        <f t="shared" ref="E640:E703" si="23">IF(H640="леня","ст.835",IF(H640="ДЦС-5 АУР","ст.835","ст.776"))</f>
        <v>ст.776</v>
      </c>
      <c r="F640" s="25"/>
      <c r="G640" s="6" t="str">
        <f t="shared" si="22"/>
        <v/>
      </c>
      <c r="H640" s="39"/>
      <c r="I640" s="34"/>
      <c r="J640" s="39"/>
      <c r="K640" s="39"/>
      <c r="L640" s="40"/>
      <c r="M640" s="6"/>
      <c r="N640" s="40"/>
      <c r="O640" s="40"/>
      <c r="P640" s="40"/>
      <c r="Q640" s="40"/>
      <c r="R640" s="40"/>
      <c r="S640" s="40"/>
      <c r="T640" s="40"/>
      <c r="U640" s="40"/>
      <c r="V640" s="41"/>
      <c r="W640" s="40"/>
      <c r="X640" s="40"/>
      <c r="Y640" s="40"/>
      <c r="Z640" s="22"/>
      <c r="AA640" s="22"/>
      <c r="AB640" s="23"/>
      <c r="AC64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40" s="30">
        <f>Таблица1[[#This Row],[Стоимость, без НДС, рублей]]-Таблица1[[#This Row],[Ставка владения ]]</f>
        <v>0</v>
      </c>
    </row>
    <row r="641" spans="1:30">
      <c r="A641" s="14"/>
      <c r="B641" s="6"/>
      <c r="C641" s="6"/>
      <c r="D641" s="6" t="str">
        <f>IF(H641="","",VLOOKUP(H641,[1]мвз!$A$1:$B$212,2,FALSE))</f>
        <v/>
      </c>
      <c r="E641" s="25" t="str">
        <f t="shared" si="23"/>
        <v>ст.776</v>
      </c>
      <c r="F641" s="25"/>
      <c r="G641" s="6" t="str">
        <f t="shared" si="22"/>
        <v/>
      </c>
      <c r="H641" s="39"/>
      <c r="I641" s="34"/>
      <c r="J641" s="39"/>
      <c r="K641" s="39"/>
      <c r="L641" s="40"/>
      <c r="M641" s="6"/>
      <c r="N641" s="40"/>
      <c r="O641" s="40"/>
      <c r="P641" s="40"/>
      <c r="Q641" s="40"/>
      <c r="R641" s="40"/>
      <c r="S641" s="40"/>
      <c r="T641" s="40"/>
      <c r="U641" s="40"/>
      <c r="V641" s="41"/>
      <c r="W641" s="40"/>
      <c r="X641" s="40"/>
      <c r="Y641" s="40"/>
      <c r="Z641" s="22"/>
      <c r="AA641" s="22"/>
      <c r="AB641" s="23"/>
      <c r="AC64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41" s="30">
        <f>Таблица1[[#This Row],[Стоимость, без НДС, рублей]]-Таблица1[[#This Row],[Ставка владения ]]</f>
        <v>0</v>
      </c>
    </row>
    <row r="642" spans="1:30">
      <c r="A642" s="14"/>
      <c r="B642" s="6"/>
      <c r="C642" s="6"/>
      <c r="D642" s="6" t="str">
        <f>IF(H642="","",VLOOKUP(H642,[1]мвз!$A$1:$B$212,2,FALSE))</f>
        <v/>
      </c>
      <c r="E642" s="25" t="str">
        <f t="shared" si="23"/>
        <v>ст.776</v>
      </c>
      <c r="F642" s="25"/>
      <c r="G642" s="6" t="str">
        <f t="shared" si="22"/>
        <v/>
      </c>
      <c r="H642" s="39"/>
      <c r="I642" s="34"/>
      <c r="J642" s="39"/>
      <c r="K642" s="39"/>
      <c r="L642" s="40"/>
      <c r="M642" s="6"/>
      <c r="N642" s="40"/>
      <c r="O642" s="40"/>
      <c r="P642" s="40"/>
      <c r="Q642" s="40"/>
      <c r="R642" s="40"/>
      <c r="S642" s="40"/>
      <c r="T642" s="40"/>
      <c r="U642" s="40"/>
      <c r="V642" s="41"/>
      <c r="W642" s="40"/>
      <c r="X642" s="40"/>
      <c r="Y642" s="40"/>
      <c r="Z642" s="22"/>
      <c r="AA642" s="22"/>
      <c r="AB642" s="23"/>
      <c r="AC64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42" s="30">
        <f>Таблица1[[#This Row],[Стоимость, без НДС, рублей]]-Таблица1[[#This Row],[Ставка владения ]]</f>
        <v>0</v>
      </c>
    </row>
    <row r="643" spans="1:30">
      <c r="A643" s="14"/>
      <c r="B643" s="6"/>
      <c r="C643" s="6"/>
      <c r="D643" s="6" t="str">
        <f>IF(H643="","",VLOOKUP(H643,[1]мвз!$A$1:$B$212,2,FALSE))</f>
        <v/>
      </c>
      <c r="E643" s="25" t="str">
        <f t="shared" si="23"/>
        <v>ст.776</v>
      </c>
      <c r="F643" s="25"/>
      <c r="G643" s="6" t="str">
        <f t="shared" si="22"/>
        <v/>
      </c>
      <c r="H643" s="39"/>
      <c r="I643" s="34"/>
      <c r="J643" s="39"/>
      <c r="K643" s="39"/>
      <c r="L643" s="40"/>
      <c r="M643" s="6"/>
      <c r="N643" s="40"/>
      <c r="O643" s="40"/>
      <c r="P643" s="40"/>
      <c r="Q643" s="40"/>
      <c r="R643" s="40"/>
      <c r="S643" s="40"/>
      <c r="T643" s="40"/>
      <c r="U643" s="40"/>
      <c r="V643" s="41"/>
      <c r="W643" s="40"/>
      <c r="X643" s="40"/>
      <c r="Y643" s="40"/>
      <c r="Z643" s="22"/>
      <c r="AA643" s="22"/>
      <c r="AB643" s="23"/>
      <c r="AC64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43" s="30">
        <f>Таблица1[[#This Row],[Стоимость, без НДС, рублей]]-Таблица1[[#This Row],[Ставка владения ]]</f>
        <v>0</v>
      </c>
    </row>
    <row r="644" spans="1:30">
      <c r="A644" s="14"/>
      <c r="B644" s="6"/>
      <c r="C644" s="6"/>
      <c r="D644" s="6" t="str">
        <f>IF(H644="","",VLOOKUP(H644,[1]мвз!$A$1:$B$212,2,FALSE))</f>
        <v/>
      </c>
      <c r="E644" s="25" t="str">
        <f t="shared" si="23"/>
        <v>ст.776</v>
      </c>
      <c r="F644" s="25"/>
      <c r="G644" s="6" t="str">
        <f t="shared" si="22"/>
        <v/>
      </c>
      <c r="H644" s="39"/>
      <c r="I644" s="34"/>
      <c r="J644" s="39"/>
      <c r="K644" s="39"/>
      <c r="L644" s="40"/>
      <c r="M644" s="6"/>
      <c r="N644" s="40"/>
      <c r="O644" s="40"/>
      <c r="P644" s="40"/>
      <c r="Q644" s="40"/>
      <c r="R644" s="40"/>
      <c r="S644" s="40"/>
      <c r="T644" s="40"/>
      <c r="U644" s="40"/>
      <c r="V644" s="41"/>
      <c r="W644" s="40"/>
      <c r="X644" s="40"/>
      <c r="Y644" s="40"/>
      <c r="Z644" s="22"/>
      <c r="AA644" s="22"/>
      <c r="AB644" s="23"/>
      <c r="AC64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44" s="30">
        <f>Таблица1[[#This Row],[Стоимость, без НДС, рублей]]-Таблица1[[#This Row],[Ставка владения ]]</f>
        <v>0</v>
      </c>
    </row>
    <row r="645" spans="1:30">
      <c r="A645" s="14"/>
      <c r="B645" s="6"/>
      <c r="C645" s="6"/>
      <c r="D645" s="6" t="str">
        <f>IF(H645="","",VLOOKUP(H645,[1]мвз!$A$1:$B$212,2,FALSE))</f>
        <v/>
      </c>
      <c r="E645" s="25" t="str">
        <f t="shared" si="23"/>
        <v>ст.776</v>
      </c>
      <c r="F645" s="25"/>
      <c r="G645" s="6" t="str">
        <f t="shared" si="22"/>
        <v/>
      </c>
      <c r="H645" s="39"/>
      <c r="I645" s="34"/>
      <c r="J645" s="39"/>
      <c r="K645" s="39"/>
      <c r="L645" s="40"/>
      <c r="M645" s="6"/>
      <c r="N645" s="40"/>
      <c r="O645" s="40"/>
      <c r="P645" s="40"/>
      <c r="Q645" s="40"/>
      <c r="R645" s="40"/>
      <c r="S645" s="40"/>
      <c r="T645" s="40"/>
      <c r="U645" s="40"/>
      <c r="V645" s="41"/>
      <c r="W645" s="40"/>
      <c r="X645" s="40"/>
      <c r="Y645" s="40"/>
      <c r="Z645" s="22"/>
      <c r="AA645" s="22"/>
      <c r="AB645" s="23"/>
      <c r="AC64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45" s="30">
        <f>Таблица1[[#This Row],[Стоимость, без НДС, рублей]]-Таблица1[[#This Row],[Ставка владения ]]</f>
        <v>0</v>
      </c>
    </row>
    <row r="646" spans="1:30">
      <c r="A646" s="14"/>
      <c r="B646" s="6"/>
      <c r="C646" s="6"/>
      <c r="D646" s="6" t="str">
        <f>IF(H646="","",VLOOKUP(H646,[1]мвз!$A$1:$B$212,2,FALSE))</f>
        <v/>
      </c>
      <c r="E646" s="25" t="str">
        <f t="shared" si="23"/>
        <v>ст.776</v>
      </c>
      <c r="F646" s="25"/>
      <c r="G646" s="6" t="str">
        <f t="shared" si="22"/>
        <v/>
      </c>
      <c r="H646" s="39"/>
      <c r="I646" s="34"/>
      <c r="J646" s="39"/>
      <c r="K646" s="39"/>
      <c r="L646" s="40"/>
      <c r="M646" s="6"/>
      <c r="N646" s="40"/>
      <c r="O646" s="40"/>
      <c r="P646" s="40"/>
      <c r="Q646" s="40"/>
      <c r="R646" s="40"/>
      <c r="S646" s="40"/>
      <c r="T646" s="40"/>
      <c r="U646" s="40"/>
      <c r="V646" s="41"/>
      <c r="W646" s="40"/>
      <c r="X646" s="40"/>
      <c r="Y646" s="40"/>
      <c r="Z646" s="22"/>
      <c r="AA646" s="22"/>
      <c r="AB646" s="23"/>
      <c r="AC64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46" s="30">
        <f>Таблица1[[#This Row],[Стоимость, без НДС, рублей]]-Таблица1[[#This Row],[Ставка владения ]]</f>
        <v>0</v>
      </c>
    </row>
    <row r="647" spans="1:30">
      <c r="A647" s="14"/>
      <c r="B647" s="6"/>
      <c r="C647" s="6"/>
      <c r="D647" s="6" t="str">
        <f>IF(H647="","",VLOOKUP(H647,[1]мвз!$A$1:$B$212,2,FALSE))</f>
        <v/>
      </c>
      <c r="E647" s="25" t="str">
        <f t="shared" si="23"/>
        <v>ст.776</v>
      </c>
      <c r="F647" s="25"/>
      <c r="G647" s="6" t="str">
        <f t="shared" si="22"/>
        <v/>
      </c>
      <c r="H647" s="39"/>
      <c r="I647" s="34"/>
      <c r="J647" s="39"/>
      <c r="K647" s="39"/>
      <c r="L647" s="40"/>
      <c r="M647" s="6"/>
      <c r="N647" s="40"/>
      <c r="O647" s="40"/>
      <c r="P647" s="40"/>
      <c r="Q647" s="40"/>
      <c r="R647" s="40"/>
      <c r="S647" s="40"/>
      <c r="T647" s="40"/>
      <c r="U647" s="40"/>
      <c r="V647" s="41"/>
      <c r="W647" s="40"/>
      <c r="X647" s="40"/>
      <c r="Y647" s="40"/>
      <c r="Z647" s="22"/>
      <c r="AA647" s="22"/>
      <c r="AB647" s="23"/>
      <c r="AC64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47" s="30">
        <f>Таблица1[[#This Row],[Стоимость, без НДС, рублей]]-Таблица1[[#This Row],[Ставка владения ]]</f>
        <v>0</v>
      </c>
    </row>
    <row r="648" spans="1:30">
      <c r="A648" s="14"/>
      <c r="B648" s="6"/>
      <c r="C648" s="6"/>
      <c r="D648" s="6" t="str">
        <f>IF(H648="","",VLOOKUP(H648,[1]мвз!$A$1:$B$212,2,FALSE))</f>
        <v/>
      </c>
      <c r="E648" s="25" t="str">
        <f t="shared" si="23"/>
        <v>ст.776</v>
      </c>
      <c r="F648" s="25"/>
      <c r="G648" s="6" t="str">
        <f t="shared" si="22"/>
        <v/>
      </c>
      <c r="H648" s="39"/>
      <c r="I648" s="34"/>
      <c r="J648" s="39"/>
      <c r="K648" s="39"/>
      <c r="L648" s="40"/>
      <c r="M648" s="6"/>
      <c r="N648" s="40"/>
      <c r="O648" s="40"/>
      <c r="P648" s="40"/>
      <c r="Q648" s="40"/>
      <c r="R648" s="40"/>
      <c r="S648" s="40"/>
      <c r="T648" s="40"/>
      <c r="U648" s="40"/>
      <c r="V648" s="41"/>
      <c r="W648" s="40"/>
      <c r="X648" s="40"/>
      <c r="Y648" s="40"/>
      <c r="Z648" s="22"/>
      <c r="AA648" s="22"/>
      <c r="AB648" s="23"/>
      <c r="AC64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48" s="30">
        <f>Таблица1[[#This Row],[Стоимость, без НДС, рублей]]-Таблица1[[#This Row],[Ставка владения ]]</f>
        <v>0</v>
      </c>
    </row>
    <row r="649" spans="1:30">
      <c r="A649" s="14"/>
      <c r="B649" s="6"/>
      <c r="C649" s="6"/>
      <c r="D649" s="6" t="str">
        <f>IF(H649="","",VLOOKUP(H649,[1]мвз!$A$1:$B$212,2,FALSE))</f>
        <v/>
      </c>
      <c r="E649" s="25" t="str">
        <f t="shared" si="23"/>
        <v>ст.776</v>
      </c>
      <c r="F649" s="25"/>
      <c r="G649" s="6" t="str">
        <f t="shared" si="22"/>
        <v/>
      </c>
      <c r="H649" s="39"/>
      <c r="I649" s="34"/>
      <c r="J649" s="39"/>
      <c r="K649" s="39"/>
      <c r="L649" s="40"/>
      <c r="M649" s="6"/>
      <c r="N649" s="40"/>
      <c r="O649" s="40"/>
      <c r="P649" s="40"/>
      <c r="Q649" s="40"/>
      <c r="R649" s="40"/>
      <c r="S649" s="40"/>
      <c r="T649" s="40"/>
      <c r="U649" s="40"/>
      <c r="V649" s="41"/>
      <c r="W649" s="40"/>
      <c r="X649" s="40"/>
      <c r="Y649" s="40"/>
      <c r="Z649" s="22"/>
      <c r="AA649" s="22"/>
      <c r="AB649" s="23"/>
      <c r="AC64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49" s="30">
        <f>Таблица1[[#This Row],[Стоимость, без НДС, рублей]]-Таблица1[[#This Row],[Ставка владения ]]</f>
        <v>0</v>
      </c>
    </row>
    <row r="650" spans="1:30">
      <c r="A650" s="14"/>
      <c r="B650" s="6"/>
      <c r="C650" s="6"/>
      <c r="D650" s="6" t="str">
        <f>IF(H650="","",VLOOKUP(H650,[1]мвз!$A$1:$B$212,2,FALSE))</f>
        <v/>
      </c>
      <c r="E650" s="25" t="str">
        <f t="shared" si="23"/>
        <v>ст.776</v>
      </c>
      <c r="F650" s="25"/>
      <c r="G650" s="6" t="str">
        <f t="shared" si="22"/>
        <v/>
      </c>
      <c r="H650" s="39"/>
      <c r="I650" s="34"/>
      <c r="J650" s="39"/>
      <c r="K650" s="39"/>
      <c r="L650" s="40"/>
      <c r="M650" s="6"/>
      <c r="N650" s="40"/>
      <c r="O650" s="40"/>
      <c r="P650" s="40"/>
      <c r="Q650" s="40"/>
      <c r="R650" s="40"/>
      <c r="S650" s="40"/>
      <c r="T650" s="40"/>
      <c r="U650" s="40"/>
      <c r="V650" s="41"/>
      <c r="W650" s="40"/>
      <c r="X650" s="40"/>
      <c r="Y650" s="40"/>
      <c r="Z650" s="22"/>
      <c r="AA650" s="22"/>
      <c r="AB650" s="23"/>
      <c r="AC65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50" s="30">
        <f>Таблица1[[#This Row],[Стоимость, без НДС, рублей]]-Таблица1[[#This Row],[Ставка владения ]]</f>
        <v>0</v>
      </c>
    </row>
    <row r="651" spans="1:30">
      <c r="A651" s="14"/>
      <c r="B651" s="6"/>
      <c r="C651" s="6"/>
      <c r="D651" s="6" t="str">
        <f>IF(H651="","",VLOOKUP(H651,[1]мвз!$A$1:$B$212,2,FALSE))</f>
        <v/>
      </c>
      <c r="E651" s="25" t="str">
        <f t="shared" si="23"/>
        <v>ст.776</v>
      </c>
      <c r="F651" s="25"/>
      <c r="G651" s="6" t="str">
        <f t="shared" si="22"/>
        <v/>
      </c>
      <c r="H651" s="39"/>
      <c r="I651" s="34"/>
      <c r="J651" s="39"/>
      <c r="K651" s="39"/>
      <c r="L651" s="40"/>
      <c r="M651" s="6"/>
      <c r="N651" s="40"/>
      <c r="O651" s="40"/>
      <c r="P651" s="40"/>
      <c r="Q651" s="40"/>
      <c r="R651" s="40"/>
      <c r="S651" s="40"/>
      <c r="T651" s="40"/>
      <c r="U651" s="40"/>
      <c r="V651" s="41"/>
      <c r="W651" s="40"/>
      <c r="X651" s="40"/>
      <c r="Y651" s="40"/>
      <c r="Z651" s="22"/>
      <c r="AA651" s="22"/>
      <c r="AB651" s="23"/>
      <c r="AC65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51" s="30">
        <f>Таблица1[[#This Row],[Стоимость, без НДС, рублей]]-Таблица1[[#This Row],[Ставка владения ]]</f>
        <v>0</v>
      </c>
    </row>
    <row r="652" spans="1:30">
      <c r="A652" s="14"/>
      <c r="B652" s="6"/>
      <c r="C652" s="6"/>
      <c r="D652" s="6" t="str">
        <f>IF(H652="","",VLOOKUP(H652,[1]мвз!$A$1:$B$212,2,FALSE))</f>
        <v/>
      </c>
      <c r="E652" s="25" t="str">
        <f t="shared" si="23"/>
        <v>ст.776</v>
      </c>
      <c r="F652" s="25"/>
      <c r="G652" s="6" t="str">
        <f t="shared" si="22"/>
        <v/>
      </c>
      <c r="H652" s="39"/>
      <c r="I652" s="34"/>
      <c r="J652" s="39"/>
      <c r="K652" s="39"/>
      <c r="L652" s="40"/>
      <c r="M652" s="6"/>
      <c r="N652" s="40"/>
      <c r="O652" s="40"/>
      <c r="P652" s="40"/>
      <c r="Q652" s="40"/>
      <c r="R652" s="40"/>
      <c r="S652" s="40"/>
      <c r="T652" s="40"/>
      <c r="U652" s="40"/>
      <c r="V652" s="41"/>
      <c r="W652" s="40"/>
      <c r="X652" s="40"/>
      <c r="Y652" s="40"/>
      <c r="Z652" s="22"/>
      <c r="AA652" s="22"/>
      <c r="AB652" s="23"/>
      <c r="AC65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52" s="30">
        <f>Таблица1[[#This Row],[Стоимость, без НДС, рублей]]-Таблица1[[#This Row],[Ставка владения ]]</f>
        <v>0</v>
      </c>
    </row>
    <row r="653" spans="1:30">
      <c r="A653" s="14"/>
      <c r="B653" s="6"/>
      <c r="C653" s="6"/>
      <c r="D653" s="6" t="str">
        <f>IF(H653="","",VLOOKUP(H653,[1]мвз!$A$1:$B$212,2,FALSE))</f>
        <v/>
      </c>
      <c r="E653" s="25" t="str">
        <f t="shared" si="23"/>
        <v>ст.776</v>
      </c>
      <c r="F653" s="25"/>
      <c r="G653" s="6" t="str">
        <f t="shared" si="22"/>
        <v/>
      </c>
      <c r="H653" s="39"/>
      <c r="I653" s="34"/>
      <c r="J653" s="39"/>
      <c r="K653" s="39"/>
      <c r="L653" s="40"/>
      <c r="M653" s="6"/>
      <c r="N653" s="40"/>
      <c r="O653" s="40"/>
      <c r="P653" s="40"/>
      <c r="Q653" s="40"/>
      <c r="R653" s="40"/>
      <c r="S653" s="40"/>
      <c r="T653" s="40"/>
      <c r="U653" s="40"/>
      <c r="V653" s="41"/>
      <c r="W653" s="40"/>
      <c r="X653" s="40"/>
      <c r="Y653" s="40"/>
      <c r="Z653" s="22"/>
      <c r="AA653" s="22"/>
      <c r="AB653" s="23"/>
      <c r="AC65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53" s="30">
        <f>Таблица1[[#This Row],[Стоимость, без НДС, рублей]]-Таблица1[[#This Row],[Ставка владения ]]</f>
        <v>0</v>
      </c>
    </row>
    <row r="654" spans="1:30">
      <c r="A654" s="14"/>
      <c r="B654" s="6"/>
      <c r="C654" s="6"/>
      <c r="D654" s="6" t="str">
        <f>IF(H654="","",VLOOKUP(H654,[1]мвз!$A$1:$B$212,2,FALSE))</f>
        <v/>
      </c>
      <c r="E654" s="25" t="str">
        <f t="shared" si="23"/>
        <v>ст.776</v>
      </c>
      <c r="F654" s="25"/>
      <c r="G654" s="6" t="str">
        <f t="shared" si="22"/>
        <v/>
      </c>
      <c r="H654" s="39"/>
      <c r="I654" s="34"/>
      <c r="J654" s="39"/>
      <c r="K654" s="39"/>
      <c r="L654" s="40"/>
      <c r="M654" s="6"/>
      <c r="N654" s="40"/>
      <c r="O654" s="40"/>
      <c r="P654" s="40"/>
      <c r="Q654" s="40"/>
      <c r="R654" s="40"/>
      <c r="S654" s="40"/>
      <c r="T654" s="40"/>
      <c r="U654" s="40"/>
      <c r="V654" s="41"/>
      <c r="W654" s="40"/>
      <c r="X654" s="40"/>
      <c r="Y654" s="40"/>
      <c r="Z654" s="22"/>
      <c r="AA654" s="22"/>
      <c r="AB654" s="23"/>
      <c r="AC65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54" s="30">
        <f>Таблица1[[#This Row],[Стоимость, без НДС, рублей]]-Таблица1[[#This Row],[Ставка владения ]]</f>
        <v>0</v>
      </c>
    </row>
    <row r="655" spans="1:30">
      <c r="A655" s="14"/>
      <c r="B655" s="6"/>
      <c r="C655" s="6"/>
      <c r="D655" s="6" t="str">
        <f>IF(H655="","",VLOOKUP(H655,[1]мвз!$A$1:$B$212,2,FALSE))</f>
        <v/>
      </c>
      <c r="E655" s="25" t="str">
        <f t="shared" si="23"/>
        <v>ст.776</v>
      </c>
      <c r="F655" s="25"/>
      <c r="G655" s="6" t="str">
        <f t="shared" si="22"/>
        <v/>
      </c>
      <c r="H655" s="39"/>
      <c r="I655" s="34"/>
      <c r="J655" s="39"/>
      <c r="K655" s="39"/>
      <c r="L655" s="40"/>
      <c r="M655" s="6"/>
      <c r="N655" s="40"/>
      <c r="O655" s="40"/>
      <c r="P655" s="40"/>
      <c r="Q655" s="40"/>
      <c r="R655" s="40"/>
      <c r="S655" s="40"/>
      <c r="T655" s="40"/>
      <c r="U655" s="40"/>
      <c r="V655" s="41"/>
      <c r="W655" s="40"/>
      <c r="X655" s="40"/>
      <c r="Y655" s="40"/>
      <c r="Z655" s="22"/>
      <c r="AA655" s="22"/>
      <c r="AB655" s="23"/>
      <c r="AC65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55" s="30">
        <f>Таблица1[[#This Row],[Стоимость, без НДС, рублей]]-Таблица1[[#This Row],[Ставка владения ]]</f>
        <v>0</v>
      </c>
    </row>
    <row r="656" spans="1:30">
      <c r="A656" s="14"/>
      <c r="B656" s="6"/>
      <c r="C656" s="6"/>
      <c r="D656" s="6" t="str">
        <f>IF(H656="","",VLOOKUP(H656,[1]мвз!$A$1:$B$212,2,FALSE))</f>
        <v/>
      </c>
      <c r="E656" s="25" t="str">
        <f t="shared" si="23"/>
        <v>ст.776</v>
      </c>
      <c r="F656" s="25"/>
      <c r="G656" s="6" t="str">
        <f t="shared" si="22"/>
        <v/>
      </c>
      <c r="H656" s="39"/>
      <c r="I656" s="34"/>
      <c r="J656" s="39"/>
      <c r="K656" s="39"/>
      <c r="L656" s="40"/>
      <c r="M656" s="6"/>
      <c r="N656" s="40"/>
      <c r="O656" s="40"/>
      <c r="P656" s="40"/>
      <c r="Q656" s="40"/>
      <c r="R656" s="40"/>
      <c r="S656" s="40"/>
      <c r="T656" s="40"/>
      <c r="U656" s="40"/>
      <c r="V656" s="41"/>
      <c r="W656" s="40"/>
      <c r="X656" s="40"/>
      <c r="Y656" s="40"/>
      <c r="Z656" s="22"/>
      <c r="AA656" s="22"/>
      <c r="AB656" s="23"/>
      <c r="AC65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56" s="30">
        <f>Таблица1[[#This Row],[Стоимость, без НДС, рублей]]-Таблица1[[#This Row],[Ставка владения ]]</f>
        <v>0</v>
      </c>
    </row>
    <row r="657" spans="1:30">
      <c r="A657" s="14"/>
      <c r="B657" s="6"/>
      <c r="C657" s="6"/>
      <c r="D657" s="6" t="str">
        <f>IF(H657="","",VLOOKUP(H657,[1]мвз!$A$1:$B$212,2,FALSE))</f>
        <v/>
      </c>
      <c r="E657" s="25" t="str">
        <f t="shared" si="23"/>
        <v>ст.776</v>
      </c>
      <c r="F657" s="25"/>
      <c r="G657" s="6" t="str">
        <f t="shared" si="22"/>
        <v/>
      </c>
      <c r="H657" s="39"/>
      <c r="I657" s="34"/>
      <c r="J657" s="39"/>
      <c r="K657" s="39"/>
      <c r="L657" s="40"/>
      <c r="M657" s="6"/>
      <c r="N657" s="40"/>
      <c r="O657" s="40"/>
      <c r="P657" s="40"/>
      <c r="Q657" s="40"/>
      <c r="R657" s="40"/>
      <c r="S657" s="40"/>
      <c r="T657" s="40"/>
      <c r="U657" s="40"/>
      <c r="V657" s="41"/>
      <c r="W657" s="40"/>
      <c r="X657" s="40"/>
      <c r="Y657" s="40"/>
      <c r="Z657" s="22"/>
      <c r="AA657" s="22"/>
      <c r="AB657" s="23"/>
      <c r="AC65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57" s="30">
        <f>Таблица1[[#This Row],[Стоимость, без НДС, рублей]]-Таблица1[[#This Row],[Ставка владения ]]</f>
        <v>0</v>
      </c>
    </row>
    <row r="658" spans="1:30">
      <c r="A658" s="14"/>
      <c r="B658" s="6"/>
      <c r="C658" s="6"/>
      <c r="D658" s="6" t="str">
        <f>IF(H658="","",VLOOKUP(H658,[1]мвз!$A$1:$B$212,2,FALSE))</f>
        <v/>
      </c>
      <c r="E658" s="25" t="str">
        <f t="shared" si="23"/>
        <v>ст.776</v>
      </c>
      <c r="F658" s="25"/>
      <c r="G658" s="6" t="str">
        <f t="shared" si="22"/>
        <v/>
      </c>
      <c r="H658" s="39"/>
      <c r="I658" s="34"/>
      <c r="J658" s="39"/>
      <c r="K658" s="39"/>
      <c r="L658" s="40"/>
      <c r="M658" s="6"/>
      <c r="N658" s="40"/>
      <c r="O658" s="40"/>
      <c r="P658" s="40"/>
      <c r="Q658" s="40"/>
      <c r="R658" s="40"/>
      <c r="S658" s="40"/>
      <c r="T658" s="40"/>
      <c r="U658" s="40"/>
      <c r="V658" s="41"/>
      <c r="W658" s="40"/>
      <c r="X658" s="40"/>
      <c r="Y658" s="40"/>
      <c r="Z658" s="22"/>
      <c r="AA658" s="22"/>
      <c r="AB658" s="23"/>
      <c r="AC65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58" s="30">
        <f>Таблица1[[#This Row],[Стоимость, без НДС, рублей]]-Таблица1[[#This Row],[Ставка владения ]]</f>
        <v>0</v>
      </c>
    </row>
    <row r="659" spans="1:30">
      <c r="A659" s="14"/>
      <c r="B659" s="6"/>
      <c r="C659" s="6"/>
      <c r="D659" s="6" t="str">
        <f>IF(H659="","",VLOOKUP(H659,[1]мвз!$A$1:$B$212,2,FALSE))</f>
        <v/>
      </c>
      <c r="E659" s="25" t="str">
        <f t="shared" si="23"/>
        <v>ст.776</v>
      </c>
      <c r="F659" s="25"/>
      <c r="G659" s="6" t="str">
        <f t="shared" si="22"/>
        <v/>
      </c>
      <c r="H659" s="39"/>
      <c r="I659" s="34"/>
      <c r="J659" s="39"/>
      <c r="K659" s="39"/>
      <c r="L659" s="40"/>
      <c r="M659" s="6"/>
      <c r="N659" s="40"/>
      <c r="O659" s="40"/>
      <c r="P659" s="40"/>
      <c r="Q659" s="40"/>
      <c r="R659" s="40"/>
      <c r="S659" s="40"/>
      <c r="T659" s="40"/>
      <c r="U659" s="40"/>
      <c r="V659" s="41"/>
      <c r="W659" s="40"/>
      <c r="X659" s="40"/>
      <c r="Y659" s="40"/>
      <c r="Z659" s="22"/>
      <c r="AA659" s="22"/>
      <c r="AB659" s="23"/>
      <c r="AC65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59" s="30">
        <f>Таблица1[[#This Row],[Стоимость, без НДС, рублей]]-Таблица1[[#This Row],[Ставка владения ]]</f>
        <v>0</v>
      </c>
    </row>
    <row r="660" spans="1:30">
      <c r="A660" s="14"/>
      <c r="B660" s="6"/>
      <c r="C660" s="6"/>
      <c r="D660" s="6" t="str">
        <f>IF(H660="","",VLOOKUP(H660,[1]мвз!$A$1:$B$212,2,FALSE))</f>
        <v/>
      </c>
      <c r="E660" s="25" t="str">
        <f t="shared" si="23"/>
        <v>ст.776</v>
      </c>
      <c r="F660" s="25"/>
      <c r="G660" s="6" t="str">
        <f t="shared" si="22"/>
        <v/>
      </c>
      <c r="H660" s="39"/>
      <c r="I660" s="34"/>
      <c r="J660" s="39"/>
      <c r="K660" s="39"/>
      <c r="L660" s="40"/>
      <c r="M660" s="6"/>
      <c r="N660" s="40"/>
      <c r="O660" s="40"/>
      <c r="P660" s="40"/>
      <c r="Q660" s="40"/>
      <c r="R660" s="40"/>
      <c r="S660" s="40"/>
      <c r="T660" s="40"/>
      <c r="U660" s="40"/>
      <c r="V660" s="41"/>
      <c r="W660" s="40"/>
      <c r="X660" s="40"/>
      <c r="Y660" s="40"/>
      <c r="Z660" s="22"/>
      <c r="AA660" s="22"/>
      <c r="AB660" s="23"/>
      <c r="AC66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60" s="30">
        <f>Таблица1[[#This Row],[Стоимость, без НДС, рублей]]-Таблица1[[#This Row],[Ставка владения ]]</f>
        <v>0</v>
      </c>
    </row>
    <row r="661" spans="1:30">
      <c r="A661" s="14"/>
      <c r="B661" s="6"/>
      <c r="C661" s="6"/>
      <c r="D661" s="6" t="str">
        <f>IF(H661="","",VLOOKUP(H661,[1]мвз!$A$1:$B$212,2,FALSE))</f>
        <v/>
      </c>
      <c r="E661" s="25" t="str">
        <f t="shared" si="23"/>
        <v>ст.776</v>
      </c>
      <c r="F661" s="25"/>
      <c r="G661" s="6" t="str">
        <f t="shared" si="22"/>
        <v/>
      </c>
      <c r="H661" s="39"/>
      <c r="I661" s="34"/>
      <c r="J661" s="39"/>
      <c r="K661" s="39"/>
      <c r="L661" s="40"/>
      <c r="M661" s="6"/>
      <c r="N661" s="40"/>
      <c r="O661" s="40"/>
      <c r="P661" s="40"/>
      <c r="Q661" s="40"/>
      <c r="R661" s="40"/>
      <c r="S661" s="40"/>
      <c r="T661" s="40"/>
      <c r="U661" s="40"/>
      <c r="V661" s="41"/>
      <c r="W661" s="40"/>
      <c r="X661" s="40"/>
      <c r="Y661" s="40"/>
      <c r="Z661" s="22"/>
      <c r="AA661" s="22"/>
      <c r="AB661" s="23"/>
      <c r="AC66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61" s="30">
        <f>Таблица1[[#This Row],[Стоимость, без НДС, рублей]]-Таблица1[[#This Row],[Ставка владения ]]</f>
        <v>0</v>
      </c>
    </row>
    <row r="662" spans="1:30">
      <c r="A662" s="14"/>
      <c r="B662" s="6"/>
      <c r="C662" s="6"/>
      <c r="D662" s="6" t="str">
        <f>IF(H662="","",VLOOKUP(H662,[1]мвз!$A$1:$B$212,2,FALSE))</f>
        <v/>
      </c>
      <c r="E662" s="25" t="str">
        <f t="shared" si="23"/>
        <v>ст.776</v>
      </c>
      <c r="F662" s="25"/>
      <c r="G662" s="6" t="str">
        <f t="shared" si="22"/>
        <v/>
      </c>
      <c r="H662" s="39"/>
      <c r="I662" s="34"/>
      <c r="J662" s="39"/>
      <c r="K662" s="39"/>
      <c r="L662" s="40"/>
      <c r="M662" s="6"/>
      <c r="N662" s="40"/>
      <c r="O662" s="40"/>
      <c r="P662" s="40"/>
      <c r="Q662" s="40"/>
      <c r="R662" s="40"/>
      <c r="S662" s="40"/>
      <c r="T662" s="40"/>
      <c r="U662" s="40"/>
      <c r="V662" s="41"/>
      <c r="W662" s="40"/>
      <c r="X662" s="40"/>
      <c r="Y662" s="40"/>
      <c r="Z662" s="22"/>
      <c r="AA662" s="22"/>
      <c r="AB662" s="23"/>
      <c r="AC66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62" s="30">
        <f>Таблица1[[#This Row],[Стоимость, без НДС, рублей]]-Таблица1[[#This Row],[Ставка владения ]]</f>
        <v>0</v>
      </c>
    </row>
    <row r="663" spans="1:30">
      <c r="A663" s="14"/>
      <c r="B663" s="6"/>
      <c r="C663" s="6"/>
      <c r="D663" s="6" t="str">
        <f>IF(H663="","",VLOOKUP(H663,[1]мвз!$A$1:$B$212,2,FALSE))</f>
        <v/>
      </c>
      <c r="E663" s="25" t="str">
        <f t="shared" si="23"/>
        <v>ст.776</v>
      </c>
      <c r="F663" s="25"/>
      <c r="G663" s="6" t="str">
        <f t="shared" si="22"/>
        <v/>
      </c>
      <c r="H663" s="39"/>
      <c r="I663" s="34"/>
      <c r="J663" s="39"/>
      <c r="K663" s="39"/>
      <c r="L663" s="40"/>
      <c r="M663" s="6"/>
      <c r="N663" s="40"/>
      <c r="O663" s="40"/>
      <c r="P663" s="40"/>
      <c r="Q663" s="40"/>
      <c r="R663" s="40"/>
      <c r="S663" s="40"/>
      <c r="T663" s="40"/>
      <c r="U663" s="40"/>
      <c r="V663" s="41"/>
      <c r="W663" s="40"/>
      <c r="X663" s="40"/>
      <c r="Y663" s="40"/>
      <c r="Z663" s="22"/>
      <c r="AA663" s="22"/>
      <c r="AB663" s="23"/>
      <c r="AC66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63" s="30">
        <f>Таблица1[[#This Row],[Стоимость, без НДС, рублей]]-Таблица1[[#This Row],[Ставка владения ]]</f>
        <v>0</v>
      </c>
    </row>
    <row r="664" spans="1:30">
      <c r="A664" s="14"/>
      <c r="B664" s="6"/>
      <c r="C664" s="6"/>
      <c r="D664" s="6" t="str">
        <f>IF(H664="","",VLOOKUP(H664,[1]мвз!$A$1:$B$212,2,FALSE))</f>
        <v/>
      </c>
      <c r="E664" s="25" t="str">
        <f t="shared" si="23"/>
        <v>ст.776</v>
      </c>
      <c r="F664" s="25"/>
      <c r="G664" s="6" t="str">
        <f t="shared" si="22"/>
        <v/>
      </c>
      <c r="H664" s="39"/>
      <c r="I664" s="34"/>
      <c r="J664" s="39"/>
      <c r="K664" s="39"/>
      <c r="L664" s="40"/>
      <c r="M664" s="6"/>
      <c r="N664" s="40"/>
      <c r="O664" s="40"/>
      <c r="P664" s="40"/>
      <c r="Q664" s="40"/>
      <c r="R664" s="40"/>
      <c r="S664" s="40"/>
      <c r="T664" s="40"/>
      <c r="U664" s="40"/>
      <c r="V664" s="41"/>
      <c r="W664" s="40"/>
      <c r="X664" s="40"/>
      <c r="Y664" s="40"/>
      <c r="Z664" s="22"/>
      <c r="AA664" s="22"/>
      <c r="AB664" s="23"/>
      <c r="AC66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64" s="30">
        <f>Таблица1[[#This Row],[Стоимость, без НДС, рублей]]-Таблица1[[#This Row],[Ставка владения ]]</f>
        <v>0</v>
      </c>
    </row>
    <row r="665" spans="1:30">
      <c r="A665" s="14"/>
      <c r="B665" s="6"/>
      <c r="C665" s="6"/>
      <c r="D665" s="6" t="str">
        <f>IF(H665="","",VLOOKUP(H665,[1]мвз!$A$1:$B$212,2,FALSE))</f>
        <v/>
      </c>
      <c r="E665" s="25" t="str">
        <f t="shared" si="23"/>
        <v>ст.776</v>
      </c>
      <c r="F665" s="25"/>
      <c r="G665" s="6" t="str">
        <f t="shared" si="22"/>
        <v/>
      </c>
      <c r="H665" s="39"/>
      <c r="I665" s="34"/>
      <c r="J665" s="39"/>
      <c r="K665" s="39"/>
      <c r="L665" s="40"/>
      <c r="M665" s="6"/>
      <c r="N665" s="40"/>
      <c r="O665" s="40"/>
      <c r="P665" s="40"/>
      <c r="Q665" s="40"/>
      <c r="R665" s="40"/>
      <c r="S665" s="40"/>
      <c r="T665" s="40"/>
      <c r="U665" s="40"/>
      <c r="V665" s="41"/>
      <c r="W665" s="40"/>
      <c r="X665" s="40"/>
      <c r="Y665" s="40"/>
      <c r="Z665" s="22"/>
      <c r="AA665" s="22"/>
      <c r="AB665" s="23"/>
      <c r="AC66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65" s="30">
        <f>Таблица1[[#This Row],[Стоимость, без НДС, рублей]]-Таблица1[[#This Row],[Ставка владения ]]</f>
        <v>0</v>
      </c>
    </row>
    <row r="666" spans="1:30">
      <c r="A666" s="14"/>
      <c r="B666" s="6"/>
      <c r="C666" s="6"/>
      <c r="D666" s="6" t="str">
        <f>IF(H666="","",VLOOKUP(H666,[1]мвз!$A$1:$B$212,2,FALSE))</f>
        <v/>
      </c>
      <c r="E666" s="25" t="str">
        <f t="shared" si="23"/>
        <v>ст.776</v>
      </c>
      <c r="F666" s="25"/>
      <c r="G666" s="6" t="str">
        <f t="shared" si="22"/>
        <v/>
      </c>
      <c r="H666" s="39"/>
      <c r="I666" s="34"/>
      <c r="J666" s="39"/>
      <c r="K666" s="39"/>
      <c r="L666" s="40"/>
      <c r="M666" s="6"/>
      <c r="N666" s="40"/>
      <c r="O666" s="40"/>
      <c r="P666" s="40"/>
      <c r="Q666" s="40"/>
      <c r="R666" s="40"/>
      <c r="S666" s="40"/>
      <c r="T666" s="40"/>
      <c r="U666" s="40"/>
      <c r="V666" s="41"/>
      <c r="W666" s="40"/>
      <c r="X666" s="40"/>
      <c r="Y666" s="40"/>
      <c r="Z666" s="22"/>
      <c r="AA666" s="22"/>
      <c r="AB666" s="23"/>
      <c r="AC66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66" s="30">
        <f>Таблица1[[#This Row],[Стоимость, без НДС, рублей]]-Таблица1[[#This Row],[Ставка владения ]]</f>
        <v>0</v>
      </c>
    </row>
    <row r="667" spans="1:30">
      <c r="A667" s="14"/>
      <c r="B667" s="6"/>
      <c r="C667" s="6"/>
      <c r="D667" s="6" t="str">
        <f>IF(H667="","",VLOOKUP(H667,[1]мвз!$A$1:$B$212,2,FALSE))</f>
        <v/>
      </c>
      <c r="E667" s="25" t="str">
        <f t="shared" si="23"/>
        <v>ст.776</v>
      </c>
      <c r="F667" s="25"/>
      <c r="G667" s="6" t="str">
        <f t="shared" si="22"/>
        <v/>
      </c>
      <c r="H667" s="39"/>
      <c r="I667" s="34"/>
      <c r="J667" s="39"/>
      <c r="K667" s="39"/>
      <c r="L667" s="40"/>
      <c r="M667" s="6"/>
      <c r="N667" s="40"/>
      <c r="O667" s="40"/>
      <c r="P667" s="40"/>
      <c r="Q667" s="40"/>
      <c r="R667" s="40"/>
      <c r="S667" s="40"/>
      <c r="T667" s="40"/>
      <c r="U667" s="40"/>
      <c r="V667" s="41"/>
      <c r="W667" s="40"/>
      <c r="X667" s="40"/>
      <c r="Y667" s="40"/>
      <c r="Z667" s="22"/>
      <c r="AA667" s="22"/>
      <c r="AB667" s="23"/>
      <c r="AC66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67" s="30">
        <f>Таблица1[[#This Row],[Стоимость, без НДС, рублей]]-Таблица1[[#This Row],[Ставка владения ]]</f>
        <v>0</v>
      </c>
    </row>
    <row r="668" spans="1:30">
      <c r="A668" s="14"/>
      <c r="B668" s="6"/>
      <c r="C668" s="6"/>
      <c r="D668" s="6" t="str">
        <f>IF(H668="","",VLOOKUP(H668,[1]мвз!$A$1:$B$212,2,FALSE))</f>
        <v/>
      </c>
      <c r="E668" s="25" t="str">
        <f t="shared" si="23"/>
        <v>ст.776</v>
      </c>
      <c r="F668" s="25"/>
      <c r="G668" s="6" t="str">
        <f t="shared" si="22"/>
        <v/>
      </c>
      <c r="H668" s="39"/>
      <c r="I668" s="34"/>
      <c r="J668" s="39"/>
      <c r="K668" s="39"/>
      <c r="L668" s="40"/>
      <c r="M668" s="6"/>
      <c r="N668" s="40"/>
      <c r="O668" s="40"/>
      <c r="P668" s="40"/>
      <c r="Q668" s="40"/>
      <c r="R668" s="40"/>
      <c r="S668" s="40"/>
      <c r="T668" s="40"/>
      <c r="U668" s="40"/>
      <c r="V668" s="41"/>
      <c r="W668" s="40"/>
      <c r="X668" s="40"/>
      <c r="Y668" s="40"/>
      <c r="Z668" s="22"/>
      <c r="AA668" s="22"/>
      <c r="AB668" s="23"/>
      <c r="AC66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68" s="30">
        <f>Таблица1[[#This Row],[Стоимость, без НДС, рублей]]-Таблица1[[#This Row],[Ставка владения ]]</f>
        <v>0</v>
      </c>
    </row>
    <row r="669" spans="1:30">
      <c r="A669" s="14"/>
      <c r="B669" s="6"/>
      <c r="C669" s="6"/>
      <c r="D669" s="6" t="str">
        <f>IF(H669="","",VLOOKUP(H669,[1]мвз!$A$1:$B$212,2,FALSE))</f>
        <v/>
      </c>
      <c r="E669" s="25" t="str">
        <f t="shared" si="23"/>
        <v>ст.776</v>
      </c>
      <c r="F669" s="25"/>
      <c r="G669" s="6" t="str">
        <f t="shared" si="22"/>
        <v/>
      </c>
      <c r="H669" s="39"/>
      <c r="I669" s="34"/>
      <c r="J669" s="39"/>
      <c r="K669" s="39"/>
      <c r="L669" s="40"/>
      <c r="M669" s="6"/>
      <c r="N669" s="40"/>
      <c r="O669" s="40"/>
      <c r="P669" s="40"/>
      <c r="Q669" s="40"/>
      <c r="R669" s="40"/>
      <c r="S669" s="40"/>
      <c r="T669" s="40"/>
      <c r="U669" s="40"/>
      <c r="V669" s="41"/>
      <c r="W669" s="40"/>
      <c r="X669" s="40"/>
      <c r="Y669" s="40"/>
      <c r="Z669" s="22"/>
      <c r="AA669" s="22"/>
      <c r="AB669" s="23"/>
      <c r="AC66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69" s="30">
        <f>Таблица1[[#This Row],[Стоимость, без НДС, рублей]]-Таблица1[[#This Row],[Ставка владения ]]</f>
        <v>0</v>
      </c>
    </row>
    <row r="670" spans="1:30">
      <c r="A670" s="14"/>
      <c r="B670" s="6"/>
      <c r="C670" s="6"/>
      <c r="D670" s="6" t="str">
        <f>IF(H670="","",VLOOKUP(H670,[1]мвз!$A$1:$B$212,2,FALSE))</f>
        <v/>
      </c>
      <c r="E670" s="25" t="str">
        <f t="shared" si="23"/>
        <v>ст.776</v>
      </c>
      <c r="F670" s="25"/>
      <c r="G670" s="6" t="str">
        <f t="shared" si="22"/>
        <v/>
      </c>
      <c r="H670" s="39"/>
      <c r="I670" s="34"/>
      <c r="J670" s="39"/>
      <c r="K670" s="39"/>
      <c r="L670" s="40"/>
      <c r="M670" s="6"/>
      <c r="N670" s="40"/>
      <c r="O670" s="40"/>
      <c r="P670" s="40"/>
      <c r="Q670" s="40"/>
      <c r="R670" s="40"/>
      <c r="S670" s="40"/>
      <c r="T670" s="40"/>
      <c r="U670" s="40"/>
      <c r="V670" s="41"/>
      <c r="W670" s="40"/>
      <c r="X670" s="40"/>
      <c r="Y670" s="40"/>
      <c r="Z670" s="22"/>
      <c r="AA670" s="22"/>
      <c r="AB670" s="23"/>
      <c r="AC67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70" s="30">
        <f>Таблица1[[#This Row],[Стоимость, без НДС, рублей]]-Таблица1[[#This Row],[Ставка владения ]]</f>
        <v>0</v>
      </c>
    </row>
    <row r="671" spans="1:30">
      <c r="A671" s="14"/>
      <c r="B671" s="6"/>
      <c r="C671" s="6"/>
      <c r="D671" s="6" t="str">
        <f>IF(H671="","",VLOOKUP(H671,[1]мвз!$A$1:$B$212,2,FALSE))</f>
        <v/>
      </c>
      <c r="E671" s="25" t="str">
        <f t="shared" si="23"/>
        <v>ст.776</v>
      </c>
      <c r="F671" s="25"/>
      <c r="G671" s="6" t="str">
        <f t="shared" si="22"/>
        <v/>
      </c>
      <c r="H671" s="39"/>
      <c r="I671" s="34"/>
      <c r="J671" s="39"/>
      <c r="K671" s="39"/>
      <c r="L671" s="40"/>
      <c r="M671" s="6"/>
      <c r="N671" s="40"/>
      <c r="O671" s="40"/>
      <c r="P671" s="40"/>
      <c r="Q671" s="40"/>
      <c r="R671" s="40"/>
      <c r="S671" s="40"/>
      <c r="T671" s="40"/>
      <c r="U671" s="40"/>
      <c r="V671" s="41"/>
      <c r="W671" s="40"/>
      <c r="X671" s="40"/>
      <c r="Y671" s="40"/>
      <c r="Z671" s="22"/>
      <c r="AA671" s="22"/>
      <c r="AB671" s="23"/>
      <c r="AC67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71" s="30">
        <f>Таблица1[[#This Row],[Стоимость, без НДС, рублей]]-Таблица1[[#This Row],[Ставка владения ]]</f>
        <v>0</v>
      </c>
    </row>
    <row r="672" spans="1:30">
      <c r="A672" s="14"/>
      <c r="B672" s="6"/>
      <c r="C672" s="6"/>
      <c r="D672" s="6" t="str">
        <f>IF(H672="","",VLOOKUP(H672,[1]мвз!$A$1:$B$212,2,FALSE))</f>
        <v/>
      </c>
      <c r="E672" s="25" t="str">
        <f t="shared" si="23"/>
        <v>ст.776</v>
      </c>
      <c r="F672" s="25"/>
      <c r="G672" s="6" t="str">
        <f t="shared" si="22"/>
        <v/>
      </c>
      <c r="H672" s="39"/>
      <c r="I672" s="34"/>
      <c r="J672" s="39"/>
      <c r="K672" s="39"/>
      <c r="L672" s="40"/>
      <c r="M672" s="6"/>
      <c r="N672" s="40"/>
      <c r="O672" s="40"/>
      <c r="P672" s="40"/>
      <c r="Q672" s="40"/>
      <c r="R672" s="40"/>
      <c r="S672" s="40"/>
      <c r="T672" s="40"/>
      <c r="U672" s="40"/>
      <c r="V672" s="41"/>
      <c r="W672" s="40"/>
      <c r="X672" s="40"/>
      <c r="Y672" s="40"/>
      <c r="Z672" s="22"/>
      <c r="AA672" s="22"/>
      <c r="AB672" s="23"/>
      <c r="AC67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72" s="30">
        <f>Таблица1[[#This Row],[Стоимость, без НДС, рублей]]-Таблица1[[#This Row],[Ставка владения ]]</f>
        <v>0</v>
      </c>
    </row>
    <row r="673" spans="1:30">
      <c r="A673" s="14"/>
      <c r="B673" s="6"/>
      <c r="C673" s="6"/>
      <c r="D673" s="6" t="str">
        <f>IF(H673="","",VLOOKUP(H673,[1]мвз!$A$1:$B$212,2,FALSE))</f>
        <v/>
      </c>
      <c r="E673" s="25" t="str">
        <f t="shared" si="23"/>
        <v>ст.776</v>
      </c>
      <c r="F673" s="25"/>
      <c r="G673" s="6" t="str">
        <f t="shared" si="22"/>
        <v/>
      </c>
      <c r="H673" s="39"/>
      <c r="I673" s="34"/>
      <c r="J673" s="39"/>
      <c r="K673" s="39"/>
      <c r="L673" s="40"/>
      <c r="M673" s="6"/>
      <c r="N673" s="40"/>
      <c r="O673" s="40"/>
      <c r="P673" s="40"/>
      <c r="Q673" s="40"/>
      <c r="R673" s="40"/>
      <c r="S673" s="40"/>
      <c r="T673" s="40"/>
      <c r="U673" s="40"/>
      <c r="V673" s="41"/>
      <c r="W673" s="40"/>
      <c r="X673" s="40"/>
      <c r="Y673" s="40"/>
      <c r="Z673" s="22"/>
      <c r="AA673" s="22"/>
      <c r="AB673" s="23"/>
      <c r="AC67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73" s="30">
        <f>Таблица1[[#This Row],[Стоимость, без НДС, рублей]]-Таблица1[[#This Row],[Ставка владения ]]</f>
        <v>0</v>
      </c>
    </row>
    <row r="674" spans="1:30">
      <c r="A674" s="14"/>
      <c r="B674" s="6"/>
      <c r="C674" s="6"/>
      <c r="D674" s="6" t="str">
        <f>IF(H674="","",VLOOKUP(H674,[1]мвз!$A$1:$B$212,2,FALSE))</f>
        <v/>
      </c>
      <c r="E674" s="25" t="str">
        <f t="shared" si="23"/>
        <v>ст.776</v>
      </c>
      <c r="F674" s="25"/>
      <c r="G674" s="6" t="str">
        <f t="shared" si="22"/>
        <v/>
      </c>
      <c r="H674" s="39"/>
      <c r="I674" s="34"/>
      <c r="J674" s="39"/>
      <c r="K674" s="39"/>
      <c r="L674" s="40"/>
      <c r="M674" s="6"/>
      <c r="N674" s="40"/>
      <c r="O674" s="40"/>
      <c r="P674" s="40"/>
      <c r="Q674" s="40"/>
      <c r="R674" s="40"/>
      <c r="S674" s="40"/>
      <c r="T674" s="40"/>
      <c r="U674" s="40"/>
      <c r="V674" s="41"/>
      <c r="W674" s="40"/>
      <c r="X674" s="40"/>
      <c r="Y674" s="40"/>
      <c r="Z674" s="22"/>
      <c r="AA674" s="22"/>
      <c r="AB674" s="23"/>
      <c r="AC67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74" s="30">
        <f>Таблица1[[#This Row],[Стоимость, без НДС, рублей]]-Таблица1[[#This Row],[Ставка владения ]]</f>
        <v>0</v>
      </c>
    </row>
    <row r="675" spans="1:30">
      <c r="A675" s="14"/>
      <c r="B675" s="6"/>
      <c r="C675" s="6"/>
      <c r="D675" s="6" t="str">
        <f>IF(H675="","",VLOOKUP(H675,[1]мвз!$A$1:$B$212,2,FALSE))</f>
        <v/>
      </c>
      <c r="E675" s="25" t="str">
        <f t="shared" si="23"/>
        <v>ст.776</v>
      </c>
      <c r="F675" s="25"/>
      <c r="G675" s="6" t="str">
        <f t="shared" si="22"/>
        <v/>
      </c>
      <c r="H675" s="39"/>
      <c r="I675" s="34"/>
      <c r="J675" s="39"/>
      <c r="K675" s="39"/>
      <c r="L675" s="40"/>
      <c r="M675" s="6"/>
      <c r="N675" s="40"/>
      <c r="O675" s="40"/>
      <c r="P675" s="40"/>
      <c r="Q675" s="40"/>
      <c r="R675" s="40"/>
      <c r="S675" s="40"/>
      <c r="T675" s="40"/>
      <c r="U675" s="40"/>
      <c r="V675" s="41"/>
      <c r="W675" s="40"/>
      <c r="X675" s="40"/>
      <c r="Y675" s="40"/>
      <c r="Z675" s="22"/>
      <c r="AA675" s="22"/>
      <c r="AB675" s="23"/>
      <c r="AC67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75" s="30">
        <f>Таблица1[[#This Row],[Стоимость, без НДС, рублей]]-Таблица1[[#This Row],[Ставка владения ]]</f>
        <v>0</v>
      </c>
    </row>
    <row r="676" spans="1:30">
      <c r="A676" s="14"/>
      <c r="B676" s="6"/>
      <c r="C676" s="6"/>
      <c r="D676" s="6" t="str">
        <f>IF(H676="","",VLOOKUP(H676,[1]мвз!$A$1:$B$212,2,FALSE))</f>
        <v/>
      </c>
      <c r="E676" s="25" t="str">
        <f t="shared" si="23"/>
        <v>ст.776</v>
      </c>
      <c r="F676" s="25"/>
      <c r="G676" s="6" t="str">
        <f t="shared" si="22"/>
        <v/>
      </c>
      <c r="H676" s="39"/>
      <c r="I676" s="34"/>
      <c r="J676" s="39"/>
      <c r="K676" s="39"/>
      <c r="L676" s="40"/>
      <c r="M676" s="6"/>
      <c r="N676" s="40"/>
      <c r="O676" s="40"/>
      <c r="P676" s="40"/>
      <c r="Q676" s="40"/>
      <c r="R676" s="40"/>
      <c r="S676" s="40"/>
      <c r="T676" s="40"/>
      <c r="U676" s="40"/>
      <c r="V676" s="41"/>
      <c r="W676" s="40"/>
      <c r="X676" s="40"/>
      <c r="Y676" s="40"/>
      <c r="Z676" s="22"/>
      <c r="AA676" s="22"/>
      <c r="AB676" s="23"/>
      <c r="AC67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76" s="30">
        <f>Таблица1[[#This Row],[Стоимость, без НДС, рублей]]-Таблица1[[#This Row],[Ставка владения ]]</f>
        <v>0</v>
      </c>
    </row>
    <row r="677" spans="1:30">
      <c r="A677" s="14"/>
      <c r="B677" s="6"/>
      <c r="C677" s="6"/>
      <c r="D677" s="6" t="str">
        <f>IF(H677="","",VLOOKUP(H677,[1]мвз!$A$1:$B$212,2,FALSE))</f>
        <v/>
      </c>
      <c r="E677" s="25" t="str">
        <f t="shared" si="23"/>
        <v>ст.776</v>
      </c>
      <c r="F677" s="25"/>
      <c r="G677" s="6" t="str">
        <f t="shared" si="22"/>
        <v/>
      </c>
      <c r="H677" s="39"/>
      <c r="I677" s="34"/>
      <c r="J677" s="39"/>
      <c r="K677" s="39"/>
      <c r="L677" s="40"/>
      <c r="M677" s="6"/>
      <c r="N677" s="40"/>
      <c r="O677" s="40"/>
      <c r="P677" s="40"/>
      <c r="Q677" s="40"/>
      <c r="R677" s="40"/>
      <c r="S677" s="40"/>
      <c r="T677" s="40"/>
      <c r="U677" s="40"/>
      <c r="V677" s="41"/>
      <c r="W677" s="40"/>
      <c r="X677" s="40"/>
      <c r="Y677" s="40"/>
      <c r="Z677" s="22"/>
      <c r="AA677" s="22"/>
      <c r="AB677" s="23"/>
      <c r="AC67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77" s="30">
        <f>Таблица1[[#This Row],[Стоимость, без НДС, рублей]]-Таблица1[[#This Row],[Ставка владения ]]</f>
        <v>0</v>
      </c>
    </row>
    <row r="678" spans="1:30">
      <c r="A678" s="14"/>
      <c r="B678" s="6"/>
      <c r="C678" s="6"/>
      <c r="D678" s="6" t="str">
        <f>IF(H678="","",VLOOKUP(H678,[1]мвз!$A$1:$B$212,2,FALSE))</f>
        <v/>
      </c>
      <c r="E678" s="25" t="str">
        <f t="shared" si="23"/>
        <v>ст.776</v>
      </c>
      <c r="F678" s="25"/>
      <c r="G678" s="6" t="str">
        <f t="shared" si="22"/>
        <v/>
      </c>
      <c r="H678" s="39"/>
      <c r="I678" s="34"/>
      <c r="J678" s="39"/>
      <c r="K678" s="39"/>
      <c r="L678" s="40"/>
      <c r="M678" s="6"/>
      <c r="N678" s="40"/>
      <c r="O678" s="40"/>
      <c r="P678" s="40"/>
      <c r="Q678" s="40"/>
      <c r="R678" s="40"/>
      <c r="S678" s="40"/>
      <c r="T678" s="40"/>
      <c r="U678" s="40"/>
      <c r="V678" s="41"/>
      <c r="W678" s="40"/>
      <c r="X678" s="40"/>
      <c r="Y678" s="40"/>
      <c r="Z678" s="22"/>
      <c r="AA678" s="22"/>
      <c r="AB678" s="23"/>
      <c r="AC67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78" s="30">
        <f>Таблица1[[#This Row],[Стоимость, без НДС, рублей]]-Таблица1[[#This Row],[Ставка владения ]]</f>
        <v>0</v>
      </c>
    </row>
    <row r="679" spans="1:30">
      <c r="A679" s="14"/>
      <c r="B679" s="6"/>
      <c r="C679" s="6"/>
      <c r="D679" s="6" t="str">
        <f>IF(H679="","",VLOOKUP(H679,[1]мвз!$A$1:$B$212,2,FALSE))</f>
        <v/>
      </c>
      <c r="E679" s="25" t="str">
        <f t="shared" si="23"/>
        <v>ст.776</v>
      </c>
      <c r="F679" s="25"/>
      <c r="G679" s="6" t="str">
        <f t="shared" si="22"/>
        <v/>
      </c>
      <c r="H679" s="39"/>
      <c r="I679" s="34"/>
      <c r="J679" s="39"/>
      <c r="K679" s="39"/>
      <c r="L679" s="40"/>
      <c r="M679" s="6"/>
      <c r="N679" s="40"/>
      <c r="O679" s="40"/>
      <c r="P679" s="40"/>
      <c r="Q679" s="40"/>
      <c r="R679" s="40"/>
      <c r="S679" s="40"/>
      <c r="T679" s="40"/>
      <c r="U679" s="40"/>
      <c r="V679" s="41"/>
      <c r="W679" s="40"/>
      <c r="X679" s="40"/>
      <c r="Y679" s="40"/>
      <c r="Z679" s="22"/>
      <c r="AA679" s="22"/>
      <c r="AB679" s="23"/>
      <c r="AC67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79" s="30">
        <f>Таблица1[[#This Row],[Стоимость, без НДС, рублей]]-Таблица1[[#This Row],[Ставка владения ]]</f>
        <v>0</v>
      </c>
    </row>
    <row r="680" spans="1:30">
      <c r="A680" s="14"/>
      <c r="B680" s="6"/>
      <c r="C680" s="6"/>
      <c r="D680" s="6" t="str">
        <f>IF(H680="","",VLOOKUP(H680,[1]мвз!$A$1:$B$212,2,FALSE))</f>
        <v/>
      </c>
      <c r="E680" s="25" t="str">
        <f t="shared" si="23"/>
        <v>ст.776</v>
      </c>
      <c r="F680" s="25"/>
      <c r="G680" s="6" t="str">
        <f t="shared" si="22"/>
        <v/>
      </c>
      <c r="H680" s="39"/>
      <c r="I680" s="34"/>
      <c r="J680" s="39"/>
      <c r="K680" s="39"/>
      <c r="L680" s="40"/>
      <c r="M680" s="6"/>
      <c r="N680" s="40"/>
      <c r="O680" s="40"/>
      <c r="P680" s="40"/>
      <c r="Q680" s="40"/>
      <c r="R680" s="40"/>
      <c r="S680" s="40"/>
      <c r="T680" s="40"/>
      <c r="U680" s="40"/>
      <c r="V680" s="41"/>
      <c r="W680" s="40"/>
      <c r="X680" s="40"/>
      <c r="Y680" s="40"/>
      <c r="Z680" s="22"/>
      <c r="AA680" s="22"/>
      <c r="AB680" s="23"/>
      <c r="AC68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80" s="30">
        <f>Таблица1[[#This Row],[Стоимость, без НДС, рублей]]-Таблица1[[#This Row],[Ставка владения ]]</f>
        <v>0</v>
      </c>
    </row>
    <row r="681" spans="1:30">
      <c r="A681" s="14"/>
      <c r="B681" s="6"/>
      <c r="C681" s="6"/>
      <c r="D681" s="6" t="str">
        <f>IF(H681="","",VLOOKUP(H681,[1]мвз!$A$1:$B$212,2,FALSE))</f>
        <v/>
      </c>
      <c r="E681" s="25" t="str">
        <f t="shared" si="23"/>
        <v>ст.776</v>
      </c>
      <c r="F681" s="25"/>
      <c r="G681" s="6" t="str">
        <f t="shared" si="22"/>
        <v/>
      </c>
      <c r="H681" s="39"/>
      <c r="I681" s="34"/>
      <c r="J681" s="39"/>
      <c r="K681" s="39"/>
      <c r="L681" s="40"/>
      <c r="M681" s="6"/>
      <c r="N681" s="40"/>
      <c r="O681" s="40"/>
      <c r="P681" s="40"/>
      <c r="Q681" s="40"/>
      <c r="R681" s="40"/>
      <c r="S681" s="40"/>
      <c r="T681" s="40"/>
      <c r="U681" s="40"/>
      <c r="V681" s="41"/>
      <c r="W681" s="40"/>
      <c r="X681" s="40"/>
      <c r="Y681" s="40"/>
      <c r="Z681" s="22"/>
      <c r="AA681" s="22"/>
      <c r="AB681" s="23"/>
      <c r="AC68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81" s="30">
        <f>Таблица1[[#This Row],[Стоимость, без НДС, рублей]]-Таблица1[[#This Row],[Ставка владения ]]</f>
        <v>0</v>
      </c>
    </row>
    <row r="682" spans="1:30">
      <c r="A682" s="14"/>
      <c r="B682" s="6"/>
      <c r="C682" s="6"/>
      <c r="D682" s="6" t="str">
        <f>IF(H682="","",VLOOKUP(H682,[1]мвз!$A$1:$B$212,2,FALSE))</f>
        <v/>
      </c>
      <c r="E682" s="25" t="str">
        <f t="shared" si="23"/>
        <v>ст.776</v>
      </c>
      <c r="F682" s="25"/>
      <c r="G682" s="6" t="str">
        <f t="shared" si="22"/>
        <v/>
      </c>
      <c r="H682" s="39"/>
      <c r="I682" s="34"/>
      <c r="J682" s="39"/>
      <c r="K682" s="39"/>
      <c r="L682" s="40"/>
      <c r="M682" s="6"/>
      <c r="N682" s="40"/>
      <c r="O682" s="40"/>
      <c r="P682" s="40"/>
      <c r="Q682" s="40"/>
      <c r="R682" s="40"/>
      <c r="S682" s="40"/>
      <c r="T682" s="40"/>
      <c r="U682" s="40"/>
      <c r="V682" s="41"/>
      <c r="W682" s="40"/>
      <c r="X682" s="40"/>
      <c r="Y682" s="40"/>
      <c r="Z682" s="22"/>
      <c r="AA682" s="22"/>
      <c r="AB682" s="23"/>
      <c r="AC68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82" s="30">
        <f>Таблица1[[#This Row],[Стоимость, без НДС, рублей]]-Таблица1[[#This Row],[Ставка владения ]]</f>
        <v>0</v>
      </c>
    </row>
    <row r="683" spans="1:30">
      <c r="A683" s="14"/>
      <c r="B683" s="6"/>
      <c r="C683" s="6"/>
      <c r="D683" s="6" t="str">
        <f>IF(H683="","",VLOOKUP(H683,[1]мвз!$A$1:$B$212,2,FALSE))</f>
        <v/>
      </c>
      <c r="E683" s="25" t="str">
        <f t="shared" si="23"/>
        <v>ст.776</v>
      </c>
      <c r="F683" s="25"/>
      <c r="G683" s="6" t="str">
        <f t="shared" si="22"/>
        <v/>
      </c>
      <c r="H683" s="39"/>
      <c r="I683" s="34"/>
      <c r="J683" s="39"/>
      <c r="K683" s="39"/>
      <c r="L683" s="40"/>
      <c r="M683" s="6"/>
      <c r="N683" s="40"/>
      <c r="O683" s="40"/>
      <c r="P683" s="40"/>
      <c r="Q683" s="40"/>
      <c r="R683" s="40"/>
      <c r="S683" s="40"/>
      <c r="T683" s="40"/>
      <c r="U683" s="40"/>
      <c r="V683" s="41"/>
      <c r="W683" s="40"/>
      <c r="X683" s="40"/>
      <c r="Y683" s="40"/>
      <c r="Z683" s="22"/>
      <c r="AA683" s="22"/>
      <c r="AB683" s="23"/>
      <c r="AC68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83" s="30">
        <f>Таблица1[[#This Row],[Стоимость, без НДС, рублей]]-Таблица1[[#This Row],[Ставка владения ]]</f>
        <v>0</v>
      </c>
    </row>
    <row r="684" spans="1:30">
      <c r="A684" s="14"/>
      <c r="B684" s="6"/>
      <c r="C684" s="6"/>
      <c r="D684" s="6" t="str">
        <f>IF(H684="","",VLOOKUP(H684,[1]мвз!$A$1:$B$212,2,FALSE))</f>
        <v/>
      </c>
      <c r="E684" s="25" t="str">
        <f t="shared" si="23"/>
        <v>ст.776</v>
      </c>
      <c r="F684" s="25"/>
      <c r="G684" s="6" t="str">
        <f t="shared" si="22"/>
        <v/>
      </c>
      <c r="H684" s="39"/>
      <c r="I684" s="34"/>
      <c r="J684" s="39"/>
      <c r="K684" s="39"/>
      <c r="L684" s="40"/>
      <c r="M684" s="6"/>
      <c r="N684" s="40"/>
      <c r="O684" s="40"/>
      <c r="P684" s="40"/>
      <c r="Q684" s="40"/>
      <c r="R684" s="40"/>
      <c r="S684" s="40"/>
      <c r="T684" s="40"/>
      <c r="U684" s="40"/>
      <c r="V684" s="41"/>
      <c r="W684" s="40"/>
      <c r="X684" s="40"/>
      <c r="Y684" s="40"/>
      <c r="Z684" s="22"/>
      <c r="AA684" s="22"/>
      <c r="AB684" s="23"/>
      <c r="AC68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84" s="30">
        <f>Таблица1[[#This Row],[Стоимость, без НДС, рублей]]-Таблица1[[#This Row],[Ставка владения ]]</f>
        <v>0</v>
      </c>
    </row>
    <row r="685" spans="1:30">
      <c r="A685" s="14"/>
      <c r="B685" s="6"/>
      <c r="C685" s="6"/>
      <c r="D685" s="6" t="str">
        <f>IF(H685="","",VLOOKUP(H685,[1]мвз!$A$1:$B$212,2,FALSE))</f>
        <v/>
      </c>
      <c r="E685" s="25" t="str">
        <f t="shared" si="23"/>
        <v>ст.776</v>
      </c>
      <c r="F685" s="25"/>
      <c r="G685" s="6" t="str">
        <f t="shared" si="22"/>
        <v/>
      </c>
      <c r="H685" s="39"/>
      <c r="I685" s="34"/>
      <c r="J685" s="39"/>
      <c r="K685" s="39"/>
      <c r="L685" s="40"/>
      <c r="M685" s="6"/>
      <c r="N685" s="40"/>
      <c r="O685" s="40"/>
      <c r="P685" s="40"/>
      <c r="Q685" s="40"/>
      <c r="R685" s="40"/>
      <c r="S685" s="40"/>
      <c r="T685" s="40"/>
      <c r="U685" s="40"/>
      <c r="V685" s="41"/>
      <c r="W685" s="40"/>
      <c r="X685" s="40"/>
      <c r="Y685" s="40"/>
      <c r="Z685" s="22"/>
      <c r="AA685" s="22"/>
      <c r="AB685" s="23"/>
      <c r="AC68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85" s="30">
        <f>Таблица1[[#This Row],[Стоимость, без НДС, рублей]]-Таблица1[[#This Row],[Ставка владения ]]</f>
        <v>0</v>
      </c>
    </row>
    <row r="686" spans="1:30">
      <c r="A686" s="14"/>
      <c r="B686" s="6"/>
      <c r="C686" s="6"/>
      <c r="D686" s="6" t="str">
        <f>IF(H686="","",VLOOKUP(H686,[1]мвз!$A$1:$B$212,2,FALSE))</f>
        <v/>
      </c>
      <c r="E686" s="25" t="str">
        <f t="shared" si="23"/>
        <v>ст.776</v>
      </c>
      <c r="F686" s="25"/>
      <c r="G686" s="6" t="str">
        <f t="shared" si="22"/>
        <v/>
      </c>
      <c r="H686" s="39"/>
      <c r="I686" s="34"/>
      <c r="J686" s="39"/>
      <c r="K686" s="39"/>
      <c r="L686" s="40"/>
      <c r="M686" s="6"/>
      <c r="N686" s="40"/>
      <c r="O686" s="40"/>
      <c r="P686" s="40"/>
      <c r="Q686" s="40"/>
      <c r="R686" s="40"/>
      <c r="S686" s="40"/>
      <c r="T686" s="40"/>
      <c r="U686" s="40"/>
      <c r="V686" s="41"/>
      <c r="W686" s="40"/>
      <c r="X686" s="40"/>
      <c r="Y686" s="40"/>
      <c r="Z686" s="22"/>
      <c r="AA686" s="22"/>
      <c r="AB686" s="23"/>
      <c r="AC68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86" s="30">
        <f>Таблица1[[#This Row],[Стоимость, без НДС, рублей]]-Таблица1[[#This Row],[Ставка владения ]]</f>
        <v>0</v>
      </c>
    </row>
    <row r="687" spans="1:30">
      <c r="A687" s="14"/>
      <c r="B687" s="6"/>
      <c r="C687" s="6"/>
      <c r="D687" s="6" t="str">
        <f>IF(H687="","",VLOOKUP(H687,[1]мвз!$A$1:$B$212,2,FALSE))</f>
        <v/>
      </c>
      <c r="E687" s="25" t="str">
        <f t="shared" si="23"/>
        <v>ст.776</v>
      </c>
      <c r="F687" s="25"/>
      <c r="G687" s="6" t="str">
        <f t="shared" si="22"/>
        <v/>
      </c>
      <c r="H687" s="39"/>
      <c r="I687" s="34"/>
      <c r="J687" s="39"/>
      <c r="K687" s="39"/>
      <c r="L687" s="40"/>
      <c r="M687" s="6"/>
      <c r="N687" s="40"/>
      <c r="O687" s="40"/>
      <c r="P687" s="40"/>
      <c r="Q687" s="40"/>
      <c r="R687" s="40"/>
      <c r="S687" s="40"/>
      <c r="T687" s="40"/>
      <c r="U687" s="40"/>
      <c r="V687" s="41"/>
      <c r="W687" s="40"/>
      <c r="X687" s="40"/>
      <c r="Y687" s="40"/>
      <c r="Z687" s="22"/>
      <c r="AA687" s="22"/>
      <c r="AB687" s="23"/>
      <c r="AC68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87" s="30">
        <f>Таблица1[[#This Row],[Стоимость, без НДС, рублей]]-Таблица1[[#This Row],[Ставка владения ]]</f>
        <v>0</v>
      </c>
    </row>
    <row r="688" spans="1:30">
      <c r="A688" s="14"/>
      <c r="B688" s="6"/>
      <c r="C688" s="6"/>
      <c r="D688" s="6" t="str">
        <f>IF(H688="","",VLOOKUP(H688,[1]мвз!$A$1:$B$212,2,FALSE))</f>
        <v/>
      </c>
      <c r="E688" s="25" t="str">
        <f t="shared" si="23"/>
        <v>ст.776</v>
      </c>
      <c r="F688" s="25"/>
      <c r="G688" s="6" t="str">
        <f t="shared" si="22"/>
        <v/>
      </c>
      <c r="H688" s="39"/>
      <c r="I688" s="34"/>
      <c r="J688" s="39"/>
      <c r="K688" s="39"/>
      <c r="L688" s="40"/>
      <c r="M688" s="6"/>
      <c r="N688" s="40"/>
      <c r="O688" s="40"/>
      <c r="P688" s="40"/>
      <c r="Q688" s="40"/>
      <c r="R688" s="40"/>
      <c r="S688" s="40"/>
      <c r="T688" s="40"/>
      <c r="U688" s="40"/>
      <c r="V688" s="41"/>
      <c r="W688" s="40"/>
      <c r="X688" s="40"/>
      <c r="Y688" s="40"/>
      <c r="Z688" s="22"/>
      <c r="AA688" s="22"/>
      <c r="AB688" s="23"/>
      <c r="AC68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88" s="30">
        <f>Таблица1[[#This Row],[Стоимость, без НДС, рублей]]-Таблица1[[#This Row],[Ставка владения ]]</f>
        <v>0</v>
      </c>
    </row>
    <row r="689" spans="1:30">
      <c r="A689" s="14"/>
      <c r="B689" s="6"/>
      <c r="C689" s="6"/>
      <c r="D689" s="6" t="str">
        <f>IF(H689="","",VLOOKUP(H689,[1]мвз!$A$1:$B$212,2,FALSE))</f>
        <v/>
      </c>
      <c r="E689" s="25" t="str">
        <f t="shared" si="23"/>
        <v>ст.776</v>
      </c>
      <c r="F689" s="25"/>
      <c r="G689" s="6" t="str">
        <f t="shared" si="22"/>
        <v/>
      </c>
      <c r="H689" s="39"/>
      <c r="I689" s="34"/>
      <c r="J689" s="39"/>
      <c r="K689" s="39"/>
      <c r="L689" s="40"/>
      <c r="M689" s="6"/>
      <c r="N689" s="40"/>
      <c r="O689" s="40"/>
      <c r="P689" s="40"/>
      <c r="Q689" s="40"/>
      <c r="R689" s="40"/>
      <c r="S689" s="40"/>
      <c r="T689" s="40"/>
      <c r="U689" s="40"/>
      <c r="V689" s="41"/>
      <c r="W689" s="40"/>
      <c r="X689" s="40"/>
      <c r="Y689" s="40"/>
      <c r="Z689" s="22"/>
      <c r="AA689" s="22"/>
      <c r="AB689" s="23"/>
      <c r="AC68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89" s="30">
        <f>Таблица1[[#This Row],[Стоимость, без НДС, рублей]]-Таблица1[[#This Row],[Ставка владения ]]</f>
        <v>0</v>
      </c>
    </row>
    <row r="690" spans="1:30">
      <c r="A690" s="14"/>
      <c r="B690" s="6"/>
      <c r="C690" s="6"/>
      <c r="D690" s="6" t="str">
        <f>IF(H690="","",VLOOKUP(H690,[1]мвз!$A$1:$B$212,2,FALSE))</f>
        <v/>
      </c>
      <c r="E690" s="25" t="str">
        <f t="shared" si="23"/>
        <v>ст.776</v>
      </c>
      <c r="F690" s="25"/>
      <c r="G690" s="6" t="str">
        <f t="shared" si="22"/>
        <v/>
      </c>
      <c r="H690" s="39"/>
      <c r="I690" s="34"/>
      <c r="J690" s="39"/>
      <c r="K690" s="39"/>
      <c r="L690" s="40"/>
      <c r="M690" s="6"/>
      <c r="N690" s="40"/>
      <c r="O690" s="40"/>
      <c r="P690" s="40"/>
      <c r="Q690" s="40"/>
      <c r="R690" s="40"/>
      <c r="S690" s="40"/>
      <c r="T690" s="40"/>
      <c r="U690" s="40"/>
      <c r="V690" s="41"/>
      <c r="W690" s="40"/>
      <c r="X690" s="40"/>
      <c r="Y690" s="40"/>
      <c r="Z690" s="22"/>
      <c r="AA690" s="22"/>
      <c r="AB690" s="23"/>
      <c r="AC69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90" s="30">
        <f>Таблица1[[#This Row],[Стоимость, без НДС, рублей]]-Таблица1[[#This Row],[Ставка владения ]]</f>
        <v>0</v>
      </c>
    </row>
    <row r="691" spans="1:30">
      <c r="A691" s="14"/>
      <c r="B691" s="6"/>
      <c r="C691" s="6"/>
      <c r="D691" s="6" t="str">
        <f>IF(H691="","",VLOOKUP(H691,[1]мвз!$A$1:$B$212,2,FALSE))</f>
        <v/>
      </c>
      <c r="E691" s="25" t="str">
        <f t="shared" si="23"/>
        <v>ст.776</v>
      </c>
      <c r="F691" s="25"/>
      <c r="G691" s="6" t="str">
        <f t="shared" si="22"/>
        <v/>
      </c>
      <c r="H691" s="39"/>
      <c r="I691" s="34"/>
      <c r="J691" s="39"/>
      <c r="K691" s="39"/>
      <c r="L691" s="40"/>
      <c r="M691" s="6"/>
      <c r="N691" s="40"/>
      <c r="O691" s="40"/>
      <c r="P691" s="40"/>
      <c r="Q691" s="40"/>
      <c r="R691" s="40"/>
      <c r="S691" s="40"/>
      <c r="T691" s="40"/>
      <c r="U691" s="40"/>
      <c r="V691" s="41"/>
      <c r="W691" s="40"/>
      <c r="X691" s="40"/>
      <c r="Y691" s="40"/>
      <c r="Z691" s="22"/>
      <c r="AA691" s="22"/>
      <c r="AB691" s="23"/>
      <c r="AC69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91" s="30">
        <f>Таблица1[[#This Row],[Стоимость, без НДС, рублей]]-Таблица1[[#This Row],[Ставка владения ]]</f>
        <v>0</v>
      </c>
    </row>
    <row r="692" spans="1:30">
      <c r="A692" s="14"/>
      <c r="B692" s="6"/>
      <c r="C692" s="6"/>
      <c r="D692" s="6" t="str">
        <f>IF(H692="","",VLOOKUP(H692,[1]мвз!$A$1:$B$212,2,FALSE))</f>
        <v/>
      </c>
      <c r="E692" s="25" t="str">
        <f t="shared" si="23"/>
        <v>ст.776</v>
      </c>
      <c r="F692" s="25"/>
      <c r="G692" s="6" t="str">
        <f t="shared" si="22"/>
        <v/>
      </c>
      <c r="H692" s="39"/>
      <c r="I692" s="34"/>
      <c r="J692" s="39"/>
      <c r="K692" s="39"/>
      <c r="L692" s="40"/>
      <c r="M692" s="6"/>
      <c r="N692" s="40"/>
      <c r="O692" s="40"/>
      <c r="P692" s="40"/>
      <c r="Q692" s="40"/>
      <c r="R692" s="40"/>
      <c r="S692" s="40"/>
      <c r="T692" s="40"/>
      <c r="U692" s="40"/>
      <c r="V692" s="41"/>
      <c r="W692" s="40"/>
      <c r="X692" s="40"/>
      <c r="Y692" s="40"/>
      <c r="Z692" s="22"/>
      <c r="AA692" s="22"/>
      <c r="AB692" s="23"/>
      <c r="AC69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92" s="30">
        <f>Таблица1[[#This Row],[Стоимость, без НДС, рублей]]-Таблица1[[#This Row],[Ставка владения ]]</f>
        <v>0</v>
      </c>
    </row>
    <row r="693" spans="1:30">
      <c r="A693" s="14"/>
      <c r="B693" s="6"/>
      <c r="C693" s="6"/>
      <c r="D693" s="6" t="str">
        <f>IF(H693="","",VLOOKUP(H693,[1]мвз!$A$1:$B$212,2,FALSE))</f>
        <v/>
      </c>
      <c r="E693" s="25" t="str">
        <f t="shared" si="23"/>
        <v>ст.776</v>
      </c>
      <c r="F693" s="25"/>
      <c r="G693" s="6" t="str">
        <f t="shared" ref="G693:G756" si="24">IF(A701="","",1)</f>
        <v/>
      </c>
      <c r="H693" s="39"/>
      <c r="I693" s="34"/>
      <c r="J693" s="39"/>
      <c r="K693" s="39"/>
      <c r="L693" s="40"/>
      <c r="M693" s="6"/>
      <c r="N693" s="40"/>
      <c r="O693" s="40"/>
      <c r="P693" s="40"/>
      <c r="Q693" s="40"/>
      <c r="R693" s="40"/>
      <c r="S693" s="40"/>
      <c r="T693" s="40"/>
      <c r="U693" s="40"/>
      <c r="V693" s="41"/>
      <c r="W693" s="40"/>
      <c r="X693" s="40"/>
      <c r="Y693" s="40"/>
      <c r="Z693" s="22"/>
      <c r="AA693" s="22"/>
      <c r="AB693" s="23"/>
      <c r="AC69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93" s="30">
        <f>Таблица1[[#This Row],[Стоимость, без НДС, рублей]]-Таблица1[[#This Row],[Ставка владения ]]</f>
        <v>0</v>
      </c>
    </row>
    <row r="694" spans="1:30">
      <c r="A694" s="14"/>
      <c r="B694" s="6"/>
      <c r="C694" s="6"/>
      <c r="D694" s="6" t="str">
        <f>IF(H694="","",VLOOKUP(H694,[1]мвз!$A$1:$B$212,2,FALSE))</f>
        <v/>
      </c>
      <c r="E694" s="25" t="str">
        <f t="shared" si="23"/>
        <v>ст.776</v>
      </c>
      <c r="F694" s="25"/>
      <c r="G694" s="6" t="str">
        <f t="shared" si="24"/>
        <v/>
      </c>
      <c r="H694" s="39"/>
      <c r="I694" s="34"/>
      <c r="J694" s="39"/>
      <c r="K694" s="39"/>
      <c r="L694" s="40"/>
      <c r="M694" s="6"/>
      <c r="N694" s="40"/>
      <c r="O694" s="40"/>
      <c r="P694" s="40"/>
      <c r="Q694" s="40"/>
      <c r="R694" s="40"/>
      <c r="S694" s="40"/>
      <c r="T694" s="40"/>
      <c r="U694" s="40"/>
      <c r="V694" s="41"/>
      <c r="W694" s="40"/>
      <c r="X694" s="40"/>
      <c r="Y694" s="40"/>
      <c r="Z694" s="22"/>
      <c r="AA694" s="22"/>
      <c r="AB694" s="23"/>
      <c r="AC69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94" s="30">
        <f>Таблица1[[#This Row],[Стоимость, без НДС, рублей]]-Таблица1[[#This Row],[Ставка владения ]]</f>
        <v>0</v>
      </c>
    </row>
    <row r="695" spans="1:30">
      <c r="A695" s="14"/>
      <c r="B695" s="6"/>
      <c r="C695" s="6"/>
      <c r="D695" s="6" t="str">
        <f>IF(H695="","",VLOOKUP(H695,[1]мвз!$A$1:$B$212,2,FALSE))</f>
        <v/>
      </c>
      <c r="E695" s="25" t="str">
        <f t="shared" si="23"/>
        <v>ст.776</v>
      </c>
      <c r="F695" s="25"/>
      <c r="G695" s="6" t="str">
        <f t="shared" si="24"/>
        <v/>
      </c>
      <c r="H695" s="39"/>
      <c r="I695" s="34"/>
      <c r="J695" s="39"/>
      <c r="K695" s="39"/>
      <c r="L695" s="40"/>
      <c r="M695" s="6"/>
      <c r="N695" s="40"/>
      <c r="O695" s="40"/>
      <c r="P695" s="40"/>
      <c r="Q695" s="40"/>
      <c r="R695" s="40"/>
      <c r="S695" s="40"/>
      <c r="T695" s="40"/>
      <c r="U695" s="40"/>
      <c r="V695" s="41"/>
      <c r="W695" s="40"/>
      <c r="X695" s="40"/>
      <c r="Y695" s="40"/>
      <c r="Z695" s="22"/>
      <c r="AA695" s="22"/>
      <c r="AB695" s="23"/>
      <c r="AC69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95" s="30">
        <f>Таблица1[[#This Row],[Стоимость, без НДС, рублей]]-Таблица1[[#This Row],[Ставка владения ]]</f>
        <v>0</v>
      </c>
    </row>
    <row r="696" spans="1:30">
      <c r="A696" s="14"/>
      <c r="B696" s="6"/>
      <c r="C696" s="6"/>
      <c r="D696" s="6" t="str">
        <f>IF(H696="","",VLOOKUP(H696,[1]мвз!$A$1:$B$212,2,FALSE))</f>
        <v/>
      </c>
      <c r="E696" s="25" t="str">
        <f t="shared" si="23"/>
        <v>ст.776</v>
      </c>
      <c r="F696" s="25"/>
      <c r="G696" s="6" t="str">
        <f t="shared" si="24"/>
        <v/>
      </c>
      <c r="H696" s="39"/>
      <c r="I696" s="34"/>
      <c r="J696" s="39"/>
      <c r="K696" s="39"/>
      <c r="L696" s="40"/>
      <c r="M696" s="6"/>
      <c r="N696" s="40"/>
      <c r="O696" s="40"/>
      <c r="P696" s="40"/>
      <c r="Q696" s="40"/>
      <c r="R696" s="40"/>
      <c r="S696" s="40"/>
      <c r="T696" s="40"/>
      <c r="U696" s="40"/>
      <c r="V696" s="41"/>
      <c r="W696" s="40"/>
      <c r="X696" s="40"/>
      <c r="Y696" s="40"/>
      <c r="Z696" s="22"/>
      <c r="AA696" s="22"/>
      <c r="AB696" s="23"/>
      <c r="AC69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96" s="30">
        <f>Таблица1[[#This Row],[Стоимость, без НДС, рублей]]-Таблица1[[#This Row],[Ставка владения ]]</f>
        <v>0</v>
      </c>
    </row>
    <row r="697" spans="1:30">
      <c r="A697" s="14"/>
      <c r="B697" s="6"/>
      <c r="C697" s="6"/>
      <c r="D697" s="6" t="str">
        <f>IF(H697="","",VLOOKUP(H697,[1]мвз!$A$1:$B$212,2,FALSE))</f>
        <v/>
      </c>
      <c r="E697" s="25" t="str">
        <f t="shared" si="23"/>
        <v>ст.776</v>
      </c>
      <c r="F697" s="25"/>
      <c r="G697" s="6" t="str">
        <f t="shared" si="24"/>
        <v/>
      </c>
      <c r="H697" s="39"/>
      <c r="I697" s="34"/>
      <c r="J697" s="39"/>
      <c r="K697" s="39"/>
      <c r="L697" s="40"/>
      <c r="M697" s="6"/>
      <c r="N697" s="40"/>
      <c r="O697" s="40"/>
      <c r="P697" s="40"/>
      <c r="Q697" s="40"/>
      <c r="R697" s="40"/>
      <c r="S697" s="40"/>
      <c r="T697" s="40"/>
      <c r="U697" s="40"/>
      <c r="V697" s="41"/>
      <c r="W697" s="40"/>
      <c r="X697" s="40"/>
      <c r="Y697" s="40"/>
      <c r="Z697" s="22"/>
      <c r="AA697" s="22"/>
      <c r="AB697" s="23"/>
      <c r="AC69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97" s="30">
        <f>Таблица1[[#This Row],[Стоимость, без НДС, рублей]]-Таблица1[[#This Row],[Ставка владения ]]</f>
        <v>0</v>
      </c>
    </row>
    <row r="698" spans="1:30">
      <c r="A698" s="14"/>
      <c r="B698" s="6"/>
      <c r="C698" s="6"/>
      <c r="D698" s="6" t="str">
        <f>IF(H698="","",VLOOKUP(H698,[1]мвз!$A$1:$B$212,2,FALSE))</f>
        <v/>
      </c>
      <c r="E698" s="25" t="str">
        <f t="shared" si="23"/>
        <v>ст.776</v>
      </c>
      <c r="F698" s="25"/>
      <c r="G698" s="6" t="str">
        <f t="shared" si="24"/>
        <v/>
      </c>
      <c r="H698" s="39"/>
      <c r="I698" s="34"/>
      <c r="J698" s="39"/>
      <c r="K698" s="39"/>
      <c r="L698" s="40"/>
      <c r="M698" s="6"/>
      <c r="N698" s="40"/>
      <c r="O698" s="40"/>
      <c r="P698" s="40"/>
      <c r="Q698" s="40"/>
      <c r="R698" s="40"/>
      <c r="S698" s="40"/>
      <c r="T698" s="40"/>
      <c r="U698" s="40"/>
      <c r="V698" s="41"/>
      <c r="W698" s="40"/>
      <c r="X698" s="40"/>
      <c r="Y698" s="40"/>
      <c r="Z698" s="22"/>
      <c r="AA698" s="22"/>
      <c r="AB698" s="23"/>
      <c r="AC69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98" s="30">
        <f>Таблица1[[#This Row],[Стоимость, без НДС, рублей]]-Таблица1[[#This Row],[Ставка владения ]]</f>
        <v>0</v>
      </c>
    </row>
    <row r="699" spans="1:30">
      <c r="A699" s="14"/>
      <c r="B699" s="6"/>
      <c r="C699" s="6"/>
      <c r="D699" s="6" t="str">
        <f>IF(H699="","",VLOOKUP(H699,[1]мвз!$A$1:$B$212,2,FALSE))</f>
        <v/>
      </c>
      <c r="E699" s="25" t="str">
        <f t="shared" si="23"/>
        <v>ст.776</v>
      </c>
      <c r="F699" s="25"/>
      <c r="G699" s="6" t="str">
        <f t="shared" si="24"/>
        <v/>
      </c>
      <c r="H699" s="39"/>
      <c r="I699" s="34"/>
      <c r="J699" s="39"/>
      <c r="K699" s="39"/>
      <c r="L699" s="40"/>
      <c r="M699" s="6"/>
      <c r="N699" s="40"/>
      <c r="O699" s="40"/>
      <c r="P699" s="40"/>
      <c r="Q699" s="40"/>
      <c r="R699" s="40"/>
      <c r="S699" s="40"/>
      <c r="T699" s="40"/>
      <c r="U699" s="40"/>
      <c r="V699" s="41"/>
      <c r="W699" s="40"/>
      <c r="X699" s="40"/>
      <c r="Y699" s="40"/>
      <c r="Z699" s="22"/>
      <c r="AA699" s="22"/>
      <c r="AB699" s="23"/>
      <c r="AC69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699" s="30">
        <f>Таблица1[[#This Row],[Стоимость, без НДС, рублей]]-Таблица1[[#This Row],[Ставка владения ]]</f>
        <v>0</v>
      </c>
    </row>
    <row r="700" spans="1:30">
      <c r="A700" s="14"/>
      <c r="B700" s="6"/>
      <c r="C700" s="6"/>
      <c r="D700" s="6" t="str">
        <f>IF(H700="","",VLOOKUP(H700,[1]мвз!$A$1:$B$212,2,FALSE))</f>
        <v/>
      </c>
      <c r="E700" s="25" t="str">
        <f t="shared" si="23"/>
        <v>ст.776</v>
      </c>
      <c r="F700" s="25"/>
      <c r="G700" s="6" t="str">
        <f t="shared" si="24"/>
        <v/>
      </c>
      <c r="H700" s="39"/>
      <c r="I700" s="34"/>
      <c r="J700" s="39"/>
      <c r="K700" s="39"/>
      <c r="L700" s="40"/>
      <c r="M700" s="6"/>
      <c r="N700" s="40"/>
      <c r="O700" s="40"/>
      <c r="P700" s="40"/>
      <c r="Q700" s="40"/>
      <c r="R700" s="40"/>
      <c r="S700" s="40"/>
      <c r="T700" s="40"/>
      <c r="U700" s="40"/>
      <c r="V700" s="41"/>
      <c r="W700" s="40"/>
      <c r="X700" s="40"/>
      <c r="Y700" s="40"/>
      <c r="Z700" s="22"/>
      <c r="AA700" s="22"/>
      <c r="AB700" s="23"/>
      <c r="AC70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00" s="30">
        <f>Таблица1[[#This Row],[Стоимость, без НДС, рублей]]-Таблица1[[#This Row],[Ставка владения ]]</f>
        <v>0</v>
      </c>
    </row>
    <row r="701" spans="1:30">
      <c r="A701" s="14"/>
      <c r="B701" s="6"/>
      <c r="C701" s="6"/>
      <c r="D701" s="6" t="str">
        <f>IF(H701="","",VLOOKUP(H701,[1]мвз!$A$1:$B$212,2,FALSE))</f>
        <v/>
      </c>
      <c r="E701" s="25" t="str">
        <f t="shared" si="23"/>
        <v>ст.776</v>
      </c>
      <c r="F701" s="25"/>
      <c r="G701" s="6" t="str">
        <f t="shared" si="24"/>
        <v/>
      </c>
      <c r="H701" s="39"/>
      <c r="I701" s="34"/>
      <c r="J701" s="39"/>
      <c r="K701" s="39"/>
      <c r="L701" s="40"/>
      <c r="M701" s="6"/>
      <c r="N701" s="40"/>
      <c r="O701" s="40"/>
      <c r="P701" s="40"/>
      <c r="Q701" s="40"/>
      <c r="R701" s="40"/>
      <c r="S701" s="40"/>
      <c r="T701" s="40"/>
      <c r="U701" s="40"/>
      <c r="V701" s="41"/>
      <c r="W701" s="40"/>
      <c r="X701" s="40"/>
      <c r="Y701" s="40"/>
      <c r="Z701" s="22"/>
      <c r="AA701" s="22"/>
      <c r="AB701" s="23"/>
      <c r="AC70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01" s="30">
        <f>Таблица1[[#This Row],[Стоимость, без НДС, рублей]]-Таблица1[[#This Row],[Ставка владения ]]</f>
        <v>0</v>
      </c>
    </row>
    <row r="702" spans="1:30">
      <c r="A702" s="14"/>
      <c r="B702" s="6"/>
      <c r="C702" s="6"/>
      <c r="D702" s="6" t="str">
        <f>IF(H702="","",VLOOKUP(H702,[1]мвз!$A$1:$B$212,2,FALSE))</f>
        <v/>
      </c>
      <c r="E702" s="25" t="str">
        <f t="shared" si="23"/>
        <v>ст.776</v>
      </c>
      <c r="F702" s="25"/>
      <c r="G702" s="6" t="str">
        <f t="shared" si="24"/>
        <v/>
      </c>
      <c r="H702" s="39"/>
      <c r="I702" s="34"/>
      <c r="J702" s="39"/>
      <c r="K702" s="39"/>
      <c r="L702" s="40"/>
      <c r="M702" s="6"/>
      <c r="N702" s="40"/>
      <c r="O702" s="40"/>
      <c r="P702" s="40"/>
      <c r="Q702" s="40"/>
      <c r="R702" s="40"/>
      <c r="S702" s="40"/>
      <c r="T702" s="40"/>
      <c r="U702" s="40"/>
      <c r="V702" s="41"/>
      <c r="W702" s="40"/>
      <c r="X702" s="40"/>
      <c r="Y702" s="40"/>
      <c r="Z702" s="22"/>
      <c r="AA702" s="22"/>
      <c r="AB702" s="23"/>
      <c r="AC70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02" s="30">
        <f>Таблица1[[#This Row],[Стоимость, без НДС, рублей]]-Таблица1[[#This Row],[Ставка владения ]]</f>
        <v>0</v>
      </c>
    </row>
    <row r="703" spans="1:30">
      <c r="A703" s="14"/>
      <c r="B703" s="6"/>
      <c r="C703" s="6"/>
      <c r="D703" s="6" t="str">
        <f>IF(H703="","",VLOOKUP(H703,[1]мвз!$A$1:$B$212,2,FALSE))</f>
        <v/>
      </c>
      <c r="E703" s="25" t="str">
        <f t="shared" si="23"/>
        <v>ст.776</v>
      </c>
      <c r="F703" s="25"/>
      <c r="G703" s="6" t="str">
        <f t="shared" si="24"/>
        <v/>
      </c>
      <c r="H703" s="39"/>
      <c r="I703" s="34"/>
      <c r="J703" s="39"/>
      <c r="K703" s="39"/>
      <c r="L703" s="40"/>
      <c r="M703" s="6"/>
      <c r="N703" s="40"/>
      <c r="O703" s="40"/>
      <c r="P703" s="40"/>
      <c r="Q703" s="40"/>
      <c r="R703" s="40"/>
      <c r="S703" s="40"/>
      <c r="T703" s="40"/>
      <c r="U703" s="40"/>
      <c r="V703" s="41"/>
      <c r="W703" s="40"/>
      <c r="X703" s="40"/>
      <c r="Y703" s="40"/>
      <c r="Z703" s="22"/>
      <c r="AA703" s="22"/>
      <c r="AB703" s="23"/>
      <c r="AC70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03" s="30">
        <f>Таблица1[[#This Row],[Стоимость, без НДС, рублей]]-Таблица1[[#This Row],[Ставка владения ]]</f>
        <v>0</v>
      </c>
    </row>
    <row r="704" spans="1:30">
      <c r="A704" s="14"/>
      <c r="B704" s="6"/>
      <c r="C704" s="6"/>
      <c r="D704" s="6" t="str">
        <f>IF(H704="","",VLOOKUP(H704,[1]мвз!$A$1:$B$212,2,FALSE))</f>
        <v/>
      </c>
      <c r="E704" s="25" t="str">
        <f t="shared" ref="E704:E763" si="25">IF(H704="леня","ст.835",IF(H704="ДЦС-5 АУР","ст.835","ст.776"))</f>
        <v>ст.776</v>
      </c>
      <c r="F704" s="25"/>
      <c r="G704" s="6" t="str">
        <f t="shared" si="24"/>
        <v/>
      </c>
      <c r="H704" s="39"/>
      <c r="I704" s="34"/>
      <c r="J704" s="39"/>
      <c r="K704" s="39"/>
      <c r="L704" s="40"/>
      <c r="M704" s="6"/>
      <c r="N704" s="40"/>
      <c r="O704" s="40"/>
      <c r="P704" s="40"/>
      <c r="Q704" s="40"/>
      <c r="R704" s="40"/>
      <c r="S704" s="40"/>
      <c r="T704" s="40"/>
      <c r="U704" s="40"/>
      <c r="V704" s="41"/>
      <c r="W704" s="40"/>
      <c r="X704" s="40"/>
      <c r="Y704" s="40"/>
      <c r="Z704" s="22"/>
      <c r="AA704" s="22"/>
      <c r="AB704" s="23"/>
      <c r="AC70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04" s="30">
        <f>Таблица1[[#This Row],[Стоимость, без НДС, рублей]]-Таблица1[[#This Row],[Ставка владения ]]</f>
        <v>0</v>
      </c>
    </row>
    <row r="705" spans="1:30">
      <c r="A705" s="14"/>
      <c r="B705" s="6"/>
      <c r="C705" s="6"/>
      <c r="D705" s="6" t="str">
        <f>IF(H705="","",VLOOKUP(H705,[1]мвз!$A$1:$B$212,2,FALSE))</f>
        <v/>
      </c>
      <c r="E705" s="25" t="str">
        <f t="shared" si="25"/>
        <v>ст.776</v>
      </c>
      <c r="F705" s="25"/>
      <c r="G705" s="6" t="str">
        <f t="shared" si="24"/>
        <v/>
      </c>
      <c r="H705" s="39"/>
      <c r="I705" s="34"/>
      <c r="J705" s="39"/>
      <c r="K705" s="39"/>
      <c r="L705" s="40"/>
      <c r="M705" s="6"/>
      <c r="N705" s="40"/>
      <c r="O705" s="40"/>
      <c r="P705" s="40"/>
      <c r="Q705" s="40"/>
      <c r="R705" s="40"/>
      <c r="S705" s="40"/>
      <c r="T705" s="40"/>
      <c r="U705" s="40"/>
      <c r="V705" s="41"/>
      <c r="W705" s="40"/>
      <c r="X705" s="40"/>
      <c r="Y705" s="40"/>
      <c r="Z705" s="22"/>
      <c r="AA705" s="22"/>
      <c r="AB705" s="23"/>
      <c r="AC70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05" s="30">
        <f>Таблица1[[#This Row],[Стоимость, без НДС, рублей]]-Таблица1[[#This Row],[Ставка владения ]]</f>
        <v>0</v>
      </c>
    </row>
    <row r="706" spans="1:30">
      <c r="A706" s="14"/>
      <c r="B706" s="6"/>
      <c r="C706" s="6"/>
      <c r="D706" s="6" t="str">
        <f>IF(H706="","",VLOOKUP(H706,[1]мвз!$A$1:$B$212,2,FALSE))</f>
        <v/>
      </c>
      <c r="E706" s="25" t="str">
        <f t="shared" si="25"/>
        <v>ст.776</v>
      </c>
      <c r="F706" s="25"/>
      <c r="G706" s="6" t="str">
        <f t="shared" si="24"/>
        <v/>
      </c>
      <c r="H706" s="39"/>
      <c r="I706" s="34"/>
      <c r="J706" s="39"/>
      <c r="K706" s="39"/>
      <c r="L706" s="40"/>
      <c r="M706" s="6"/>
      <c r="N706" s="40"/>
      <c r="O706" s="40"/>
      <c r="P706" s="40"/>
      <c r="Q706" s="40"/>
      <c r="R706" s="40"/>
      <c r="S706" s="40"/>
      <c r="T706" s="40"/>
      <c r="U706" s="40"/>
      <c r="V706" s="41"/>
      <c r="W706" s="40"/>
      <c r="X706" s="40"/>
      <c r="Y706" s="40"/>
      <c r="Z706" s="22"/>
      <c r="AA706" s="22"/>
      <c r="AB706" s="23"/>
      <c r="AC70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06" s="30">
        <f>Таблица1[[#This Row],[Стоимость, без НДС, рублей]]-Таблица1[[#This Row],[Ставка владения ]]</f>
        <v>0</v>
      </c>
    </row>
    <row r="707" spans="1:30">
      <c r="A707" s="14"/>
      <c r="B707" s="6"/>
      <c r="C707" s="6"/>
      <c r="D707" s="6" t="str">
        <f>IF(H707="","",VLOOKUP(H707,[1]мвз!$A$1:$B$212,2,FALSE))</f>
        <v/>
      </c>
      <c r="E707" s="25" t="str">
        <f t="shared" si="25"/>
        <v>ст.776</v>
      </c>
      <c r="F707" s="25"/>
      <c r="G707" s="6" t="str">
        <f t="shared" si="24"/>
        <v/>
      </c>
      <c r="H707" s="39"/>
      <c r="I707" s="34"/>
      <c r="J707" s="39"/>
      <c r="K707" s="39"/>
      <c r="L707" s="40"/>
      <c r="M707" s="6"/>
      <c r="N707" s="40"/>
      <c r="O707" s="40"/>
      <c r="P707" s="40"/>
      <c r="Q707" s="40"/>
      <c r="R707" s="40"/>
      <c r="S707" s="40"/>
      <c r="T707" s="40"/>
      <c r="U707" s="40"/>
      <c r="V707" s="41"/>
      <c r="W707" s="40"/>
      <c r="X707" s="40"/>
      <c r="Y707" s="40"/>
      <c r="Z707" s="22"/>
      <c r="AA707" s="22"/>
      <c r="AB707" s="23"/>
      <c r="AC70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07" s="30">
        <f>Таблица1[[#This Row],[Стоимость, без НДС, рублей]]-Таблица1[[#This Row],[Ставка владения ]]</f>
        <v>0</v>
      </c>
    </row>
    <row r="708" spans="1:30">
      <c r="A708" s="14"/>
      <c r="B708" s="6"/>
      <c r="C708" s="6"/>
      <c r="D708" s="6" t="str">
        <f>IF(H708="","",VLOOKUP(H708,[1]мвз!$A$1:$B$212,2,FALSE))</f>
        <v/>
      </c>
      <c r="E708" s="25" t="str">
        <f t="shared" si="25"/>
        <v>ст.776</v>
      </c>
      <c r="F708" s="25"/>
      <c r="G708" s="6" t="str">
        <f t="shared" si="24"/>
        <v/>
      </c>
      <c r="H708" s="39"/>
      <c r="I708" s="34"/>
      <c r="J708" s="39"/>
      <c r="K708" s="39"/>
      <c r="L708" s="40"/>
      <c r="M708" s="6"/>
      <c r="N708" s="40"/>
      <c r="O708" s="40"/>
      <c r="P708" s="40"/>
      <c r="Q708" s="40"/>
      <c r="R708" s="40"/>
      <c r="S708" s="40"/>
      <c r="T708" s="40"/>
      <c r="U708" s="40"/>
      <c r="V708" s="41"/>
      <c r="W708" s="40"/>
      <c r="X708" s="40"/>
      <c r="Y708" s="40"/>
      <c r="Z708" s="22"/>
      <c r="AA708" s="22"/>
      <c r="AB708" s="23"/>
      <c r="AC70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08" s="30">
        <f>Таблица1[[#This Row],[Стоимость, без НДС, рублей]]-Таблица1[[#This Row],[Ставка владения ]]</f>
        <v>0</v>
      </c>
    </row>
    <row r="709" spans="1:30">
      <c r="A709" s="14"/>
      <c r="B709" s="6"/>
      <c r="C709" s="6"/>
      <c r="D709" s="6" t="str">
        <f>IF(H709="","",VLOOKUP(H709,[1]мвз!$A$1:$B$212,2,FALSE))</f>
        <v/>
      </c>
      <c r="E709" s="25" t="str">
        <f t="shared" si="25"/>
        <v>ст.776</v>
      </c>
      <c r="F709" s="25"/>
      <c r="G709" s="6" t="str">
        <f t="shared" si="24"/>
        <v/>
      </c>
      <c r="H709" s="39"/>
      <c r="I709" s="34"/>
      <c r="J709" s="39"/>
      <c r="K709" s="39"/>
      <c r="L709" s="40"/>
      <c r="M709" s="6"/>
      <c r="N709" s="40"/>
      <c r="O709" s="40"/>
      <c r="P709" s="40"/>
      <c r="Q709" s="40"/>
      <c r="R709" s="40"/>
      <c r="S709" s="40"/>
      <c r="T709" s="40"/>
      <c r="U709" s="40"/>
      <c r="V709" s="41"/>
      <c r="W709" s="40"/>
      <c r="X709" s="40"/>
      <c r="Y709" s="40"/>
      <c r="Z709" s="22"/>
      <c r="AA709" s="22"/>
      <c r="AB709" s="23"/>
      <c r="AC70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09" s="30">
        <f>Таблица1[[#This Row],[Стоимость, без НДС, рублей]]-Таблица1[[#This Row],[Ставка владения ]]</f>
        <v>0</v>
      </c>
    </row>
    <row r="710" spans="1:30">
      <c r="A710" s="14"/>
      <c r="B710" s="6"/>
      <c r="C710" s="6"/>
      <c r="D710" s="6" t="str">
        <f>IF(H710="","",VLOOKUP(H710,[1]мвз!$A$1:$B$212,2,FALSE))</f>
        <v/>
      </c>
      <c r="E710" s="25" t="str">
        <f t="shared" si="25"/>
        <v>ст.776</v>
      </c>
      <c r="F710" s="25"/>
      <c r="G710" s="6" t="str">
        <f t="shared" si="24"/>
        <v/>
      </c>
      <c r="H710" s="39"/>
      <c r="I710" s="34"/>
      <c r="J710" s="39"/>
      <c r="K710" s="39"/>
      <c r="L710" s="40"/>
      <c r="M710" s="6"/>
      <c r="N710" s="40"/>
      <c r="O710" s="40"/>
      <c r="P710" s="40"/>
      <c r="Q710" s="40"/>
      <c r="R710" s="40"/>
      <c r="S710" s="40"/>
      <c r="T710" s="40"/>
      <c r="U710" s="40"/>
      <c r="V710" s="41"/>
      <c r="W710" s="40"/>
      <c r="X710" s="40"/>
      <c r="Y710" s="40"/>
      <c r="Z710" s="22"/>
      <c r="AA710" s="22"/>
      <c r="AB710" s="23"/>
      <c r="AC71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10" s="30">
        <f>Таблица1[[#This Row],[Стоимость, без НДС, рублей]]-Таблица1[[#This Row],[Ставка владения ]]</f>
        <v>0</v>
      </c>
    </row>
    <row r="711" spans="1:30">
      <c r="A711" s="14"/>
      <c r="B711" s="6"/>
      <c r="C711" s="6"/>
      <c r="D711" s="6" t="str">
        <f>IF(H711="","",VLOOKUP(H711,[1]мвз!$A$1:$B$212,2,FALSE))</f>
        <v/>
      </c>
      <c r="E711" s="25" t="str">
        <f t="shared" si="25"/>
        <v>ст.776</v>
      </c>
      <c r="F711" s="25"/>
      <c r="G711" s="6" t="str">
        <f t="shared" si="24"/>
        <v/>
      </c>
      <c r="H711" s="39"/>
      <c r="I711" s="34"/>
      <c r="J711" s="39"/>
      <c r="K711" s="39"/>
      <c r="L711" s="40"/>
      <c r="M711" s="6"/>
      <c r="N711" s="40"/>
      <c r="O711" s="40"/>
      <c r="P711" s="40"/>
      <c r="Q711" s="40"/>
      <c r="R711" s="40"/>
      <c r="S711" s="40"/>
      <c r="T711" s="40"/>
      <c r="U711" s="40"/>
      <c r="V711" s="41"/>
      <c r="W711" s="40"/>
      <c r="X711" s="40"/>
      <c r="Y711" s="40"/>
      <c r="Z711" s="22"/>
      <c r="AA711" s="22"/>
      <c r="AB711" s="23"/>
      <c r="AC71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11" s="30">
        <f>Таблица1[[#This Row],[Стоимость, без НДС, рублей]]-Таблица1[[#This Row],[Ставка владения ]]</f>
        <v>0</v>
      </c>
    </row>
    <row r="712" spans="1:30">
      <c r="A712" s="14"/>
      <c r="B712" s="6"/>
      <c r="C712" s="6"/>
      <c r="D712" s="6" t="str">
        <f>IF(H712="","",VLOOKUP(H712,[1]мвз!$A$1:$B$212,2,FALSE))</f>
        <v/>
      </c>
      <c r="E712" s="25" t="str">
        <f t="shared" si="25"/>
        <v>ст.776</v>
      </c>
      <c r="F712" s="25"/>
      <c r="G712" s="6" t="str">
        <f t="shared" si="24"/>
        <v/>
      </c>
      <c r="H712" s="39"/>
      <c r="I712" s="34"/>
      <c r="J712" s="39"/>
      <c r="K712" s="39"/>
      <c r="L712" s="40"/>
      <c r="M712" s="6"/>
      <c r="N712" s="40"/>
      <c r="O712" s="40"/>
      <c r="P712" s="40"/>
      <c r="Q712" s="40"/>
      <c r="R712" s="40"/>
      <c r="S712" s="40"/>
      <c r="T712" s="40"/>
      <c r="U712" s="40"/>
      <c r="V712" s="41"/>
      <c r="W712" s="40"/>
      <c r="X712" s="40"/>
      <c r="Y712" s="40"/>
      <c r="Z712" s="22"/>
      <c r="AA712" s="22"/>
      <c r="AB712" s="23"/>
      <c r="AC71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12" s="30">
        <f>Таблица1[[#This Row],[Стоимость, без НДС, рублей]]-Таблица1[[#This Row],[Ставка владения ]]</f>
        <v>0</v>
      </c>
    </row>
    <row r="713" spans="1:30">
      <c r="A713" s="14"/>
      <c r="B713" s="6"/>
      <c r="C713" s="6"/>
      <c r="D713" s="6" t="str">
        <f>IF(H713="","",VLOOKUP(H713,[1]мвз!$A$1:$B$212,2,FALSE))</f>
        <v/>
      </c>
      <c r="E713" s="25" t="str">
        <f t="shared" si="25"/>
        <v>ст.776</v>
      </c>
      <c r="F713" s="25"/>
      <c r="G713" s="6" t="str">
        <f t="shared" si="24"/>
        <v/>
      </c>
      <c r="H713" s="39"/>
      <c r="I713" s="34"/>
      <c r="J713" s="39"/>
      <c r="K713" s="39"/>
      <c r="L713" s="40"/>
      <c r="M713" s="6"/>
      <c r="N713" s="40"/>
      <c r="O713" s="40"/>
      <c r="P713" s="40"/>
      <c r="Q713" s="40"/>
      <c r="R713" s="40"/>
      <c r="S713" s="40"/>
      <c r="T713" s="40"/>
      <c r="U713" s="40"/>
      <c r="V713" s="41"/>
      <c r="W713" s="40"/>
      <c r="X713" s="40"/>
      <c r="Y713" s="40"/>
      <c r="Z713" s="22"/>
      <c r="AA713" s="22"/>
      <c r="AB713" s="23"/>
      <c r="AC71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13" s="30">
        <f>Таблица1[[#This Row],[Стоимость, без НДС, рублей]]-Таблица1[[#This Row],[Ставка владения ]]</f>
        <v>0</v>
      </c>
    </row>
    <row r="714" spans="1:30">
      <c r="A714" s="14"/>
      <c r="B714" s="6"/>
      <c r="C714" s="6"/>
      <c r="D714" s="6" t="str">
        <f>IF(H714="","",VLOOKUP(H714,[1]мвз!$A$1:$B$212,2,FALSE))</f>
        <v/>
      </c>
      <c r="E714" s="25" t="str">
        <f t="shared" si="25"/>
        <v>ст.776</v>
      </c>
      <c r="F714" s="25"/>
      <c r="G714" s="6" t="str">
        <f t="shared" si="24"/>
        <v/>
      </c>
      <c r="H714" s="39"/>
      <c r="I714" s="34"/>
      <c r="J714" s="39"/>
      <c r="K714" s="39"/>
      <c r="L714" s="40"/>
      <c r="M714" s="6"/>
      <c r="N714" s="40"/>
      <c r="O714" s="40"/>
      <c r="P714" s="40"/>
      <c r="Q714" s="40"/>
      <c r="R714" s="40"/>
      <c r="S714" s="40"/>
      <c r="T714" s="40"/>
      <c r="U714" s="40"/>
      <c r="V714" s="41"/>
      <c r="W714" s="40"/>
      <c r="X714" s="40"/>
      <c r="Y714" s="40"/>
      <c r="Z714" s="22"/>
      <c r="AA714" s="22"/>
      <c r="AB714" s="23"/>
      <c r="AC71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14" s="30">
        <f>Таблица1[[#This Row],[Стоимость, без НДС, рублей]]-Таблица1[[#This Row],[Ставка владения ]]</f>
        <v>0</v>
      </c>
    </row>
    <row r="715" spans="1:30">
      <c r="A715" s="14"/>
      <c r="B715" s="6"/>
      <c r="C715" s="6"/>
      <c r="D715" s="6" t="str">
        <f>IF(H715="","",VLOOKUP(H715,[1]мвз!$A$1:$B$212,2,FALSE))</f>
        <v/>
      </c>
      <c r="E715" s="25" t="str">
        <f t="shared" si="25"/>
        <v>ст.776</v>
      </c>
      <c r="F715" s="25"/>
      <c r="G715" s="6" t="str">
        <f t="shared" si="24"/>
        <v/>
      </c>
      <c r="H715" s="39"/>
      <c r="I715" s="34"/>
      <c r="J715" s="39"/>
      <c r="K715" s="39"/>
      <c r="L715" s="40"/>
      <c r="M715" s="6"/>
      <c r="N715" s="40"/>
      <c r="O715" s="40"/>
      <c r="P715" s="40"/>
      <c r="Q715" s="40"/>
      <c r="R715" s="40"/>
      <c r="S715" s="40"/>
      <c r="T715" s="40"/>
      <c r="U715" s="40"/>
      <c r="V715" s="41"/>
      <c r="W715" s="40"/>
      <c r="X715" s="40"/>
      <c r="Y715" s="40"/>
      <c r="Z715" s="22"/>
      <c r="AA715" s="22"/>
      <c r="AB715" s="23"/>
      <c r="AC71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15" s="30">
        <f>Таблица1[[#This Row],[Стоимость, без НДС, рублей]]-Таблица1[[#This Row],[Ставка владения ]]</f>
        <v>0</v>
      </c>
    </row>
    <row r="716" spans="1:30">
      <c r="A716" s="14"/>
      <c r="B716" s="6"/>
      <c r="C716" s="6"/>
      <c r="D716" s="6" t="str">
        <f>IF(H716="","",VLOOKUP(H716,[1]мвз!$A$1:$B$212,2,FALSE))</f>
        <v/>
      </c>
      <c r="E716" s="25" t="str">
        <f t="shared" si="25"/>
        <v>ст.776</v>
      </c>
      <c r="F716" s="25"/>
      <c r="G716" s="6" t="str">
        <f t="shared" si="24"/>
        <v/>
      </c>
      <c r="H716" s="39"/>
      <c r="I716" s="34"/>
      <c r="J716" s="39"/>
      <c r="K716" s="39"/>
      <c r="L716" s="40"/>
      <c r="M716" s="6"/>
      <c r="N716" s="40"/>
      <c r="O716" s="40"/>
      <c r="P716" s="40"/>
      <c r="Q716" s="40"/>
      <c r="R716" s="40"/>
      <c r="S716" s="40"/>
      <c r="T716" s="40"/>
      <c r="U716" s="40"/>
      <c r="V716" s="41"/>
      <c r="W716" s="40"/>
      <c r="X716" s="40"/>
      <c r="Y716" s="40"/>
      <c r="Z716" s="22"/>
      <c r="AA716" s="22"/>
      <c r="AB716" s="23"/>
      <c r="AC71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16" s="30">
        <f>Таблица1[[#This Row],[Стоимость, без НДС, рублей]]-Таблица1[[#This Row],[Ставка владения ]]</f>
        <v>0</v>
      </c>
    </row>
    <row r="717" spans="1:30">
      <c r="A717" s="14"/>
      <c r="B717" s="6"/>
      <c r="C717" s="6"/>
      <c r="D717" s="6" t="str">
        <f>IF(H717="","",VLOOKUP(H717,[1]мвз!$A$1:$B$212,2,FALSE))</f>
        <v/>
      </c>
      <c r="E717" s="25" t="str">
        <f t="shared" si="25"/>
        <v>ст.776</v>
      </c>
      <c r="F717" s="25"/>
      <c r="G717" s="6" t="str">
        <f t="shared" si="24"/>
        <v/>
      </c>
      <c r="H717" s="39"/>
      <c r="I717" s="34"/>
      <c r="J717" s="39"/>
      <c r="K717" s="39"/>
      <c r="L717" s="40"/>
      <c r="M717" s="6"/>
      <c r="N717" s="40"/>
      <c r="O717" s="40"/>
      <c r="P717" s="40"/>
      <c r="Q717" s="40"/>
      <c r="R717" s="40"/>
      <c r="S717" s="40"/>
      <c r="T717" s="40"/>
      <c r="U717" s="40"/>
      <c r="V717" s="41"/>
      <c r="W717" s="40"/>
      <c r="X717" s="40"/>
      <c r="Y717" s="40"/>
      <c r="Z717" s="22"/>
      <c r="AA717" s="22"/>
      <c r="AB717" s="23"/>
      <c r="AC71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17" s="30">
        <f>Таблица1[[#This Row],[Стоимость, без НДС, рублей]]-Таблица1[[#This Row],[Ставка владения ]]</f>
        <v>0</v>
      </c>
    </row>
    <row r="718" spans="1:30">
      <c r="A718" s="14"/>
      <c r="B718" s="6"/>
      <c r="C718" s="6"/>
      <c r="D718" s="6" t="str">
        <f>IF(H718="","",VLOOKUP(H718,[1]мвз!$A$1:$B$212,2,FALSE))</f>
        <v/>
      </c>
      <c r="E718" s="25" t="str">
        <f t="shared" si="25"/>
        <v>ст.776</v>
      </c>
      <c r="F718" s="25"/>
      <c r="G718" s="6" t="str">
        <f t="shared" si="24"/>
        <v/>
      </c>
      <c r="H718" s="39"/>
      <c r="I718" s="34"/>
      <c r="J718" s="39"/>
      <c r="K718" s="39"/>
      <c r="L718" s="40"/>
      <c r="M718" s="6"/>
      <c r="N718" s="40"/>
      <c r="O718" s="40"/>
      <c r="P718" s="40"/>
      <c r="Q718" s="40"/>
      <c r="R718" s="40"/>
      <c r="S718" s="40"/>
      <c r="T718" s="40"/>
      <c r="U718" s="40"/>
      <c r="V718" s="41"/>
      <c r="W718" s="40"/>
      <c r="X718" s="40"/>
      <c r="Y718" s="40"/>
      <c r="Z718" s="22"/>
      <c r="AA718" s="22"/>
      <c r="AB718" s="23"/>
      <c r="AC71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18" s="30">
        <f>Таблица1[[#This Row],[Стоимость, без НДС, рублей]]-Таблица1[[#This Row],[Ставка владения ]]</f>
        <v>0</v>
      </c>
    </row>
    <row r="719" spans="1:30">
      <c r="A719" s="14"/>
      <c r="B719" s="6"/>
      <c r="C719" s="6"/>
      <c r="D719" s="6" t="str">
        <f>IF(H719="","",VLOOKUP(H719,[1]мвз!$A$1:$B$212,2,FALSE))</f>
        <v/>
      </c>
      <c r="E719" s="25" t="str">
        <f t="shared" si="25"/>
        <v>ст.776</v>
      </c>
      <c r="F719" s="25"/>
      <c r="G719" s="6" t="str">
        <f t="shared" si="24"/>
        <v/>
      </c>
      <c r="H719" s="39"/>
      <c r="I719" s="34"/>
      <c r="J719" s="39"/>
      <c r="K719" s="39"/>
      <c r="L719" s="40"/>
      <c r="M719" s="6"/>
      <c r="N719" s="40"/>
      <c r="O719" s="40"/>
      <c r="P719" s="40"/>
      <c r="Q719" s="40"/>
      <c r="R719" s="40"/>
      <c r="S719" s="40"/>
      <c r="T719" s="40"/>
      <c r="U719" s="40"/>
      <c r="V719" s="41"/>
      <c r="W719" s="40"/>
      <c r="X719" s="40"/>
      <c r="Y719" s="40"/>
      <c r="Z719" s="22"/>
      <c r="AA719" s="22"/>
      <c r="AB719" s="23"/>
      <c r="AC71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19" s="30">
        <f>Таблица1[[#This Row],[Стоимость, без НДС, рублей]]-Таблица1[[#This Row],[Ставка владения ]]</f>
        <v>0</v>
      </c>
    </row>
    <row r="720" spans="1:30">
      <c r="A720" s="14"/>
      <c r="B720" s="6"/>
      <c r="C720" s="6"/>
      <c r="D720" s="6" t="str">
        <f>IF(H720="","",VLOOKUP(H720,[1]мвз!$A$1:$B$212,2,FALSE))</f>
        <v/>
      </c>
      <c r="E720" s="25" t="str">
        <f t="shared" si="25"/>
        <v>ст.776</v>
      </c>
      <c r="F720" s="25"/>
      <c r="G720" s="6" t="str">
        <f t="shared" si="24"/>
        <v/>
      </c>
      <c r="H720" s="39"/>
      <c r="I720" s="34"/>
      <c r="J720" s="39"/>
      <c r="K720" s="39"/>
      <c r="L720" s="40"/>
      <c r="M720" s="6"/>
      <c r="N720" s="40"/>
      <c r="O720" s="40"/>
      <c r="P720" s="40"/>
      <c r="Q720" s="40"/>
      <c r="R720" s="40"/>
      <c r="S720" s="40"/>
      <c r="T720" s="40"/>
      <c r="U720" s="40"/>
      <c r="V720" s="41"/>
      <c r="W720" s="40"/>
      <c r="X720" s="40"/>
      <c r="Y720" s="40"/>
      <c r="Z720" s="22"/>
      <c r="AA720" s="22"/>
      <c r="AB720" s="23"/>
      <c r="AC72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20" s="30">
        <f>Таблица1[[#This Row],[Стоимость, без НДС, рублей]]-Таблица1[[#This Row],[Ставка владения ]]</f>
        <v>0</v>
      </c>
    </row>
    <row r="721" spans="1:30">
      <c r="A721" s="14"/>
      <c r="B721" s="6"/>
      <c r="C721" s="6"/>
      <c r="D721" s="6" t="str">
        <f>IF(H721="","",VLOOKUP(H721,[1]мвз!$A$1:$B$212,2,FALSE))</f>
        <v/>
      </c>
      <c r="E721" s="25" t="str">
        <f t="shared" si="25"/>
        <v>ст.776</v>
      </c>
      <c r="F721" s="25"/>
      <c r="G721" s="6" t="str">
        <f t="shared" si="24"/>
        <v/>
      </c>
      <c r="H721" s="39"/>
      <c r="I721" s="34"/>
      <c r="J721" s="39"/>
      <c r="K721" s="39"/>
      <c r="L721" s="40"/>
      <c r="M721" s="6"/>
      <c r="N721" s="40"/>
      <c r="O721" s="40"/>
      <c r="P721" s="40"/>
      <c r="Q721" s="40"/>
      <c r="R721" s="40"/>
      <c r="S721" s="40"/>
      <c r="T721" s="40"/>
      <c r="U721" s="40"/>
      <c r="V721" s="41"/>
      <c r="W721" s="40"/>
      <c r="X721" s="40"/>
      <c r="Y721" s="40"/>
      <c r="Z721" s="22"/>
      <c r="AA721" s="22"/>
      <c r="AB721" s="23"/>
      <c r="AC72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21" s="30">
        <f>Таблица1[[#This Row],[Стоимость, без НДС, рублей]]-Таблица1[[#This Row],[Ставка владения ]]</f>
        <v>0</v>
      </c>
    </row>
    <row r="722" spans="1:30">
      <c r="A722" s="14"/>
      <c r="B722" s="6"/>
      <c r="C722" s="6"/>
      <c r="D722" s="6" t="str">
        <f>IF(H722="","",VLOOKUP(H722,[1]мвз!$A$1:$B$212,2,FALSE))</f>
        <v/>
      </c>
      <c r="E722" s="25" t="str">
        <f t="shared" si="25"/>
        <v>ст.776</v>
      </c>
      <c r="F722" s="25"/>
      <c r="G722" s="6" t="str">
        <f t="shared" si="24"/>
        <v/>
      </c>
      <c r="H722" s="39"/>
      <c r="I722" s="34"/>
      <c r="J722" s="39"/>
      <c r="K722" s="39"/>
      <c r="L722" s="40"/>
      <c r="M722" s="6"/>
      <c r="N722" s="40"/>
      <c r="O722" s="40"/>
      <c r="P722" s="40"/>
      <c r="Q722" s="40"/>
      <c r="R722" s="40"/>
      <c r="S722" s="40"/>
      <c r="T722" s="40"/>
      <c r="U722" s="40"/>
      <c r="V722" s="41"/>
      <c r="W722" s="40"/>
      <c r="X722" s="40"/>
      <c r="Y722" s="40"/>
      <c r="Z722" s="22"/>
      <c r="AA722" s="22"/>
      <c r="AB722" s="23"/>
      <c r="AC72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22" s="30">
        <f>Таблица1[[#This Row],[Стоимость, без НДС, рублей]]-Таблица1[[#This Row],[Ставка владения ]]</f>
        <v>0</v>
      </c>
    </row>
    <row r="723" spans="1:30">
      <c r="A723" s="14"/>
      <c r="B723" s="6"/>
      <c r="C723" s="6"/>
      <c r="D723" s="6" t="str">
        <f>IF(H723="","",VLOOKUP(H723,[1]мвз!$A$1:$B$212,2,FALSE))</f>
        <v/>
      </c>
      <c r="E723" s="25" t="str">
        <f t="shared" si="25"/>
        <v>ст.776</v>
      </c>
      <c r="F723" s="25"/>
      <c r="G723" s="6" t="str">
        <f t="shared" si="24"/>
        <v/>
      </c>
      <c r="H723" s="39"/>
      <c r="I723" s="34"/>
      <c r="J723" s="39"/>
      <c r="K723" s="39"/>
      <c r="L723" s="40"/>
      <c r="M723" s="6"/>
      <c r="N723" s="40"/>
      <c r="O723" s="40"/>
      <c r="P723" s="40"/>
      <c r="Q723" s="40"/>
      <c r="R723" s="40"/>
      <c r="S723" s="40"/>
      <c r="T723" s="40"/>
      <c r="U723" s="40"/>
      <c r="V723" s="41"/>
      <c r="W723" s="40"/>
      <c r="X723" s="40"/>
      <c r="Y723" s="40"/>
      <c r="Z723" s="22"/>
      <c r="AA723" s="22"/>
      <c r="AB723" s="23"/>
      <c r="AC72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23" s="30">
        <f>Таблица1[[#This Row],[Стоимость, без НДС, рублей]]-Таблица1[[#This Row],[Ставка владения ]]</f>
        <v>0</v>
      </c>
    </row>
    <row r="724" spans="1:30">
      <c r="A724" s="14"/>
      <c r="B724" s="6"/>
      <c r="C724" s="6"/>
      <c r="D724" s="6" t="str">
        <f>IF(H724="","",VLOOKUP(H724,[1]мвз!$A$1:$B$212,2,FALSE))</f>
        <v/>
      </c>
      <c r="E724" s="25" t="str">
        <f t="shared" si="25"/>
        <v>ст.776</v>
      </c>
      <c r="F724" s="25"/>
      <c r="G724" s="6" t="str">
        <f t="shared" si="24"/>
        <v/>
      </c>
      <c r="H724" s="39"/>
      <c r="I724" s="34"/>
      <c r="J724" s="39"/>
      <c r="K724" s="39"/>
      <c r="L724" s="40"/>
      <c r="M724" s="6"/>
      <c r="N724" s="40"/>
      <c r="O724" s="40"/>
      <c r="P724" s="40"/>
      <c r="Q724" s="40"/>
      <c r="R724" s="40"/>
      <c r="S724" s="40"/>
      <c r="T724" s="40"/>
      <c r="U724" s="40"/>
      <c r="V724" s="41"/>
      <c r="W724" s="40"/>
      <c r="X724" s="40"/>
      <c r="Y724" s="40"/>
      <c r="Z724" s="22"/>
      <c r="AA724" s="22"/>
      <c r="AB724" s="23"/>
      <c r="AC72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24" s="30">
        <f>Таблица1[[#This Row],[Стоимость, без НДС, рублей]]-Таблица1[[#This Row],[Ставка владения ]]</f>
        <v>0</v>
      </c>
    </row>
    <row r="725" spans="1:30">
      <c r="A725" s="14"/>
      <c r="B725" s="6"/>
      <c r="C725" s="6"/>
      <c r="D725" s="6" t="str">
        <f>IF(H725="","",VLOOKUP(H725,[1]мвз!$A$1:$B$212,2,FALSE))</f>
        <v/>
      </c>
      <c r="E725" s="25" t="str">
        <f t="shared" si="25"/>
        <v>ст.776</v>
      </c>
      <c r="F725" s="25"/>
      <c r="G725" s="6" t="str">
        <f t="shared" si="24"/>
        <v/>
      </c>
      <c r="H725" s="39"/>
      <c r="I725" s="34"/>
      <c r="J725" s="39"/>
      <c r="K725" s="39"/>
      <c r="L725" s="40"/>
      <c r="M725" s="6"/>
      <c r="N725" s="40"/>
      <c r="O725" s="40"/>
      <c r="P725" s="40"/>
      <c r="Q725" s="40"/>
      <c r="R725" s="40"/>
      <c r="S725" s="40"/>
      <c r="T725" s="40"/>
      <c r="U725" s="40"/>
      <c r="V725" s="41"/>
      <c r="W725" s="40"/>
      <c r="X725" s="40"/>
      <c r="Y725" s="40"/>
      <c r="Z725" s="22"/>
      <c r="AA725" s="22"/>
      <c r="AB725" s="23"/>
      <c r="AC72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25" s="30">
        <f>Таблица1[[#This Row],[Стоимость, без НДС, рублей]]-Таблица1[[#This Row],[Ставка владения ]]</f>
        <v>0</v>
      </c>
    </row>
    <row r="726" spans="1:30">
      <c r="A726" s="14"/>
      <c r="B726" s="6"/>
      <c r="C726" s="6"/>
      <c r="D726" s="6" t="str">
        <f>IF(H726="","",VLOOKUP(H726,[1]мвз!$A$1:$B$212,2,FALSE))</f>
        <v/>
      </c>
      <c r="E726" s="25" t="str">
        <f t="shared" si="25"/>
        <v>ст.776</v>
      </c>
      <c r="F726" s="25"/>
      <c r="G726" s="6" t="str">
        <f t="shared" si="24"/>
        <v/>
      </c>
      <c r="H726" s="39"/>
      <c r="I726" s="34"/>
      <c r="J726" s="39"/>
      <c r="K726" s="39"/>
      <c r="L726" s="40"/>
      <c r="M726" s="6"/>
      <c r="N726" s="40"/>
      <c r="O726" s="40"/>
      <c r="P726" s="40"/>
      <c r="Q726" s="40"/>
      <c r="R726" s="40"/>
      <c r="S726" s="40"/>
      <c r="T726" s="40"/>
      <c r="U726" s="40"/>
      <c r="V726" s="41"/>
      <c r="W726" s="40"/>
      <c r="X726" s="40"/>
      <c r="Y726" s="40"/>
      <c r="Z726" s="22"/>
      <c r="AA726" s="22"/>
      <c r="AB726" s="23"/>
      <c r="AC72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26" s="30">
        <f>Таблица1[[#This Row],[Стоимость, без НДС, рублей]]-Таблица1[[#This Row],[Ставка владения ]]</f>
        <v>0</v>
      </c>
    </row>
    <row r="727" spans="1:30">
      <c r="A727" s="14"/>
      <c r="B727" s="6"/>
      <c r="C727" s="6"/>
      <c r="D727" s="6" t="str">
        <f>IF(H727="","",VLOOKUP(H727,[1]мвз!$A$1:$B$212,2,FALSE))</f>
        <v/>
      </c>
      <c r="E727" s="25" t="str">
        <f t="shared" si="25"/>
        <v>ст.776</v>
      </c>
      <c r="F727" s="25"/>
      <c r="G727" s="6" t="str">
        <f t="shared" si="24"/>
        <v/>
      </c>
      <c r="H727" s="39"/>
      <c r="I727" s="34"/>
      <c r="J727" s="39"/>
      <c r="K727" s="39"/>
      <c r="L727" s="40"/>
      <c r="M727" s="6"/>
      <c r="N727" s="40"/>
      <c r="O727" s="40"/>
      <c r="P727" s="40"/>
      <c r="Q727" s="40"/>
      <c r="R727" s="40"/>
      <c r="S727" s="40"/>
      <c r="T727" s="40"/>
      <c r="U727" s="40"/>
      <c r="V727" s="41"/>
      <c r="W727" s="40"/>
      <c r="X727" s="40"/>
      <c r="Y727" s="40"/>
      <c r="Z727" s="22"/>
      <c r="AA727" s="22"/>
      <c r="AB727" s="23"/>
      <c r="AC72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27" s="30">
        <f>Таблица1[[#This Row],[Стоимость, без НДС, рублей]]-Таблица1[[#This Row],[Ставка владения ]]</f>
        <v>0</v>
      </c>
    </row>
    <row r="728" spans="1:30">
      <c r="A728" s="14"/>
      <c r="B728" s="6"/>
      <c r="C728" s="6"/>
      <c r="D728" s="6" t="str">
        <f>IF(H728="","",VLOOKUP(H728,[1]мвз!$A$1:$B$212,2,FALSE))</f>
        <v/>
      </c>
      <c r="E728" s="25" t="str">
        <f t="shared" si="25"/>
        <v>ст.776</v>
      </c>
      <c r="F728" s="25"/>
      <c r="G728" s="6" t="str">
        <f t="shared" si="24"/>
        <v/>
      </c>
      <c r="H728" s="39"/>
      <c r="I728" s="34"/>
      <c r="J728" s="39"/>
      <c r="K728" s="39"/>
      <c r="L728" s="40"/>
      <c r="M728" s="6"/>
      <c r="N728" s="40"/>
      <c r="O728" s="40"/>
      <c r="P728" s="40"/>
      <c r="Q728" s="40"/>
      <c r="R728" s="40"/>
      <c r="S728" s="40"/>
      <c r="T728" s="40"/>
      <c r="U728" s="40"/>
      <c r="V728" s="41"/>
      <c r="W728" s="40"/>
      <c r="X728" s="40"/>
      <c r="Y728" s="40"/>
      <c r="Z728" s="22"/>
      <c r="AA728" s="22"/>
      <c r="AB728" s="23"/>
      <c r="AC72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28" s="30">
        <f>Таблица1[[#This Row],[Стоимость, без НДС, рублей]]-Таблица1[[#This Row],[Ставка владения ]]</f>
        <v>0</v>
      </c>
    </row>
    <row r="729" spans="1:30">
      <c r="A729" s="14"/>
      <c r="B729" s="6"/>
      <c r="C729" s="6"/>
      <c r="D729" s="6" t="str">
        <f>IF(H729="","",VLOOKUP(H729,[1]мвз!$A$1:$B$212,2,FALSE))</f>
        <v/>
      </c>
      <c r="E729" s="25" t="str">
        <f t="shared" si="25"/>
        <v>ст.776</v>
      </c>
      <c r="F729" s="25"/>
      <c r="G729" s="6" t="str">
        <f t="shared" si="24"/>
        <v/>
      </c>
      <c r="H729" s="39"/>
      <c r="I729" s="34"/>
      <c r="J729" s="39"/>
      <c r="K729" s="39"/>
      <c r="L729" s="40"/>
      <c r="M729" s="6"/>
      <c r="N729" s="40"/>
      <c r="O729" s="40"/>
      <c r="P729" s="40"/>
      <c r="Q729" s="40"/>
      <c r="R729" s="40"/>
      <c r="S729" s="40"/>
      <c r="T729" s="40"/>
      <c r="U729" s="40"/>
      <c r="V729" s="41"/>
      <c r="W729" s="40"/>
      <c r="X729" s="40"/>
      <c r="Y729" s="40"/>
      <c r="Z729" s="22"/>
      <c r="AA729" s="22"/>
      <c r="AB729" s="23"/>
      <c r="AC72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29" s="30">
        <f>Таблица1[[#This Row],[Стоимость, без НДС, рублей]]-Таблица1[[#This Row],[Ставка владения ]]</f>
        <v>0</v>
      </c>
    </row>
    <row r="730" spans="1:30">
      <c r="A730" s="14"/>
      <c r="B730" s="6"/>
      <c r="C730" s="6"/>
      <c r="D730" s="6" t="str">
        <f>IF(H730="","",VLOOKUP(H730,[1]мвз!$A$1:$B$212,2,FALSE))</f>
        <v/>
      </c>
      <c r="E730" s="25" t="str">
        <f t="shared" si="25"/>
        <v>ст.776</v>
      </c>
      <c r="F730" s="25"/>
      <c r="G730" s="6" t="str">
        <f t="shared" si="24"/>
        <v/>
      </c>
      <c r="H730" s="39"/>
      <c r="I730" s="34"/>
      <c r="J730" s="39"/>
      <c r="K730" s="39"/>
      <c r="L730" s="40"/>
      <c r="M730" s="6"/>
      <c r="N730" s="40"/>
      <c r="O730" s="40"/>
      <c r="P730" s="40"/>
      <c r="Q730" s="40"/>
      <c r="R730" s="40"/>
      <c r="S730" s="40"/>
      <c r="T730" s="40"/>
      <c r="U730" s="40"/>
      <c r="V730" s="41"/>
      <c r="W730" s="40"/>
      <c r="X730" s="40"/>
      <c r="Y730" s="40"/>
      <c r="Z730" s="22"/>
      <c r="AA730" s="22"/>
      <c r="AB730" s="23"/>
      <c r="AC73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30" s="30">
        <f>Таблица1[[#This Row],[Стоимость, без НДС, рублей]]-Таблица1[[#This Row],[Ставка владения ]]</f>
        <v>0</v>
      </c>
    </row>
    <row r="731" spans="1:30">
      <c r="A731" s="14"/>
      <c r="B731" s="6"/>
      <c r="C731" s="6"/>
      <c r="D731" s="6" t="str">
        <f>IF(H731="","",VLOOKUP(H731,[1]мвз!$A$1:$B$212,2,FALSE))</f>
        <v/>
      </c>
      <c r="E731" s="25" t="str">
        <f t="shared" si="25"/>
        <v>ст.776</v>
      </c>
      <c r="F731" s="25"/>
      <c r="G731" s="6" t="str">
        <f t="shared" si="24"/>
        <v/>
      </c>
      <c r="H731" s="39"/>
      <c r="I731" s="34"/>
      <c r="J731" s="39"/>
      <c r="K731" s="39"/>
      <c r="L731" s="40"/>
      <c r="M731" s="6"/>
      <c r="N731" s="40"/>
      <c r="O731" s="40"/>
      <c r="P731" s="40"/>
      <c r="Q731" s="40"/>
      <c r="R731" s="40"/>
      <c r="S731" s="40"/>
      <c r="T731" s="40"/>
      <c r="U731" s="40"/>
      <c r="V731" s="41"/>
      <c r="W731" s="40"/>
      <c r="X731" s="40"/>
      <c r="Y731" s="40"/>
      <c r="Z731" s="22"/>
      <c r="AA731" s="22"/>
      <c r="AB731" s="23"/>
      <c r="AC73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31" s="30">
        <f>Таблица1[[#This Row],[Стоимость, без НДС, рублей]]-Таблица1[[#This Row],[Ставка владения ]]</f>
        <v>0</v>
      </c>
    </row>
    <row r="732" spans="1:30">
      <c r="A732" s="14"/>
      <c r="B732" s="6"/>
      <c r="C732" s="6"/>
      <c r="D732" s="6" t="str">
        <f>IF(H732="","",VLOOKUP(H732,[1]мвз!$A$1:$B$212,2,FALSE))</f>
        <v/>
      </c>
      <c r="E732" s="25" t="str">
        <f t="shared" si="25"/>
        <v>ст.776</v>
      </c>
      <c r="F732" s="25"/>
      <c r="G732" s="6" t="str">
        <f t="shared" si="24"/>
        <v/>
      </c>
      <c r="H732" s="39"/>
      <c r="I732" s="34"/>
      <c r="J732" s="39"/>
      <c r="K732" s="39"/>
      <c r="L732" s="40"/>
      <c r="M732" s="6"/>
      <c r="N732" s="40"/>
      <c r="O732" s="40"/>
      <c r="P732" s="40"/>
      <c r="Q732" s="40"/>
      <c r="R732" s="40"/>
      <c r="S732" s="40"/>
      <c r="T732" s="40"/>
      <c r="U732" s="40"/>
      <c r="V732" s="41"/>
      <c r="W732" s="40"/>
      <c r="X732" s="40"/>
      <c r="Y732" s="40"/>
      <c r="Z732" s="22"/>
      <c r="AA732" s="22"/>
      <c r="AB732" s="23"/>
      <c r="AC73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32" s="30">
        <f>Таблица1[[#This Row],[Стоимость, без НДС, рублей]]-Таблица1[[#This Row],[Ставка владения ]]</f>
        <v>0</v>
      </c>
    </row>
    <row r="733" spans="1:30">
      <c r="A733" s="14"/>
      <c r="B733" s="6"/>
      <c r="C733" s="6"/>
      <c r="D733" s="6" t="str">
        <f>IF(H733="","",VLOOKUP(H733,[1]мвз!$A$1:$B$212,2,FALSE))</f>
        <v/>
      </c>
      <c r="E733" s="25" t="str">
        <f t="shared" si="25"/>
        <v>ст.776</v>
      </c>
      <c r="F733" s="25"/>
      <c r="G733" s="6" t="str">
        <f t="shared" si="24"/>
        <v/>
      </c>
      <c r="H733" s="39"/>
      <c r="I733" s="34"/>
      <c r="J733" s="39"/>
      <c r="K733" s="39"/>
      <c r="L733" s="40"/>
      <c r="M733" s="6"/>
      <c r="N733" s="40"/>
      <c r="O733" s="40"/>
      <c r="P733" s="40"/>
      <c r="Q733" s="40"/>
      <c r="R733" s="40"/>
      <c r="S733" s="40"/>
      <c r="T733" s="40"/>
      <c r="U733" s="40"/>
      <c r="V733" s="41"/>
      <c r="W733" s="40"/>
      <c r="X733" s="40"/>
      <c r="Y733" s="40"/>
      <c r="Z733" s="22"/>
      <c r="AA733" s="22"/>
      <c r="AB733" s="23"/>
      <c r="AC73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33" s="30">
        <f>Таблица1[[#This Row],[Стоимость, без НДС, рублей]]-Таблица1[[#This Row],[Ставка владения ]]</f>
        <v>0</v>
      </c>
    </row>
    <row r="734" spans="1:30">
      <c r="A734" s="14"/>
      <c r="B734" s="6"/>
      <c r="C734" s="6"/>
      <c r="D734" s="6" t="str">
        <f>IF(H734="","",VLOOKUP(H734,[1]мвз!$A$1:$B$212,2,FALSE))</f>
        <v/>
      </c>
      <c r="E734" s="25" t="str">
        <f t="shared" si="25"/>
        <v>ст.776</v>
      </c>
      <c r="F734" s="25"/>
      <c r="G734" s="6" t="str">
        <f t="shared" si="24"/>
        <v/>
      </c>
      <c r="H734" s="39"/>
      <c r="I734" s="34"/>
      <c r="J734" s="39"/>
      <c r="K734" s="39"/>
      <c r="L734" s="40"/>
      <c r="M734" s="6"/>
      <c r="N734" s="40"/>
      <c r="O734" s="40"/>
      <c r="P734" s="40"/>
      <c r="Q734" s="40"/>
      <c r="R734" s="40"/>
      <c r="S734" s="40"/>
      <c r="T734" s="40"/>
      <c r="U734" s="40"/>
      <c r="V734" s="41"/>
      <c r="W734" s="40"/>
      <c r="X734" s="40"/>
      <c r="Y734" s="40"/>
      <c r="Z734" s="22"/>
      <c r="AA734" s="22"/>
      <c r="AB734" s="23"/>
      <c r="AC73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34" s="30">
        <f>Таблица1[[#This Row],[Стоимость, без НДС, рублей]]-Таблица1[[#This Row],[Ставка владения ]]</f>
        <v>0</v>
      </c>
    </row>
    <row r="735" spans="1:30">
      <c r="A735" s="14"/>
      <c r="B735" s="6"/>
      <c r="C735" s="6"/>
      <c r="D735" s="6" t="str">
        <f>IF(H735="","",VLOOKUP(H735,[1]мвз!$A$1:$B$212,2,FALSE))</f>
        <v/>
      </c>
      <c r="E735" s="25" t="str">
        <f t="shared" si="25"/>
        <v>ст.776</v>
      </c>
      <c r="F735" s="25"/>
      <c r="G735" s="6" t="str">
        <f t="shared" si="24"/>
        <v/>
      </c>
      <c r="H735" s="39"/>
      <c r="I735" s="34"/>
      <c r="J735" s="39"/>
      <c r="K735" s="39"/>
      <c r="L735" s="40"/>
      <c r="M735" s="6"/>
      <c r="N735" s="40"/>
      <c r="O735" s="40"/>
      <c r="P735" s="40"/>
      <c r="Q735" s="40"/>
      <c r="R735" s="40"/>
      <c r="S735" s="40"/>
      <c r="T735" s="40"/>
      <c r="U735" s="40"/>
      <c r="V735" s="41"/>
      <c r="W735" s="40"/>
      <c r="X735" s="40"/>
      <c r="Y735" s="40"/>
      <c r="Z735" s="22"/>
      <c r="AA735" s="22"/>
      <c r="AB735" s="23"/>
      <c r="AC73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35" s="30">
        <f>Таблица1[[#This Row],[Стоимость, без НДС, рублей]]-Таблица1[[#This Row],[Ставка владения ]]</f>
        <v>0</v>
      </c>
    </row>
    <row r="736" spans="1:30">
      <c r="A736" s="14"/>
      <c r="B736" s="6"/>
      <c r="C736" s="6"/>
      <c r="D736" s="6" t="str">
        <f>IF(H736="","",VLOOKUP(H736,[1]мвз!$A$1:$B$212,2,FALSE))</f>
        <v/>
      </c>
      <c r="E736" s="25" t="str">
        <f t="shared" si="25"/>
        <v>ст.776</v>
      </c>
      <c r="F736" s="25"/>
      <c r="G736" s="6" t="str">
        <f t="shared" si="24"/>
        <v/>
      </c>
      <c r="H736" s="39"/>
      <c r="I736" s="34"/>
      <c r="J736" s="39"/>
      <c r="K736" s="39"/>
      <c r="L736" s="40"/>
      <c r="M736" s="6"/>
      <c r="N736" s="40"/>
      <c r="O736" s="40"/>
      <c r="P736" s="40"/>
      <c r="Q736" s="40"/>
      <c r="R736" s="40"/>
      <c r="S736" s="40"/>
      <c r="T736" s="40"/>
      <c r="U736" s="40"/>
      <c r="V736" s="41"/>
      <c r="W736" s="40"/>
      <c r="X736" s="40"/>
      <c r="Y736" s="40"/>
      <c r="Z736" s="22"/>
      <c r="AA736" s="22"/>
      <c r="AB736" s="23"/>
      <c r="AC73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36" s="30">
        <f>Таблица1[[#This Row],[Стоимость, без НДС, рублей]]-Таблица1[[#This Row],[Ставка владения ]]</f>
        <v>0</v>
      </c>
    </row>
    <row r="737" spans="1:30">
      <c r="A737" s="14"/>
      <c r="B737" s="6"/>
      <c r="C737" s="6"/>
      <c r="D737" s="6" t="str">
        <f>IF(H737="","",VLOOKUP(H737,[1]мвз!$A$1:$B$212,2,FALSE))</f>
        <v/>
      </c>
      <c r="E737" s="25" t="str">
        <f t="shared" si="25"/>
        <v>ст.776</v>
      </c>
      <c r="F737" s="25"/>
      <c r="G737" s="6" t="str">
        <f t="shared" si="24"/>
        <v/>
      </c>
      <c r="H737" s="39"/>
      <c r="I737" s="34"/>
      <c r="J737" s="39"/>
      <c r="K737" s="39"/>
      <c r="L737" s="40"/>
      <c r="M737" s="6"/>
      <c r="N737" s="40"/>
      <c r="O737" s="40"/>
      <c r="P737" s="40"/>
      <c r="Q737" s="40"/>
      <c r="R737" s="40"/>
      <c r="S737" s="40"/>
      <c r="T737" s="40"/>
      <c r="U737" s="40"/>
      <c r="V737" s="41"/>
      <c r="W737" s="40"/>
      <c r="X737" s="40"/>
      <c r="Y737" s="40"/>
      <c r="Z737" s="22"/>
      <c r="AA737" s="22"/>
      <c r="AB737" s="23"/>
      <c r="AC73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37" s="30">
        <f>Таблица1[[#This Row],[Стоимость, без НДС, рублей]]-Таблица1[[#This Row],[Ставка владения ]]</f>
        <v>0</v>
      </c>
    </row>
    <row r="738" spans="1:30">
      <c r="A738" s="14"/>
      <c r="B738" s="6"/>
      <c r="C738" s="6"/>
      <c r="D738" s="6" t="str">
        <f>IF(H738="","",VLOOKUP(H738,[1]мвз!$A$1:$B$212,2,FALSE))</f>
        <v/>
      </c>
      <c r="E738" s="25" t="str">
        <f t="shared" si="25"/>
        <v>ст.776</v>
      </c>
      <c r="F738" s="25"/>
      <c r="G738" s="6" t="str">
        <f t="shared" si="24"/>
        <v/>
      </c>
      <c r="H738" s="39"/>
      <c r="I738" s="34"/>
      <c r="J738" s="39"/>
      <c r="K738" s="39"/>
      <c r="L738" s="40"/>
      <c r="M738" s="6"/>
      <c r="N738" s="40"/>
      <c r="O738" s="40"/>
      <c r="P738" s="40"/>
      <c r="Q738" s="40"/>
      <c r="R738" s="40"/>
      <c r="S738" s="40"/>
      <c r="T738" s="40"/>
      <c r="U738" s="40"/>
      <c r="V738" s="41"/>
      <c r="W738" s="40"/>
      <c r="X738" s="40"/>
      <c r="Y738" s="40"/>
      <c r="Z738" s="22"/>
      <c r="AA738" s="22"/>
      <c r="AB738" s="23"/>
      <c r="AC73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38" s="30">
        <f>Таблица1[[#This Row],[Стоимость, без НДС, рублей]]-Таблица1[[#This Row],[Ставка владения ]]</f>
        <v>0</v>
      </c>
    </row>
    <row r="739" spans="1:30">
      <c r="A739" s="14"/>
      <c r="B739" s="6"/>
      <c r="C739" s="6"/>
      <c r="D739" s="6" t="str">
        <f>IF(H739="","",VLOOKUP(H739,[1]мвз!$A$1:$B$212,2,FALSE))</f>
        <v/>
      </c>
      <c r="E739" s="25" t="str">
        <f t="shared" si="25"/>
        <v>ст.776</v>
      </c>
      <c r="F739" s="25"/>
      <c r="G739" s="6" t="str">
        <f t="shared" si="24"/>
        <v/>
      </c>
      <c r="H739" s="39"/>
      <c r="I739" s="34"/>
      <c r="J739" s="39"/>
      <c r="K739" s="39"/>
      <c r="L739" s="40"/>
      <c r="M739" s="6"/>
      <c r="N739" s="40"/>
      <c r="O739" s="40"/>
      <c r="P739" s="40"/>
      <c r="Q739" s="40"/>
      <c r="R739" s="40"/>
      <c r="S739" s="40"/>
      <c r="T739" s="40"/>
      <c r="U739" s="40"/>
      <c r="V739" s="41"/>
      <c r="W739" s="40"/>
      <c r="X739" s="40"/>
      <c r="Y739" s="40"/>
      <c r="Z739" s="22"/>
      <c r="AA739" s="22"/>
      <c r="AB739" s="23"/>
      <c r="AC73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39" s="30">
        <f>Таблица1[[#This Row],[Стоимость, без НДС, рублей]]-Таблица1[[#This Row],[Ставка владения ]]</f>
        <v>0</v>
      </c>
    </row>
    <row r="740" spans="1:30">
      <c r="A740" s="14"/>
      <c r="B740" s="6"/>
      <c r="C740" s="6"/>
      <c r="D740" s="6" t="str">
        <f>IF(H740="","",VLOOKUP(H740,[1]мвз!$A$1:$B$212,2,FALSE))</f>
        <v/>
      </c>
      <c r="E740" s="25" t="str">
        <f t="shared" si="25"/>
        <v>ст.776</v>
      </c>
      <c r="F740" s="25"/>
      <c r="G740" s="6" t="str">
        <f t="shared" si="24"/>
        <v/>
      </c>
      <c r="H740" s="39"/>
      <c r="I740" s="34"/>
      <c r="J740" s="39"/>
      <c r="K740" s="39"/>
      <c r="L740" s="40"/>
      <c r="M740" s="6"/>
      <c r="N740" s="40"/>
      <c r="O740" s="40"/>
      <c r="P740" s="40"/>
      <c r="Q740" s="40"/>
      <c r="R740" s="40"/>
      <c r="S740" s="40"/>
      <c r="T740" s="40"/>
      <c r="U740" s="40"/>
      <c r="V740" s="41"/>
      <c r="W740" s="40"/>
      <c r="X740" s="40"/>
      <c r="Y740" s="40"/>
      <c r="Z740" s="22"/>
      <c r="AA740" s="22"/>
      <c r="AB740" s="23"/>
      <c r="AC74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40" s="30">
        <f>Таблица1[[#This Row],[Стоимость, без НДС, рублей]]-Таблица1[[#This Row],[Ставка владения ]]</f>
        <v>0</v>
      </c>
    </row>
    <row r="741" spans="1:30">
      <c r="A741" s="14"/>
      <c r="B741" s="6"/>
      <c r="C741" s="6"/>
      <c r="D741" s="6" t="str">
        <f>IF(H741="","",VLOOKUP(H741,[1]мвз!$A$1:$B$212,2,FALSE))</f>
        <v/>
      </c>
      <c r="E741" s="25" t="str">
        <f t="shared" si="25"/>
        <v>ст.776</v>
      </c>
      <c r="F741" s="25"/>
      <c r="G741" s="6" t="str">
        <f t="shared" si="24"/>
        <v/>
      </c>
      <c r="H741" s="39"/>
      <c r="I741" s="34"/>
      <c r="J741" s="39"/>
      <c r="K741" s="39"/>
      <c r="L741" s="40"/>
      <c r="M741" s="6"/>
      <c r="N741" s="40"/>
      <c r="O741" s="40"/>
      <c r="P741" s="40"/>
      <c r="Q741" s="40"/>
      <c r="R741" s="40"/>
      <c r="S741" s="40"/>
      <c r="T741" s="40"/>
      <c r="U741" s="40"/>
      <c r="V741" s="41"/>
      <c r="W741" s="40"/>
      <c r="X741" s="40"/>
      <c r="Y741" s="40"/>
      <c r="Z741" s="22"/>
      <c r="AA741" s="22"/>
      <c r="AB741" s="23"/>
      <c r="AC74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41" s="30">
        <f>Таблица1[[#This Row],[Стоимость, без НДС, рублей]]-Таблица1[[#This Row],[Ставка владения ]]</f>
        <v>0</v>
      </c>
    </row>
    <row r="742" spans="1:30">
      <c r="A742" s="14"/>
      <c r="B742" s="6"/>
      <c r="C742" s="6"/>
      <c r="D742" s="6" t="str">
        <f>IF(H742="","",VLOOKUP(H742,[1]мвз!$A$1:$B$212,2,FALSE))</f>
        <v/>
      </c>
      <c r="E742" s="25" t="str">
        <f t="shared" si="25"/>
        <v>ст.776</v>
      </c>
      <c r="F742" s="25"/>
      <c r="G742" s="6" t="str">
        <f t="shared" si="24"/>
        <v/>
      </c>
      <c r="H742" s="39"/>
      <c r="I742" s="34"/>
      <c r="J742" s="39"/>
      <c r="K742" s="39"/>
      <c r="L742" s="40"/>
      <c r="M742" s="6"/>
      <c r="N742" s="40"/>
      <c r="O742" s="40"/>
      <c r="P742" s="40"/>
      <c r="Q742" s="40"/>
      <c r="R742" s="40"/>
      <c r="S742" s="40"/>
      <c r="T742" s="40"/>
      <c r="U742" s="40"/>
      <c r="V742" s="41"/>
      <c r="W742" s="40"/>
      <c r="X742" s="40"/>
      <c r="Y742" s="40"/>
      <c r="Z742" s="22"/>
      <c r="AA742" s="22"/>
      <c r="AB742" s="23"/>
      <c r="AC74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42" s="30">
        <f>Таблица1[[#This Row],[Стоимость, без НДС, рублей]]-Таблица1[[#This Row],[Ставка владения ]]</f>
        <v>0</v>
      </c>
    </row>
    <row r="743" spans="1:30">
      <c r="A743" s="14"/>
      <c r="B743" s="6"/>
      <c r="C743" s="6"/>
      <c r="D743" s="6" t="str">
        <f>IF(H743="","",VLOOKUP(H743,[1]мвз!$A$1:$B$212,2,FALSE))</f>
        <v/>
      </c>
      <c r="E743" s="25" t="str">
        <f t="shared" si="25"/>
        <v>ст.776</v>
      </c>
      <c r="F743" s="25"/>
      <c r="G743" s="6" t="str">
        <f t="shared" si="24"/>
        <v/>
      </c>
      <c r="H743" s="39"/>
      <c r="I743" s="34"/>
      <c r="J743" s="39"/>
      <c r="K743" s="39"/>
      <c r="L743" s="40"/>
      <c r="M743" s="6"/>
      <c r="N743" s="40"/>
      <c r="O743" s="40"/>
      <c r="P743" s="40"/>
      <c r="Q743" s="40"/>
      <c r="R743" s="40"/>
      <c r="S743" s="40"/>
      <c r="T743" s="40"/>
      <c r="U743" s="40"/>
      <c r="V743" s="41"/>
      <c r="W743" s="40"/>
      <c r="X743" s="40"/>
      <c r="Y743" s="40"/>
      <c r="Z743" s="22"/>
      <c r="AA743" s="22"/>
      <c r="AB743" s="23"/>
      <c r="AC74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43" s="30">
        <f>Таблица1[[#This Row],[Стоимость, без НДС, рублей]]-Таблица1[[#This Row],[Ставка владения ]]</f>
        <v>0</v>
      </c>
    </row>
    <row r="744" spans="1:30">
      <c r="A744" s="14"/>
      <c r="B744" s="6"/>
      <c r="C744" s="6"/>
      <c r="D744" s="6" t="str">
        <f>IF(H744="","",VLOOKUP(H744,[1]мвз!$A$1:$B$212,2,FALSE))</f>
        <v/>
      </c>
      <c r="E744" s="25" t="str">
        <f t="shared" si="25"/>
        <v>ст.776</v>
      </c>
      <c r="F744" s="25"/>
      <c r="G744" s="6" t="str">
        <f t="shared" si="24"/>
        <v/>
      </c>
      <c r="H744" s="39"/>
      <c r="I744" s="34"/>
      <c r="J744" s="39"/>
      <c r="K744" s="39"/>
      <c r="L744" s="40"/>
      <c r="M744" s="6"/>
      <c r="N744" s="40"/>
      <c r="O744" s="40"/>
      <c r="P744" s="40"/>
      <c r="Q744" s="40"/>
      <c r="R744" s="40"/>
      <c r="S744" s="40"/>
      <c r="T744" s="40"/>
      <c r="U744" s="40"/>
      <c r="V744" s="41"/>
      <c r="W744" s="40"/>
      <c r="X744" s="40"/>
      <c r="Y744" s="40"/>
      <c r="Z744" s="22"/>
      <c r="AA744" s="22"/>
      <c r="AB744" s="23"/>
      <c r="AC74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44" s="30">
        <f>Таблица1[[#This Row],[Стоимость, без НДС, рублей]]-Таблица1[[#This Row],[Ставка владения ]]</f>
        <v>0</v>
      </c>
    </row>
    <row r="745" spans="1:30">
      <c r="A745" s="14"/>
      <c r="B745" s="6"/>
      <c r="C745" s="6"/>
      <c r="D745" s="6" t="str">
        <f>IF(H745="","",VLOOKUP(H745,[1]мвз!$A$1:$B$212,2,FALSE))</f>
        <v/>
      </c>
      <c r="E745" s="25" t="str">
        <f t="shared" si="25"/>
        <v>ст.776</v>
      </c>
      <c r="F745" s="25"/>
      <c r="G745" s="6" t="str">
        <f t="shared" si="24"/>
        <v/>
      </c>
      <c r="H745" s="39"/>
      <c r="I745" s="34"/>
      <c r="J745" s="39"/>
      <c r="K745" s="39"/>
      <c r="L745" s="40"/>
      <c r="M745" s="6"/>
      <c r="N745" s="40"/>
      <c r="O745" s="40"/>
      <c r="P745" s="40"/>
      <c r="Q745" s="40"/>
      <c r="R745" s="40"/>
      <c r="S745" s="40"/>
      <c r="T745" s="40"/>
      <c r="U745" s="40"/>
      <c r="V745" s="41"/>
      <c r="W745" s="40"/>
      <c r="X745" s="40"/>
      <c r="Y745" s="40"/>
      <c r="Z745" s="22"/>
      <c r="AA745" s="22"/>
      <c r="AB745" s="23"/>
      <c r="AC74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45" s="30">
        <f>Таблица1[[#This Row],[Стоимость, без НДС, рублей]]-Таблица1[[#This Row],[Ставка владения ]]</f>
        <v>0</v>
      </c>
    </row>
    <row r="746" spans="1:30">
      <c r="A746" s="14"/>
      <c r="B746" s="6"/>
      <c r="C746" s="6"/>
      <c r="D746" s="6" t="str">
        <f>IF(H746="","",VLOOKUP(H746,[1]мвз!$A$1:$B$212,2,FALSE))</f>
        <v/>
      </c>
      <c r="E746" s="25" t="str">
        <f t="shared" si="25"/>
        <v>ст.776</v>
      </c>
      <c r="F746" s="25"/>
      <c r="G746" s="6" t="str">
        <f t="shared" si="24"/>
        <v/>
      </c>
      <c r="H746" s="39"/>
      <c r="I746" s="34"/>
      <c r="J746" s="39"/>
      <c r="K746" s="39"/>
      <c r="L746" s="40"/>
      <c r="M746" s="6"/>
      <c r="N746" s="40"/>
      <c r="O746" s="40"/>
      <c r="P746" s="40"/>
      <c r="Q746" s="40"/>
      <c r="R746" s="40"/>
      <c r="S746" s="40"/>
      <c r="T746" s="40"/>
      <c r="U746" s="40"/>
      <c r="V746" s="41"/>
      <c r="W746" s="40"/>
      <c r="X746" s="40"/>
      <c r="Y746" s="40"/>
      <c r="Z746" s="22"/>
      <c r="AA746" s="22"/>
      <c r="AB746" s="23"/>
      <c r="AC74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46" s="30">
        <f>Таблица1[[#This Row],[Стоимость, без НДС, рублей]]-Таблица1[[#This Row],[Ставка владения ]]</f>
        <v>0</v>
      </c>
    </row>
    <row r="747" spans="1:30">
      <c r="A747" s="14"/>
      <c r="B747" s="6"/>
      <c r="C747" s="6"/>
      <c r="D747" s="6" t="str">
        <f>IF(H747="","",VLOOKUP(H747,[1]мвз!$A$1:$B$212,2,FALSE))</f>
        <v/>
      </c>
      <c r="E747" s="25" t="str">
        <f t="shared" si="25"/>
        <v>ст.776</v>
      </c>
      <c r="F747" s="25"/>
      <c r="G747" s="6" t="str">
        <f t="shared" si="24"/>
        <v/>
      </c>
      <c r="H747" s="39"/>
      <c r="I747" s="34"/>
      <c r="J747" s="39"/>
      <c r="K747" s="39"/>
      <c r="L747" s="40"/>
      <c r="M747" s="6"/>
      <c r="N747" s="40"/>
      <c r="O747" s="40"/>
      <c r="P747" s="40"/>
      <c r="Q747" s="40"/>
      <c r="R747" s="40"/>
      <c r="S747" s="40"/>
      <c r="T747" s="40"/>
      <c r="U747" s="40"/>
      <c r="V747" s="41"/>
      <c r="W747" s="40"/>
      <c r="X747" s="40"/>
      <c r="Y747" s="40"/>
      <c r="Z747" s="22"/>
      <c r="AA747" s="22"/>
      <c r="AB747" s="23"/>
      <c r="AC74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47" s="30">
        <f>Таблица1[[#This Row],[Стоимость, без НДС, рублей]]-Таблица1[[#This Row],[Ставка владения ]]</f>
        <v>0</v>
      </c>
    </row>
    <row r="748" spans="1:30">
      <c r="A748" s="14"/>
      <c r="B748" s="6"/>
      <c r="C748" s="6"/>
      <c r="D748" s="6" t="str">
        <f>IF(H748="","",VLOOKUP(H748,[1]мвз!$A$1:$B$212,2,FALSE))</f>
        <v/>
      </c>
      <c r="E748" s="25" t="str">
        <f t="shared" si="25"/>
        <v>ст.776</v>
      </c>
      <c r="F748" s="25"/>
      <c r="G748" s="6" t="str">
        <f t="shared" si="24"/>
        <v/>
      </c>
      <c r="H748" s="39"/>
      <c r="I748" s="34"/>
      <c r="J748" s="39"/>
      <c r="K748" s="39"/>
      <c r="L748" s="40"/>
      <c r="M748" s="6"/>
      <c r="N748" s="40"/>
      <c r="O748" s="40"/>
      <c r="P748" s="40"/>
      <c r="Q748" s="40"/>
      <c r="R748" s="40"/>
      <c r="S748" s="40"/>
      <c r="T748" s="40"/>
      <c r="U748" s="40"/>
      <c r="V748" s="41"/>
      <c r="W748" s="40"/>
      <c r="X748" s="40"/>
      <c r="Y748" s="40"/>
      <c r="Z748" s="22"/>
      <c r="AA748" s="22"/>
      <c r="AB748" s="23"/>
      <c r="AC74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48" s="30">
        <f>Таблица1[[#This Row],[Стоимость, без НДС, рублей]]-Таблица1[[#This Row],[Ставка владения ]]</f>
        <v>0</v>
      </c>
    </row>
    <row r="749" spans="1:30">
      <c r="A749" s="14"/>
      <c r="B749" s="6"/>
      <c r="C749" s="6"/>
      <c r="D749" s="6" t="str">
        <f>IF(H749="","",VLOOKUP(H749,[1]мвз!$A$1:$B$212,2,FALSE))</f>
        <v/>
      </c>
      <c r="E749" s="25" t="str">
        <f t="shared" si="25"/>
        <v>ст.776</v>
      </c>
      <c r="F749" s="25"/>
      <c r="G749" s="6" t="str">
        <f t="shared" si="24"/>
        <v/>
      </c>
      <c r="H749" s="39"/>
      <c r="I749" s="34"/>
      <c r="J749" s="39"/>
      <c r="K749" s="39"/>
      <c r="L749" s="40"/>
      <c r="M749" s="6"/>
      <c r="N749" s="40"/>
      <c r="O749" s="40"/>
      <c r="P749" s="40"/>
      <c r="Q749" s="40"/>
      <c r="R749" s="40"/>
      <c r="S749" s="40"/>
      <c r="T749" s="40"/>
      <c r="U749" s="40"/>
      <c r="V749" s="41"/>
      <c r="W749" s="40"/>
      <c r="X749" s="40"/>
      <c r="Y749" s="40"/>
      <c r="Z749" s="22"/>
      <c r="AA749" s="22"/>
      <c r="AB749" s="23"/>
      <c r="AC74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49" s="30">
        <f>Таблица1[[#This Row],[Стоимость, без НДС, рублей]]-Таблица1[[#This Row],[Ставка владения ]]</f>
        <v>0</v>
      </c>
    </row>
    <row r="750" spans="1:30">
      <c r="A750" s="14"/>
      <c r="B750" s="6"/>
      <c r="C750" s="6"/>
      <c r="D750" s="6" t="str">
        <f>IF(H750="","",VLOOKUP(H750,[1]мвз!$A$1:$B$212,2,FALSE))</f>
        <v/>
      </c>
      <c r="E750" s="25" t="str">
        <f t="shared" si="25"/>
        <v>ст.776</v>
      </c>
      <c r="F750" s="25"/>
      <c r="G750" s="6" t="str">
        <f t="shared" si="24"/>
        <v/>
      </c>
      <c r="H750" s="39"/>
      <c r="I750" s="34"/>
      <c r="J750" s="39"/>
      <c r="K750" s="39"/>
      <c r="L750" s="40"/>
      <c r="M750" s="6"/>
      <c r="N750" s="40"/>
      <c r="O750" s="40"/>
      <c r="P750" s="40"/>
      <c r="Q750" s="40"/>
      <c r="R750" s="40"/>
      <c r="S750" s="40"/>
      <c r="T750" s="40"/>
      <c r="U750" s="40"/>
      <c r="V750" s="41"/>
      <c r="W750" s="40"/>
      <c r="X750" s="40"/>
      <c r="Y750" s="40"/>
      <c r="Z750" s="22"/>
      <c r="AA750" s="22"/>
      <c r="AB750" s="23"/>
      <c r="AC75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50" s="30">
        <f>Таблица1[[#This Row],[Стоимость, без НДС, рублей]]-Таблица1[[#This Row],[Ставка владения ]]</f>
        <v>0</v>
      </c>
    </row>
    <row r="751" spans="1:30">
      <c r="A751" s="14"/>
      <c r="B751" s="6"/>
      <c r="C751" s="6"/>
      <c r="D751" s="6" t="str">
        <f>IF(H751="","",VLOOKUP(H751,[1]мвз!$A$1:$B$212,2,FALSE))</f>
        <v/>
      </c>
      <c r="E751" s="25" t="str">
        <f t="shared" si="25"/>
        <v>ст.776</v>
      </c>
      <c r="F751" s="25"/>
      <c r="G751" s="6" t="str">
        <f t="shared" si="24"/>
        <v/>
      </c>
      <c r="H751" s="39"/>
      <c r="I751" s="34"/>
      <c r="J751" s="39"/>
      <c r="K751" s="39"/>
      <c r="L751" s="40"/>
      <c r="M751" s="6"/>
      <c r="N751" s="40"/>
      <c r="O751" s="40"/>
      <c r="P751" s="40"/>
      <c r="Q751" s="40"/>
      <c r="R751" s="40"/>
      <c r="S751" s="40"/>
      <c r="T751" s="40"/>
      <c r="U751" s="40"/>
      <c r="V751" s="41"/>
      <c r="W751" s="40"/>
      <c r="X751" s="40"/>
      <c r="Y751" s="40"/>
      <c r="Z751" s="22"/>
      <c r="AA751" s="22"/>
      <c r="AB751" s="23"/>
      <c r="AC75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51" s="30">
        <f>Таблица1[[#This Row],[Стоимость, без НДС, рублей]]-Таблица1[[#This Row],[Ставка владения ]]</f>
        <v>0</v>
      </c>
    </row>
    <row r="752" spans="1:30">
      <c r="A752" s="14"/>
      <c r="B752" s="6"/>
      <c r="C752" s="6"/>
      <c r="D752" s="6" t="str">
        <f>IF(H752="","",VLOOKUP(H752,[1]мвз!$A$1:$B$212,2,FALSE))</f>
        <v/>
      </c>
      <c r="E752" s="25" t="str">
        <f t="shared" si="25"/>
        <v>ст.776</v>
      </c>
      <c r="F752" s="25"/>
      <c r="G752" s="6" t="str">
        <f t="shared" si="24"/>
        <v/>
      </c>
      <c r="H752" s="39"/>
      <c r="I752" s="34"/>
      <c r="J752" s="39"/>
      <c r="K752" s="39"/>
      <c r="L752" s="40"/>
      <c r="M752" s="6"/>
      <c r="N752" s="40"/>
      <c r="O752" s="40"/>
      <c r="P752" s="40"/>
      <c r="Q752" s="40"/>
      <c r="R752" s="40"/>
      <c r="S752" s="40"/>
      <c r="T752" s="40"/>
      <c r="U752" s="40"/>
      <c r="V752" s="41"/>
      <c r="W752" s="40"/>
      <c r="X752" s="40"/>
      <c r="Y752" s="40"/>
      <c r="Z752" s="22"/>
      <c r="AA752" s="22"/>
      <c r="AB752" s="23"/>
      <c r="AC75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52" s="30">
        <f>Таблица1[[#This Row],[Стоимость, без НДС, рублей]]-Таблица1[[#This Row],[Ставка владения ]]</f>
        <v>0</v>
      </c>
    </row>
    <row r="753" spans="1:30">
      <c r="A753" s="14"/>
      <c r="B753" s="6"/>
      <c r="C753" s="6"/>
      <c r="D753" s="6" t="str">
        <f>IF(H753="","",VLOOKUP(H753,[1]мвз!$A$1:$B$212,2,FALSE))</f>
        <v/>
      </c>
      <c r="E753" s="25" t="str">
        <f t="shared" si="25"/>
        <v>ст.776</v>
      </c>
      <c r="F753" s="25"/>
      <c r="G753" s="6" t="str">
        <f t="shared" si="24"/>
        <v/>
      </c>
      <c r="H753" s="39"/>
      <c r="I753" s="34"/>
      <c r="J753" s="39"/>
      <c r="K753" s="39"/>
      <c r="L753" s="40"/>
      <c r="M753" s="6"/>
      <c r="N753" s="40"/>
      <c r="O753" s="40"/>
      <c r="P753" s="40"/>
      <c r="Q753" s="40"/>
      <c r="R753" s="40"/>
      <c r="S753" s="40"/>
      <c r="T753" s="40"/>
      <c r="U753" s="40"/>
      <c r="V753" s="41"/>
      <c r="W753" s="40"/>
      <c r="X753" s="40"/>
      <c r="Y753" s="40"/>
      <c r="Z753" s="22"/>
      <c r="AA753" s="22"/>
      <c r="AB753" s="23"/>
      <c r="AC75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53" s="30">
        <f>Таблица1[[#This Row],[Стоимость, без НДС, рублей]]-Таблица1[[#This Row],[Ставка владения ]]</f>
        <v>0</v>
      </c>
    </row>
    <row r="754" spans="1:30">
      <c r="A754" s="14"/>
      <c r="B754" s="6"/>
      <c r="C754" s="6"/>
      <c r="D754" s="6" t="str">
        <f>IF(H754="","",VLOOKUP(H754,[1]мвз!$A$1:$B$212,2,FALSE))</f>
        <v/>
      </c>
      <c r="E754" s="25" t="str">
        <f t="shared" si="25"/>
        <v>ст.776</v>
      </c>
      <c r="F754" s="25"/>
      <c r="G754" s="6" t="str">
        <f t="shared" si="24"/>
        <v/>
      </c>
      <c r="H754" s="39"/>
      <c r="I754" s="34"/>
      <c r="J754" s="39"/>
      <c r="K754" s="39"/>
      <c r="L754" s="40"/>
      <c r="M754" s="6"/>
      <c r="N754" s="40"/>
      <c r="O754" s="40"/>
      <c r="P754" s="40"/>
      <c r="Q754" s="40"/>
      <c r="R754" s="40"/>
      <c r="S754" s="40"/>
      <c r="T754" s="40"/>
      <c r="U754" s="40"/>
      <c r="V754" s="41"/>
      <c r="W754" s="40"/>
      <c r="X754" s="40"/>
      <c r="Y754" s="40"/>
      <c r="Z754" s="22"/>
      <c r="AA754" s="22"/>
      <c r="AB754" s="23"/>
      <c r="AC754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54" s="30">
        <f>Таблица1[[#This Row],[Стоимость, без НДС, рублей]]-Таблица1[[#This Row],[Ставка владения ]]</f>
        <v>0</v>
      </c>
    </row>
    <row r="755" spans="1:30">
      <c r="A755" s="14"/>
      <c r="B755" s="6"/>
      <c r="C755" s="6"/>
      <c r="D755" s="6" t="str">
        <f>IF(H755="","",VLOOKUP(H755,[1]мвз!$A$1:$B$212,2,FALSE))</f>
        <v/>
      </c>
      <c r="E755" s="25" t="str">
        <f t="shared" si="25"/>
        <v>ст.776</v>
      </c>
      <c r="F755" s="25"/>
      <c r="G755" s="6" t="str">
        <f t="shared" si="24"/>
        <v/>
      </c>
      <c r="H755" s="39"/>
      <c r="I755" s="34"/>
      <c r="J755" s="39"/>
      <c r="K755" s="39"/>
      <c r="L755" s="40"/>
      <c r="M755" s="6"/>
      <c r="N755" s="40"/>
      <c r="O755" s="40"/>
      <c r="P755" s="40"/>
      <c r="Q755" s="40"/>
      <c r="R755" s="40"/>
      <c r="S755" s="40"/>
      <c r="T755" s="40"/>
      <c r="U755" s="40"/>
      <c r="V755" s="41"/>
      <c r="W755" s="40"/>
      <c r="X755" s="40"/>
      <c r="Y755" s="40"/>
      <c r="Z755" s="22"/>
      <c r="AA755" s="22"/>
      <c r="AB755" s="23"/>
      <c r="AC755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55" s="30">
        <f>Таблица1[[#This Row],[Стоимость, без НДС, рублей]]-Таблица1[[#This Row],[Ставка владения ]]</f>
        <v>0</v>
      </c>
    </row>
    <row r="756" spans="1:30">
      <c r="A756" s="14"/>
      <c r="B756" s="6"/>
      <c r="C756" s="6"/>
      <c r="D756" s="6" t="str">
        <f>IF(H756="","",VLOOKUP(H756,[1]мвз!$A$1:$B$212,2,FALSE))</f>
        <v/>
      </c>
      <c r="E756" s="25" t="str">
        <f t="shared" si="25"/>
        <v>ст.776</v>
      </c>
      <c r="F756" s="25"/>
      <c r="G756" s="6" t="str">
        <f t="shared" si="24"/>
        <v/>
      </c>
      <c r="H756" s="39"/>
      <c r="I756" s="34"/>
      <c r="J756" s="39"/>
      <c r="K756" s="39"/>
      <c r="L756" s="40"/>
      <c r="M756" s="6"/>
      <c r="N756" s="40"/>
      <c r="O756" s="40"/>
      <c r="P756" s="40"/>
      <c r="Q756" s="40"/>
      <c r="R756" s="40"/>
      <c r="S756" s="40"/>
      <c r="T756" s="40"/>
      <c r="U756" s="40"/>
      <c r="V756" s="41"/>
      <c r="W756" s="40"/>
      <c r="X756" s="40"/>
      <c r="Y756" s="40"/>
      <c r="Z756" s="22"/>
      <c r="AA756" s="22"/>
      <c r="AB756" s="23"/>
      <c r="AC756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56" s="30">
        <f>Таблица1[[#This Row],[Стоимость, без НДС, рублей]]-Таблица1[[#This Row],[Ставка владения ]]</f>
        <v>0</v>
      </c>
    </row>
    <row r="757" spans="1:30">
      <c r="A757" s="14"/>
      <c r="B757" s="6"/>
      <c r="C757" s="6"/>
      <c r="D757" s="6" t="str">
        <f>IF(H757="","",VLOOKUP(H757,[1]мвз!$A$1:$B$212,2,FALSE))</f>
        <v/>
      </c>
      <c r="E757" s="25" t="str">
        <f t="shared" si="25"/>
        <v>ст.776</v>
      </c>
      <c r="F757" s="25"/>
      <c r="G757" s="6" t="str">
        <f t="shared" ref="G757:G763" si="26">IF(A765="","",1)</f>
        <v/>
      </c>
      <c r="H757" s="39"/>
      <c r="I757" s="34"/>
      <c r="J757" s="39"/>
      <c r="K757" s="39"/>
      <c r="L757" s="40"/>
      <c r="M757" s="6"/>
      <c r="N757" s="40"/>
      <c r="O757" s="40"/>
      <c r="P757" s="40"/>
      <c r="Q757" s="40"/>
      <c r="R757" s="40"/>
      <c r="S757" s="40"/>
      <c r="T757" s="40"/>
      <c r="U757" s="40"/>
      <c r="V757" s="41"/>
      <c r="W757" s="40"/>
      <c r="X757" s="40"/>
      <c r="Y757" s="40"/>
      <c r="Z757" s="22"/>
      <c r="AA757" s="22"/>
      <c r="AB757" s="23"/>
      <c r="AC757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57" s="30">
        <f>Таблица1[[#This Row],[Стоимость, без НДС, рублей]]-Таблица1[[#This Row],[Ставка владения ]]</f>
        <v>0</v>
      </c>
    </row>
    <row r="758" spans="1:30">
      <c r="A758" s="14"/>
      <c r="B758" s="6"/>
      <c r="C758" s="6"/>
      <c r="D758" s="6" t="str">
        <f>IF(H758="","",VLOOKUP(H758,[1]мвз!$A$1:$B$212,2,FALSE))</f>
        <v/>
      </c>
      <c r="E758" s="25" t="str">
        <f t="shared" si="25"/>
        <v>ст.776</v>
      </c>
      <c r="F758" s="25"/>
      <c r="G758" s="6" t="str">
        <f t="shared" si="26"/>
        <v/>
      </c>
      <c r="H758" s="39"/>
      <c r="I758" s="34"/>
      <c r="J758" s="39"/>
      <c r="K758" s="39"/>
      <c r="L758" s="40"/>
      <c r="M758" s="6"/>
      <c r="N758" s="40"/>
      <c r="O758" s="40"/>
      <c r="P758" s="40"/>
      <c r="Q758" s="40"/>
      <c r="R758" s="40"/>
      <c r="S758" s="40"/>
      <c r="T758" s="40"/>
      <c r="U758" s="40"/>
      <c r="V758" s="41"/>
      <c r="W758" s="40"/>
      <c r="X758" s="40"/>
      <c r="Y758" s="40"/>
      <c r="Z758" s="22"/>
      <c r="AA758" s="22"/>
      <c r="AB758" s="23"/>
      <c r="AC758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58" s="30">
        <f>Таблица1[[#This Row],[Стоимость, без НДС, рублей]]-Таблица1[[#This Row],[Ставка владения ]]</f>
        <v>0</v>
      </c>
    </row>
    <row r="759" spans="1:30">
      <c r="A759" s="14"/>
      <c r="B759" s="6"/>
      <c r="C759" s="6"/>
      <c r="D759" s="6" t="str">
        <f>IF(H759="","",VLOOKUP(H759,[1]мвз!$A$1:$B$212,2,FALSE))</f>
        <v/>
      </c>
      <c r="E759" s="25" t="str">
        <f t="shared" si="25"/>
        <v>ст.776</v>
      </c>
      <c r="F759" s="25"/>
      <c r="G759" s="6" t="str">
        <f t="shared" si="26"/>
        <v/>
      </c>
      <c r="H759" s="39"/>
      <c r="I759" s="34"/>
      <c r="J759" s="39"/>
      <c r="K759" s="39"/>
      <c r="L759" s="40"/>
      <c r="M759" s="6"/>
      <c r="N759" s="40"/>
      <c r="O759" s="40"/>
      <c r="P759" s="40"/>
      <c r="Q759" s="40"/>
      <c r="R759" s="40"/>
      <c r="S759" s="40"/>
      <c r="T759" s="40"/>
      <c r="U759" s="40"/>
      <c r="V759" s="41"/>
      <c r="W759" s="40"/>
      <c r="X759" s="40"/>
      <c r="Y759" s="40"/>
      <c r="Z759" s="22"/>
      <c r="AA759" s="22"/>
      <c r="AB759" s="23"/>
      <c r="AC759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59" s="30">
        <f>Таблица1[[#This Row],[Стоимость, без НДС, рублей]]-Таблица1[[#This Row],[Ставка владения ]]</f>
        <v>0</v>
      </c>
    </row>
    <row r="760" spans="1:30">
      <c r="A760" s="14"/>
      <c r="B760" s="6"/>
      <c r="C760" s="6"/>
      <c r="D760" s="6" t="str">
        <f>IF(H760="","",VLOOKUP(H760,[1]мвз!$A$1:$B$212,2,FALSE))</f>
        <v/>
      </c>
      <c r="E760" s="25" t="str">
        <f t="shared" si="25"/>
        <v>ст.776</v>
      </c>
      <c r="F760" s="25"/>
      <c r="G760" s="6" t="str">
        <f t="shared" si="26"/>
        <v/>
      </c>
      <c r="H760" s="39"/>
      <c r="I760" s="34"/>
      <c r="J760" s="39"/>
      <c r="K760" s="39"/>
      <c r="L760" s="40"/>
      <c r="M760" s="6"/>
      <c r="N760" s="40"/>
      <c r="O760" s="40"/>
      <c r="P760" s="40"/>
      <c r="Q760" s="40"/>
      <c r="R760" s="40"/>
      <c r="S760" s="40"/>
      <c r="T760" s="40"/>
      <c r="U760" s="40"/>
      <c r="V760" s="41"/>
      <c r="W760" s="40"/>
      <c r="X760" s="40"/>
      <c r="Y760" s="40"/>
      <c r="Z760" s="22"/>
      <c r="AA760" s="22"/>
      <c r="AB760" s="23"/>
      <c r="AC760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60" s="30">
        <f>Таблица1[[#This Row],[Стоимость, без НДС, рублей]]-Таблица1[[#This Row],[Ставка владения ]]</f>
        <v>0</v>
      </c>
    </row>
    <row r="761" spans="1:30">
      <c r="A761" s="14"/>
      <c r="B761" s="6"/>
      <c r="C761" s="6"/>
      <c r="D761" s="6" t="str">
        <f>IF(H761="","",VLOOKUP(H761,[1]мвз!$A$1:$B$212,2,FALSE))</f>
        <v/>
      </c>
      <c r="E761" s="25" t="str">
        <f t="shared" si="25"/>
        <v>ст.776</v>
      </c>
      <c r="F761" s="25"/>
      <c r="G761" s="6" t="str">
        <f t="shared" si="26"/>
        <v/>
      </c>
      <c r="H761" s="39"/>
      <c r="I761" s="34"/>
      <c r="J761" s="39"/>
      <c r="K761" s="39"/>
      <c r="L761" s="40"/>
      <c r="M761" s="6"/>
      <c r="N761" s="40"/>
      <c r="O761" s="40"/>
      <c r="P761" s="40"/>
      <c r="Q761" s="40"/>
      <c r="R761" s="40"/>
      <c r="S761" s="40"/>
      <c r="T761" s="40"/>
      <c r="U761" s="40"/>
      <c r="V761" s="41"/>
      <c r="W761" s="40"/>
      <c r="X761" s="40"/>
      <c r="Y761" s="40"/>
      <c r="Z761" s="22"/>
      <c r="AA761" s="22"/>
      <c r="AB761" s="23"/>
      <c r="AC761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61" s="30">
        <f>Таблица1[[#This Row],[Стоимость, без НДС, рублей]]-Таблица1[[#This Row],[Ставка владения ]]</f>
        <v>0</v>
      </c>
    </row>
    <row r="762" spans="1:30">
      <c r="A762" s="14"/>
      <c r="B762" s="6"/>
      <c r="C762" s="6"/>
      <c r="D762" s="6" t="str">
        <f>IF(H762="","",VLOOKUP(H762,[1]мвз!$A$1:$B$212,2,FALSE))</f>
        <v/>
      </c>
      <c r="E762" s="25" t="str">
        <f t="shared" si="25"/>
        <v>ст.776</v>
      </c>
      <c r="F762" s="25"/>
      <c r="G762" s="6" t="str">
        <f t="shared" si="26"/>
        <v/>
      </c>
      <c r="H762" s="39"/>
      <c r="I762" s="34"/>
      <c r="J762" s="39"/>
      <c r="K762" s="39"/>
      <c r="L762" s="40"/>
      <c r="M762" s="6"/>
      <c r="N762" s="40"/>
      <c r="O762" s="40"/>
      <c r="P762" s="40"/>
      <c r="Q762" s="40"/>
      <c r="R762" s="40"/>
      <c r="S762" s="40"/>
      <c r="T762" s="40"/>
      <c r="U762" s="40"/>
      <c r="V762" s="41"/>
      <c r="W762" s="40"/>
      <c r="X762" s="40"/>
      <c r="Y762" s="40"/>
      <c r="Z762" s="22"/>
      <c r="AA762" s="22"/>
      <c r="AB762" s="23"/>
      <c r="AC762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62" s="30">
        <f>Таблица1[[#This Row],[Стоимость, без НДС, рублей]]-Таблица1[[#This Row],[Ставка владения ]]</f>
        <v>0</v>
      </c>
    </row>
    <row r="763" spans="1:30">
      <c r="A763" s="14"/>
      <c r="B763" s="6"/>
      <c r="C763" s="6"/>
      <c r="D763" s="6" t="str">
        <f>IF(H763="","",VLOOKUP(H763,[1]мвз!$A$1:$B$212,2,FALSE))</f>
        <v/>
      </c>
      <c r="E763" s="25" t="str">
        <f t="shared" si="25"/>
        <v>ст.776</v>
      </c>
      <c r="F763" s="25"/>
      <c r="G763" s="6" t="str">
        <f t="shared" si="26"/>
        <v/>
      </c>
      <c r="H763" s="39"/>
      <c r="I763" s="34"/>
      <c r="J763" s="39"/>
      <c r="K763" s="39"/>
      <c r="L763" s="40"/>
      <c r="M763" s="6"/>
      <c r="N763" s="40"/>
      <c r="O763" s="40"/>
      <c r="P763" s="40"/>
      <c r="Q763" s="40"/>
      <c r="R763" s="40"/>
      <c r="S763" s="40"/>
      <c r="T763" s="40"/>
      <c r="U763" s="40"/>
      <c r="V763" s="41"/>
      <c r="W763" s="40"/>
      <c r="X763" s="40"/>
      <c r="Y763" s="40"/>
      <c r="Z763" s="22"/>
      <c r="AA763" s="22"/>
      <c r="AB763" s="23"/>
      <c r="AC763" s="30">
        <f>IF(Таблица1[[#This Row],[Ставка владения транспортным средством]]="",0,Таблица1[[#This Row],[С водителем]]*Таблица1[[#This Row],[Ставка владения транспортным средством]])</f>
        <v>0</v>
      </c>
      <c r="AD763" s="30">
        <f>Таблица1[[#This Row],[Стоимость, без НДС, рублей]]-Таблица1[[#This Row],[Ставка владения ]]</f>
        <v>0</v>
      </c>
    </row>
    <row r="764" spans="1:30">
      <c r="A764" s="14"/>
    </row>
    <row r="765" spans="1:30">
      <c r="A765" s="14"/>
    </row>
    <row r="766" spans="1:30">
      <c r="A766" s="14"/>
    </row>
    <row r="767" spans="1:30">
      <c r="A767" s="14"/>
    </row>
    <row r="768" spans="1:30">
      <c r="A768" s="14"/>
    </row>
    <row r="769" spans="1:1">
      <c r="A769" s="14"/>
    </row>
    <row r="770" spans="1:1">
      <c r="A770" s="14"/>
    </row>
    <row r="771" spans="1:1">
      <c r="A771" s="14"/>
    </row>
    <row r="772" spans="1:1">
      <c r="A772" s="14"/>
    </row>
    <row r="773" spans="1:1">
      <c r="A773" s="14"/>
    </row>
    <row r="774" spans="1:1">
      <c r="A774" s="14"/>
    </row>
    <row r="775" spans="1:1">
      <c r="A775" s="14"/>
    </row>
    <row r="776" spans="1:1">
      <c r="A776" s="14"/>
    </row>
    <row r="777" spans="1:1">
      <c r="A777" s="14"/>
    </row>
    <row r="778" spans="1:1">
      <c r="A778" s="14"/>
    </row>
    <row r="779" spans="1:1">
      <c r="A779" s="14"/>
    </row>
    <row r="780" spans="1:1">
      <c r="A780" s="14"/>
    </row>
    <row r="781" spans="1:1">
      <c r="A781" s="14"/>
    </row>
    <row r="782" spans="1:1">
      <c r="A782" s="14"/>
    </row>
    <row r="783" spans="1:1">
      <c r="A783" s="14"/>
    </row>
    <row r="784" spans="1:1">
      <c r="A784" s="14"/>
    </row>
    <row r="785" spans="1:1">
      <c r="A785" s="14"/>
    </row>
    <row r="786" spans="1:1">
      <c r="A786" s="14"/>
    </row>
    <row r="787" spans="1:1">
      <c r="A787" s="14"/>
    </row>
    <row r="788" spans="1:1">
      <c r="A788" s="14"/>
    </row>
    <row r="789" spans="1:1">
      <c r="A789" s="14"/>
    </row>
    <row r="790" spans="1:1">
      <c r="A790" s="14"/>
    </row>
    <row r="791" spans="1:1">
      <c r="A791" s="14"/>
    </row>
    <row r="792" spans="1:1">
      <c r="A792" s="14"/>
    </row>
    <row r="793" spans="1:1">
      <c r="A793" s="14"/>
    </row>
    <row r="794" spans="1:1">
      <c r="A794" s="14"/>
    </row>
    <row r="795" spans="1:1">
      <c r="A795" s="14"/>
    </row>
    <row r="796" spans="1:1">
      <c r="A796" s="14"/>
    </row>
    <row r="797" spans="1:1">
      <c r="A797" s="14"/>
    </row>
    <row r="798" spans="1:1">
      <c r="A798" s="14"/>
    </row>
    <row r="799" spans="1:1">
      <c r="A799" s="14"/>
    </row>
    <row r="800" spans="1:1">
      <c r="A800" s="14"/>
    </row>
    <row r="801" spans="1:1">
      <c r="A801" s="14"/>
    </row>
    <row r="802" spans="1:1">
      <c r="A802" s="14"/>
    </row>
    <row r="803" spans="1:1">
      <c r="A803" s="14"/>
    </row>
    <row r="804" spans="1:1">
      <c r="A804" s="14"/>
    </row>
    <row r="805" spans="1:1">
      <c r="A805" s="14"/>
    </row>
    <row r="806" spans="1:1">
      <c r="A806" s="14"/>
    </row>
    <row r="807" spans="1:1">
      <c r="A807" s="14"/>
    </row>
    <row r="808" spans="1:1">
      <c r="A808" s="14"/>
    </row>
    <row r="809" spans="1:1">
      <c r="A809" s="14"/>
    </row>
    <row r="810" spans="1:1">
      <c r="A810" s="14"/>
    </row>
    <row r="811" spans="1:1">
      <c r="A811" s="14"/>
    </row>
    <row r="812" spans="1:1">
      <c r="A812" s="14"/>
    </row>
    <row r="813" spans="1:1">
      <c r="A813" s="14"/>
    </row>
    <row r="814" spans="1:1">
      <c r="A814" s="14"/>
    </row>
    <row r="815" spans="1:1">
      <c r="A815" s="14"/>
    </row>
    <row r="816" spans="1:1">
      <c r="A816" s="14"/>
    </row>
    <row r="817" spans="1:1">
      <c r="A817" s="14"/>
    </row>
    <row r="818" spans="1:1">
      <c r="A818" s="14"/>
    </row>
    <row r="819" spans="1:1">
      <c r="A819" s="14"/>
    </row>
    <row r="820" spans="1:1">
      <c r="A820" s="14"/>
    </row>
    <row r="821" spans="1:1">
      <c r="A821" s="14"/>
    </row>
    <row r="822" spans="1:1">
      <c r="A822" s="14"/>
    </row>
    <row r="823" spans="1:1">
      <c r="A823" s="14"/>
    </row>
    <row r="824" spans="1:1">
      <c r="A824" s="14"/>
    </row>
    <row r="825" spans="1:1">
      <c r="A825" s="14"/>
    </row>
    <row r="826" spans="1:1">
      <c r="A826" s="14"/>
    </row>
    <row r="827" spans="1:1">
      <c r="A827" s="14"/>
    </row>
    <row r="828" spans="1:1">
      <c r="A828" s="14"/>
    </row>
    <row r="829" spans="1:1">
      <c r="A829" s="14"/>
    </row>
    <row r="830" spans="1:1">
      <c r="A830" s="14"/>
    </row>
    <row r="831" spans="1:1">
      <c r="A831" s="14"/>
    </row>
    <row r="832" spans="1:1">
      <c r="A832" s="14"/>
    </row>
    <row r="833" spans="1:1">
      <c r="A833" s="14"/>
    </row>
    <row r="834" spans="1:1">
      <c r="A834" s="14"/>
    </row>
    <row r="835" spans="1:1">
      <c r="A835" s="14"/>
    </row>
    <row r="836" spans="1:1">
      <c r="A836" s="14"/>
    </row>
    <row r="837" spans="1:1">
      <c r="A837" s="14"/>
    </row>
    <row r="838" spans="1:1">
      <c r="A838" s="14"/>
    </row>
    <row r="839" spans="1:1">
      <c r="A839" s="14"/>
    </row>
    <row r="840" spans="1:1">
      <c r="A840" s="14"/>
    </row>
    <row r="841" spans="1:1">
      <c r="A841" s="14"/>
    </row>
    <row r="842" spans="1:1">
      <c r="A842" s="14"/>
    </row>
    <row r="843" spans="1:1">
      <c r="A843" s="14"/>
    </row>
  </sheetData>
  <autoFilter ref="A5:A763">
    <filterColumn colId="0"/>
  </autoFilter>
  <mergeCells count="4">
    <mergeCell ref="J4:K4"/>
    <mergeCell ref="P4:S4"/>
    <mergeCell ref="T4:X4"/>
    <mergeCell ref="Z4:AA4"/>
  </mergeCells>
  <dataValidations count="1">
    <dataValidation type="list" allowBlank="1" showInputMessage="1" showErrorMessage="1" sqref="H6:H763">
      <formula1>МВЗ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DCS5_EKON</dc:creator>
  <cp:lastModifiedBy>Галия</cp:lastModifiedBy>
  <dcterms:created xsi:type="dcterms:W3CDTF">2021-08-03T05:03:21Z</dcterms:created>
  <dcterms:modified xsi:type="dcterms:W3CDTF">2021-08-03T06:03:00Z</dcterms:modified>
</cp:coreProperties>
</file>