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34E14AB3-4A99-43EA-8D32-CD6F9B88FCD2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6" i="1" l="1" a="1"/>
  <c r="H46" i="1" s="1"/>
  <c r="H47" i="1" a="1"/>
  <c r="H47" i="1" s="1"/>
  <c r="H48" i="1" a="1"/>
  <c r="H48" i="1"/>
  <c r="H49" i="1" a="1"/>
  <c r="H49" i="1" s="1"/>
  <c r="H50" i="1" a="1"/>
  <c r="H50" i="1" s="1"/>
  <c r="H51" i="1" a="1"/>
  <c r="H51" i="1"/>
  <c r="H52" i="1" a="1"/>
  <c r="H52" i="1" s="1"/>
  <c r="H53" i="1" a="1"/>
  <c r="H53" i="1" s="1"/>
  <c r="H54" i="1" a="1"/>
  <c r="H54" i="1"/>
  <c r="H55" i="1" a="1"/>
  <c r="H55" i="1" s="1"/>
  <c r="H56" i="1" a="1"/>
  <c r="H56" i="1" s="1"/>
  <c r="H57" i="1" a="1"/>
  <c r="H57" i="1"/>
  <c r="H58" i="1" a="1"/>
  <c r="H58" i="1" s="1"/>
  <c r="H59" i="1" a="1"/>
  <c r="H59" i="1" s="1"/>
  <c r="H60" i="1" a="1"/>
  <c r="H60" i="1"/>
  <c r="H61" i="1" a="1"/>
  <c r="H61" i="1" s="1"/>
  <c r="H62" i="1" a="1"/>
  <c r="H62" i="1" s="1"/>
  <c r="H63" i="1" a="1"/>
  <c r="H63" i="1"/>
  <c r="H64" i="1" a="1"/>
  <c r="H64" i="1" s="1"/>
  <c r="H65" i="1" a="1"/>
  <c r="H65" i="1" s="1"/>
  <c r="H66" i="1" a="1"/>
  <c r="H66" i="1" s="1"/>
  <c r="H67" i="1" a="1"/>
  <c r="H67" i="1" s="1"/>
  <c r="H68" i="1" a="1"/>
  <c r="H68" i="1" s="1"/>
  <c r="H69" i="1" a="1"/>
  <c r="H69" i="1"/>
  <c r="H70" i="1" a="1"/>
  <c r="H70" i="1" s="1"/>
  <c r="H71" i="1" a="1"/>
  <c r="H71" i="1" s="1"/>
  <c r="H72" i="1" a="1"/>
  <c r="H72" i="1"/>
  <c r="H73" i="1" a="1"/>
  <c r="H73" i="1" s="1"/>
  <c r="H74" i="1" a="1"/>
  <c r="H74" i="1" s="1"/>
  <c r="H75" i="1" a="1"/>
  <c r="H75" i="1"/>
  <c r="H76" i="1" a="1"/>
  <c r="H76" i="1" s="1"/>
  <c r="H77" i="1" a="1"/>
  <c r="H77" i="1" s="1"/>
  <c r="H78" i="1" a="1"/>
  <c r="H78" i="1"/>
  <c r="H79" i="1" a="1"/>
  <c r="H79" i="1" s="1"/>
  <c r="H80" i="1" a="1"/>
  <c r="H80" i="1" s="1"/>
  <c r="H45" i="1" a="1"/>
  <c r="H45" i="1" s="1"/>
  <c r="G46" i="1" a="1"/>
  <c r="G46" i="1" s="1"/>
  <c r="G47" i="1" a="1"/>
  <c r="G47" i="1" s="1"/>
  <c r="G48" i="1" a="1"/>
  <c r="G48" i="1" s="1"/>
  <c r="G49" i="1" a="1"/>
  <c r="G49" i="1" s="1"/>
  <c r="G50" i="1" a="1"/>
  <c r="G50" i="1" s="1"/>
  <c r="G51" i="1" a="1"/>
  <c r="G51" i="1" s="1"/>
  <c r="G52" i="1" a="1"/>
  <c r="G52" i="1" s="1"/>
  <c r="G53" i="1" a="1"/>
  <c r="G53" i="1" s="1"/>
  <c r="G54" i="1" a="1"/>
  <c r="G54" i="1" s="1"/>
  <c r="G55" i="1" a="1"/>
  <c r="G55" i="1" s="1"/>
  <c r="G56" i="1" a="1"/>
  <c r="G56" i="1" s="1"/>
  <c r="G57" i="1" a="1"/>
  <c r="G57" i="1" s="1"/>
  <c r="G58" i="1" a="1"/>
  <c r="G58" i="1" s="1"/>
  <c r="G59" i="1" a="1"/>
  <c r="G59" i="1" s="1"/>
  <c r="G60" i="1" a="1"/>
  <c r="G60" i="1" s="1"/>
  <c r="G61" i="1" a="1"/>
  <c r="G61" i="1" s="1"/>
  <c r="G62" i="1" a="1"/>
  <c r="G62" i="1" s="1"/>
  <c r="G63" i="1" a="1"/>
  <c r="G63" i="1" s="1"/>
  <c r="G64" i="1" a="1"/>
  <c r="G64" i="1" s="1"/>
  <c r="G65" i="1" a="1"/>
  <c r="G65" i="1" s="1"/>
  <c r="G66" i="1" a="1"/>
  <c r="G66" i="1" s="1"/>
  <c r="G67" i="1" a="1"/>
  <c r="G67" i="1" s="1"/>
  <c r="G68" i="1" a="1"/>
  <c r="G68" i="1" s="1"/>
  <c r="G69" i="1" a="1"/>
  <c r="G69" i="1" s="1"/>
  <c r="G70" i="1" a="1"/>
  <c r="G70" i="1" s="1"/>
  <c r="G71" i="1" a="1"/>
  <c r="G71" i="1" s="1"/>
  <c r="G72" i="1" a="1"/>
  <c r="G72" i="1" s="1"/>
  <c r="G73" i="1" a="1"/>
  <c r="G73" i="1" s="1"/>
  <c r="G74" i="1" a="1"/>
  <c r="G74" i="1" s="1"/>
  <c r="G75" i="1" a="1"/>
  <c r="G75" i="1" s="1"/>
  <c r="G76" i="1" a="1"/>
  <c r="G76" i="1" s="1"/>
  <c r="G77" i="1" a="1"/>
  <c r="G77" i="1" s="1"/>
  <c r="G78" i="1" a="1"/>
  <c r="G78" i="1" s="1"/>
  <c r="G79" i="1" a="1"/>
  <c r="G79" i="1" s="1"/>
  <c r="G80" i="1" a="1"/>
  <c r="G80" i="1" s="1"/>
  <c r="G45" i="1" a="1"/>
  <c r="G45" i="1" s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45" i="1"/>
  <c r="E46" i="1" a="1"/>
  <c r="E46" i="1" s="1"/>
  <c r="E47" i="1" a="1"/>
  <c r="E47" i="1" s="1"/>
  <c r="E48" i="1" a="1"/>
  <c r="E48" i="1"/>
  <c r="E49" i="1" a="1"/>
  <c r="E49" i="1" s="1"/>
  <c r="E50" i="1" a="1"/>
  <c r="E50" i="1" s="1"/>
  <c r="E51" i="1" a="1"/>
  <c r="E51" i="1"/>
  <c r="E52" i="1" a="1"/>
  <c r="E52" i="1" s="1"/>
  <c r="E53" i="1" a="1"/>
  <c r="E53" i="1" s="1"/>
  <c r="E54" i="1" a="1"/>
  <c r="E54" i="1"/>
  <c r="E55" i="1" a="1"/>
  <c r="E55" i="1" s="1"/>
  <c r="E56" i="1" a="1"/>
  <c r="E56" i="1" s="1"/>
  <c r="E57" i="1" a="1"/>
  <c r="E57" i="1"/>
  <c r="E58" i="1" a="1"/>
  <c r="E58" i="1" s="1"/>
  <c r="E59" i="1" a="1"/>
  <c r="E59" i="1" s="1"/>
  <c r="E60" i="1" a="1"/>
  <c r="E60" i="1"/>
  <c r="E61" i="1" a="1"/>
  <c r="E61" i="1" s="1"/>
  <c r="E62" i="1" a="1"/>
  <c r="E62" i="1" s="1"/>
  <c r="E63" i="1" a="1"/>
  <c r="E63" i="1"/>
  <c r="E64" i="1" a="1"/>
  <c r="E64" i="1" s="1"/>
  <c r="E65" i="1" a="1"/>
  <c r="E65" i="1" s="1"/>
  <c r="E66" i="1" a="1"/>
  <c r="E66" i="1"/>
  <c r="E67" i="1" a="1"/>
  <c r="E67" i="1" s="1"/>
  <c r="E68" i="1" a="1"/>
  <c r="E68" i="1" s="1"/>
  <c r="E69" i="1" a="1"/>
  <c r="E69" i="1"/>
  <c r="E70" i="1" a="1"/>
  <c r="E70" i="1" s="1"/>
  <c r="E71" i="1" a="1"/>
  <c r="E71" i="1" s="1"/>
  <c r="E72" i="1" a="1"/>
  <c r="E72" i="1"/>
  <c r="E73" i="1" a="1"/>
  <c r="E73" i="1" s="1"/>
  <c r="E74" i="1" a="1"/>
  <c r="E74" i="1" s="1"/>
  <c r="E75" i="1" a="1"/>
  <c r="E75" i="1"/>
  <c r="E76" i="1" a="1"/>
  <c r="E76" i="1" s="1"/>
  <c r="E77" i="1" a="1"/>
  <c r="E77" i="1" s="1"/>
  <c r="E78" i="1" a="1"/>
  <c r="E78" i="1" s="1"/>
  <c r="E79" i="1" a="1"/>
  <c r="E79" i="1" s="1"/>
  <c r="E80" i="1" a="1"/>
  <c r="E80" i="1" s="1"/>
  <c r="E45" i="1" a="1"/>
  <c r="E4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<sst xmlns="http://schemas.openxmlformats.org/spreadsheetml/2006/main" count="392" uniqueCount="60">
  <si>
    <t>Код</t>
  </si>
  <si>
    <t>Дата</t>
  </si>
  <si>
    <t>Время</t>
  </si>
  <si>
    <t>Откуда</t>
  </si>
  <si>
    <t>Куда</t>
  </si>
  <si>
    <t>Стол1</t>
  </si>
  <si>
    <t>Стол2</t>
  </si>
  <si>
    <t>Стол3</t>
  </si>
  <si>
    <t>FFFF</t>
  </si>
  <si>
    <t>End</t>
  </si>
  <si>
    <t>Ok</t>
  </si>
  <si>
    <t>In</t>
  </si>
  <si>
    <t>Маг.6B1 Цу05 МИНИ</t>
  </si>
  <si>
    <t>Маг.6B1 Цу03 МИНИ</t>
  </si>
  <si>
    <t>Маг.1 Цу17 МИНИ</t>
  </si>
  <si>
    <t>Маг.6B2 Цу01 МИНИ</t>
  </si>
  <si>
    <t>Маг.6B2 Цу02 МИНИ</t>
  </si>
  <si>
    <t>Маг.1 Цу05 БИГ</t>
  </si>
  <si>
    <t>Маг.7 Цу05 МИНИ</t>
  </si>
  <si>
    <t>Маг.4 Цу01 МИНИ</t>
  </si>
  <si>
    <t>Маг.7 Цу04 МИНИ</t>
  </si>
  <si>
    <t>Маг.7 Цу02 МИНИ</t>
  </si>
  <si>
    <t>Маг.7 Цу02 БИГ</t>
  </si>
  <si>
    <t>Маг.1 Цу07 МИНИ</t>
  </si>
  <si>
    <t>Маг.7 Цу06 МИНИ</t>
  </si>
  <si>
    <t>Маг.5 Цу03 МИНИ</t>
  </si>
  <si>
    <t>Маг.5 Цу05 МИНИ</t>
  </si>
  <si>
    <t>Маг.5 Цу03 БИГ</t>
  </si>
  <si>
    <t>Маг.5 Цу04 БИГ</t>
  </si>
  <si>
    <t>Маг.7 Цу03 МИНИ</t>
  </si>
  <si>
    <t>Маг.5 Цу04 МИНИ</t>
  </si>
  <si>
    <t>Маг.3 Цу02 МИНИ</t>
  </si>
  <si>
    <t>Маг.3 Цу04 МИНИ</t>
  </si>
  <si>
    <t>Маг.3 Цу05 БИГ</t>
  </si>
  <si>
    <t xml:space="preserve">Маг.3 Цу01 </t>
  </si>
  <si>
    <t xml:space="preserve">Маг.4 Цу01 </t>
  </si>
  <si>
    <t xml:space="preserve">Маг.4 Цу02 </t>
  </si>
  <si>
    <t>Маг.7 По54 МИНИ</t>
  </si>
  <si>
    <t>Маг.1 По51 МИНИ</t>
  </si>
  <si>
    <t>Маг.1 По59 БИГ</t>
  </si>
  <si>
    <t>Маг.3 По54 БИГ</t>
  </si>
  <si>
    <t>Маг.1 По60 БИГ</t>
  </si>
  <si>
    <t>Маг.1 По53 МИНИ</t>
  </si>
  <si>
    <t>Маг.7 По53 МИНИ</t>
  </si>
  <si>
    <t>Маг.7 По51 МИНИ</t>
  </si>
  <si>
    <t>Маг.7 По55 МИНИ</t>
  </si>
  <si>
    <t>Маг.1 По58 МИНИ</t>
  </si>
  <si>
    <t>Маг.4 По52 МИНИ</t>
  </si>
  <si>
    <t>Маг.3 По53 МИНИ</t>
  </si>
  <si>
    <t>Маг.4 По51 МИНИ</t>
  </si>
  <si>
    <t>Маг.3 По55 БИГ</t>
  </si>
  <si>
    <t>Маг.7 По52 МИНИ</t>
  </si>
  <si>
    <t>Поступивший звонок</t>
  </si>
  <si>
    <t>Конец разговора</t>
  </si>
  <si>
    <t>Начало разговора</t>
  </si>
  <si>
    <t>Кто ответил (столбик J)</t>
  </si>
  <si>
    <t>время ответа (столбик Н)</t>
  </si>
  <si>
    <t>столбик I</t>
  </si>
  <si>
    <t>время конца разговора (столбик N)</t>
  </si>
  <si>
    <t>нужно найти данные из второй и третьей таблицы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</si>
</sst>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:ss;@"/>
    <numFmt numFmtId="166" formatCode="[$-F400]h:mm:ss\ AM/PM"/>
  </numFmts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0" fontId="0" fillId="3" borderId="0" xfId="0" applyFill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21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/>
    </xf>
    <xf numFmtId="21" fontId="0" fillId="4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/>
    </xf>
    <xf numFmtId="21" fontId="0" fillId="5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14" fontId="0" fillId="6" borderId="1" xfId="0" applyNumberFormat="1" applyFill="1" applyBorder="1" applyAlignment="1">
      <alignment horizontal="center"/>
    </xf>
    <xf numFmtId="21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14" fontId="0" fillId="7" borderId="1" xfId="0" applyNumberFormat="1" applyFill="1" applyBorder="1" applyAlignment="1">
      <alignment horizontal="center"/>
    </xf>
    <xf numFmtId="21" fontId="0" fillId="7" borderId="1" xfId="0" applyNumberFormat="1" applyFill="1" applyBorder="1" applyAlignment="1">
      <alignment horizontal="center" vertical="center"/>
    </xf>
    <xf numFmtId="21" fontId="0" fillId="0" borderId="1" xfId="0" applyNumberFormat="1" applyBorder="1" applyAlignment="1">
      <alignment horizontal="center"/>
    </xf>
    <xf numFmtId="0" fontId="0" fillId="4" borderId="2" xfId="0" applyFill="1" applyBorder="1" applyAlignment="1">
      <alignment horizontal="center"/>
    </xf>
    <xf numFmtId="14" fontId="0" fillId="4" borderId="2" xfId="0" applyNumberFormat="1" applyFill="1" applyBorder="1" applyAlignment="1">
      <alignment horizontal="center"/>
    </xf>
    <xf numFmtId="21" fontId="0" fillId="4" borderId="2" xfId="0" applyNumberForma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21" fontId="0" fillId="0" borderId="2" xfId="0" applyNumberForma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5" xfId="0" applyBorder="1"/>
    <xf numFmtId="164" fontId="0" fillId="3" borderId="9" xfId="0" applyNumberFormat="1" applyFill="1" applyBorder="1" applyAlignment="1">
      <alignment horizontal="center" vertical="center"/>
    </xf>
    <xf numFmtId="0" fontId="0" fillId="3" borderId="9" xfId="0" applyFill="1" applyBorder="1"/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66" fontId="0" fillId="0" borderId="0" xfId="0" applyNumberFormat="1"/>
    <xf numFmtId="166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0"/>
  <sheetViews>
    <sheetView tabSelected="1" topLeftCell="A30" workbookViewId="0">
      <selection activeCell="E45" sqref="E45"/>
    </sheetView>
  </sheetViews>
  <sheetFormatPr defaultRowHeight="15" x14ac:dyDescent="0.25"/>
  <cols>
    <col min="2" max="2" width="16.42578125" customWidth="1"/>
    <col min="4" max="4" width="21.85546875" customWidth="1"/>
    <col min="5" max="5" width="10.140625" bestFit="1" customWidth="1"/>
    <col min="6" max="6" width="20.7109375" customWidth="1"/>
    <col min="7" max="7" width="14.42578125" customWidth="1"/>
    <col min="8" max="8" width="10.5703125" customWidth="1"/>
    <col min="9" max="9" width="18" customWidth="1"/>
    <col min="10" max="10" width="18.7109375" customWidth="1"/>
    <col min="13" max="13" width="16.42578125" customWidth="1"/>
    <col min="15" max="15" width="19.85546875" customWidth="1"/>
  </cols>
  <sheetData>
    <row r="1" spans="1:16" x14ac:dyDescent="0.25">
      <c r="A1" s="44" t="s">
        <v>52</v>
      </c>
      <c r="B1" s="45"/>
      <c r="C1" s="45"/>
      <c r="D1" s="45"/>
      <c r="E1" s="32"/>
      <c r="F1" s="44" t="s">
        <v>54</v>
      </c>
      <c r="G1" s="45"/>
      <c r="H1" s="45"/>
      <c r="I1" s="45"/>
      <c r="J1" s="46"/>
      <c r="K1" s="32"/>
      <c r="L1" s="44" t="s">
        <v>53</v>
      </c>
      <c r="M1" s="45"/>
      <c r="N1" s="45"/>
      <c r="O1" s="45"/>
      <c r="P1" s="46"/>
    </row>
    <row r="2" spans="1:16" ht="15.75" thickBot="1" x14ac:dyDescent="0.3">
      <c r="A2" s="35" t="s">
        <v>0</v>
      </c>
      <c r="B2" s="36" t="s">
        <v>1</v>
      </c>
      <c r="C2" s="36" t="s">
        <v>2</v>
      </c>
      <c r="D2" s="37" t="s">
        <v>3</v>
      </c>
      <c r="E2" s="33"/>
      <c r="F2" s="35" t="s">
        <v>0</v>
      </c>
      <c r="G2" s="36" t="s">
        <v>1</v>
      </c>
      <c r="H2" s="36" t="s">
        <v>2</v>
      </c>
      <c r="I2" s="37" t="s">
        <v>3</v>
      </c>
      <c r="J2" s="38" t="s">
        <v>4</v>
      </c>
      <c r="K2" s="34"/>
      <c r="L2" s="35" t="s">
        <v>0</v>
      </c>
      <c r="M2" s="36" t="s">
        <v>1</v>
      </c>
      <c r="N2" s="36" t="s">
        <v>2</v>
      </c>
      <c r="O2" s="37" t="s">
        <v>3</v>
      </c>
      <c r="P2" s="38" t="s">
        <v>4</v>
      </c>
    </row>
    <row r="3" spans="1:16" x14ac:dyDescent="0.25">
      <c r="A3" s="24" t="s">
        <v>11</v>
      </c>
      <c r="B3" s="25">
        <v>43892</v>
      </c>
      <c r="C3" s="26">
        <v>0.3886574074074074</v>
      </c>
      <c r="D3" s="27" t="s">
        <v>37</v>
      </c>
      <c r="E3" s="2"/>
      <c r="F3" s="28" t="s">
        <v>10</v>
      </c>
      <c r="G3" s="29">
        <v>43892</v>
      </c>
      <c r="H3" s="30">
        <v>0.3883449074074074</v>
      </c>
      <c r="I3" s="31" t="s">
        <v>30</v>
      </c>
      <c r="J3" s="31" t="s">
        <v>6</v>
      </c>
      <c r="K3" s="3"/>
      <c r="L3" s="28" t="s">
        <v>9</v>
      </c>
      <c r="M3" s="29">
        <v>43892</v>
      </c>
      <c r="N3" s="30">
        <v>0.38864583333333336</v>
      </c>
      <c r="O3" s="31" t="s">
        <v>47</v>
      </c>
      <c r="P3" s="31" t="s">
        <v>5</v>
      </c>
    </row>
    <row r="4" spans="1:16" x14ac:dyDescent="0.25">
      <c r="A4" s="11" t="s">
        <v>11</v>
      </c>
      <c r="B4" s="13">
        <v>43892</v>
      </c>
      <c r="C4" s="14">
        <v>0.38877314814814817</v>
      </c>
      <c r="D4" s="12" t="s">
        <v>12</v>
      </c>
      <c r="E4" s="2"/>
      <c r="F4" s="4" t="s">
        <v>10</v>
      </c>
      <c r="G4" s="5">
        <v>43892</v>
      </c>
      <c r="H4" s="6">
        <v>0.38846064814814812</v>
      </c>
      <c r="I4" s="1" t="s">
        <v>47</v>
      </c>
      <c r="J4" s="1" t="s">
        <v>5</v>
      </c>
      <c r="K4" s="3"/>
      <c r="L4" s="4" t="s">
        <v>9</v>
      </c>
      <c r="M4" s="5">
        <v>43892</v>
      </c>
      <c r="N4" s="6">
        <v>0.38877314814814817</v>
      </c>
      <c r="O4" s="1" t="s">
        <v>30</v>
      </c>
      <c r="P4" s="1" t="s">
        <v>6</v>
      </c>
    </row>
    <row r="5" spans="1:16" x14ac:dyDescent="0.25">
      <c r="A5" s="19" t="s">
        <v>11</v>
      </c>
      <c r="B5" s="21">
        <v>43892</v>
      </c>
      <c r="C5" s="22">
        <v>0.3904050925925926</v>
      </c>
      <c r="D5" s="20" t="s">
        <v>13</v>
      </c>
      <c r="E5" s="2"/>
      <c r="F5" s="7" t="s">
        <v>10</v>
      </c>
      <c r="G5" s="9">
        <v>43892</v>
      </c>
      <c r="H5" s="10">
        <v>0.38869212962962968</v>
      </c>
      <c r="I5" s="8" t="s">
        <v>37</v>
      </c>
      <c r="J5" s="8" t="s">
        <v>7</v>
      </c>
      <c r="K5" s="3"/>
      <c r="L5" s="7" t="s">
        <v>9</v>
      </c>
      <c r="M5" s="9">
        <v>43892</v>
      </c>
      <c r="N5" s="10">
        <v>0.38885416666666667</v>
      </c>
      <c r="O5" s="8" t="s">
        <v>37</v>
      </c>
      <c r="P5" s="8" t="s">
        <v>7</v>
      </c>
    </row>
    <row r="6" spans="1:16" x14ac:dyDescent="0.25">
      <c r="A6" s="4" t="s">
        <v>11</v>
      </c>
      <c r="B6" s="5">
        <v>43892</v>
      </c>
      <c r="C6" s="6">
        <v>0.43754629629629632</v>
      </c>
      <c r="D6" s="1" t="s">
        <v>38</v>
      </c>
      <c r="E6" s="2"/>
      <c r="F6" s="4" t="s">
        <v>10</v>
      </c>
      <c r="G6" s="5">
        <v>43892</v>
      </c>
      <c r="H6" s="6">
        <v>0.38873842592592595</v>
      </c>
      <c r="I6" s="1" t="s">
        <v>48</v>
      </c>
      <c r="J6" s="1" t="s">
        <v>5</v>
      </c>
      <c r="K6" s="3"/>
      <c r="L6" s="4" t="s">
        <v>9</v>
      </c>
      <c r="M6" s="5">
        <v>43892</v>
      </c>
      <c r="N6" s="6">
        <v>0.38895833333333335</v>
      </c>
      <c r="O6" s="1" t="s">
        <v>48</v>
      </c>
      <c r="P6" s="1" t="s">
        <v>5</v>
      </c>
    </row>
    <row r="7" spans="1:16" x14ac:dyDescent="0.25">
      <c r="A7" s="4" t="s">
        <v>11</v>
      </c>
      <c r="B7" s="5">
        <v>43892</v>
      </c>
      <c r="C7" s="6">
        <v>0.43763888888888891</v>
      </c>
      <c r="D7" s="1" t="s">
        <v>14</v>
      </c>
      <c r="E7" s="2"/>
      <c r="F7" s="11" t="s">
        <v>10</v>
      </c>
      <c r="G7" s="13">
        <v>43892</v>
      </c>
      <c r="H7" s="14">
        <v>0.38893518518518522</v>
      </c>
      <c r="I7" s="12" t="s">
        <v>12</v>
      </c>
      <c r="J7" s="12" t="s">
        <v>7</v>
      </c>
      <c r="K7" s="3"/>
      <c r="L7" s="11" t="s">
        <v>9</v>
      </c>
      <c r="M7" s="13">
        <v>43892</v>
      </c>
      <c r="N7" s="14">
        <v>0.38928240740740744</v>
      </c>
      <c r="O7" s="12" t="s">
        <v>12</v>
      </c>
      <c r="P7" s="12" t="s">
        <v>7</v>
      </c>
    </row>
    <row r="8" spans="1:16" x14ac:dyDescent="0.25">
      <c r="A8" s="4" t="s">
        <v>11</v>
      </c>
      <c r="B8" s="5">
        <v>43892</v>
      </c>
      <c r="C8" s="6">
        <v>0.43807870370370372</v>
      </c>
      <c r="D8" s="1" t="s">
        <v>15</v>
      </c>
      <c r="E8" s="2"/>
      <c r="F8" s="4" t="s">
        <v>10</v>
      </c>
      <c r="G8" s="5">
        <v>43892</v>
      </c>
      <c r="H8" s="6">
        <v>0.38925925925925925</v>
      </c>
      <c r="I8" s="1" t="s">
        <v>29</v>
      </c>
      <c r="J8" s="1" t="s">
        <v>5</v>
      </c>
      <c r="K8" s="3"/>
      <c r="L8" s="4" t="s">
        <v>9</v>
      </c>
      <c r="M8" s="5">
        <v>43892</v>
      </c>
      <c r="N8" s="6">
        <v>0.38936342592592593</v>
      </c>
      <c r="O8" s="1" t="s">
        <v>29</v>
      </c>
      <c r="P8" s="1" t="s">
        <v>5</v>
      </c>
    </row>
    <row r="9" spans="1:16" x14ac:dyDescent="0.25">
      <c r="A9" s="4" t="s">
        <v>11</v>
      </c>
      <c r="B9" s="5">
        <v>43892</v>
      </c>
      <c r="C9" s="6">
        <v>0.43877314814814811</v>
      </c>
      <c r="D9" s="1" t="s">
        <v>16</v>
      </c>
      <c r="E9" s="2"/>
      <c r="F9" s="4" t="s">
        <v>10</v>
      </c>
      <c r="G9" s="5">
        <v>43892</v>
      </c>
      <c r="H9" s="6">
        <v>0.38946759259259256</v>
      </c>
      <c r="I9" s="1" t="s">
        <v>47</v>
      </c>
      <c r="J9" s="1" t="s">
        <v>5</v>
      </c>
      <c r="K9" s="3"/>
      <c r="L9" s="4" t="s">
        <v>9</v>
      </c>
      <c r="M9" s="5">
        <v>43892</v>
      </c>
      <c r="N9" s="6">
        <v>0.38965277777777779</v>
      </c>
      <c r="O9" s="1" t="s">
        <v>47</v>
      </c>
      <c r="P9" s="1" t="s">
        <v>5</v>
      </c>
    </row>
    <row r="10" spans="1:16" x14ac:dyDescent="0.25">
      <c r="A10" s="4" t="s">
        <v>11</v>
      </c>
      <c r="B10" s="5">
        <v>43892</v>
      </c>
      <c r="C10" s="6">
        <v>0.44027777777777777</v>
      </c>
      <c r="D10" s="1" t="s">
        <v>17</v>
      </c>
      <c r="E10" s="2"/>
      <c r="F10" s="4" t="s">
        <v>10</v>
      </c>
      <c r="G10" s="5">
        <v>43892</v>
      </c>
      <c r="H10" s="6">
        <v>0.39031250000000001</v>
      </c>
      <c r="I10" s="1" t="s">
        <v>31</v>
      </c>
      <c r="J10" s="1" t="s">
        <v>5</v>
      </c>
      <c r="K10" s="3"/>
      <c r="L10" s="15" t="s">
        <v>9</v>
      </c>
      <c r="M10" s="16">
        <v>43892</v>
      </c>
      <c r="N10" s="17">
        <v>0.39041666666666663</v>
      </c>
      <c r="O10" s="18" t="s">
        <v>49</v>
      </c>
      <c r="P10" s="18" t="s">
        <v>6</v>
      </c>
    </row>
    <row r="11" spans="1:16" x14ac:dyDescent="0.25">
      <c r="A11" s="4" t="s">
        <v>11</v>
      </c>
      <c r="B11" s="5">
        <v>43892</v>
      </c>
      <c r="C11" s="6">
        <v>0.44035879629629626</v>
      </c>
      <c r="D11" s="1" t="s">
        <v>39</v>
      </c>
      <c r="E11" s="2"/>
      <c r="F11" s="15" t="s">
        <v>10</v>
      </c>
      <c r="G11" s="16">
        <v>43892</v>
      </c>
      <c r="H11" s="17">
        <v>0.39034722222222223</v>
      </c>
      <c r="I11" s="18" t="s">
        <v>49</v>
      </c>
      <c r="J11" s="18" t="s">
        <v>6</v>
      </c>
      <c r="K11" s="3"/>
      <c r="L11" s="19" t="s">
        <v>9</v>
      </c>
      <c r="M11" s="21">
        <v>43892</v>
      </c>
      <c r="N11" s="22">
        <v>0.39109953703703698</v>
      </c>
      <c r="O11" s="20" t="s">
        <v>13</v>
      </c>
      <c r="P11" s="20" t="s">
        <v>7</v>
      </c>
    </row>
    <row r="12" spans="1:16" x14ac:dyDescent="0.25">
      <c r="A12" s="4" t="s">
        <v>11</v>
      </c>
      <c r="B12" s="5">
        <v>43892</v>
      </c>
      <c r="C12" s="6">
        <v>0.44150462962962966</v>
      </c>
      <c r="D12" s="1" t="s">
        <v>18</v>
      </c>
      <c r="E12" s="2"/>
      <c r="F12" s="19" t="s">
        <v>10</v>
      </c>
      <c r="G12" s="21">
        <v>43892</v>
      </c>
      <c r="H12" s="22">
        <v>0.39042824074074073</v>
      </c>
      <c r="I12" s="20" t="s">
        <v>13</v>
      </c>
      <c r="J12" s="20" t="s">
        <v>7</v>
      </c>
      <c r="K12" s="3"/>
      <c r="L12" s="4" t="s">
        <v>9</v>
      </c>
      <c r="M12" s="5">
        <v>43892</v>
      </c>
      <c r="N12" s="6">
        <v>0.39121527777777776</v>
      </c>
      <c r="O12" s="1" t="s">
        <v>31</v>
      </c>
      <c r="P12" s="1" t="s">
        <v>5</v>
      </c>
    </row>
    <row r="13" spans="1:16" x14ac:dyDescent="0.25">
      <c r="A13" s="4" t="s">
        <v>11</v>
      </c>
      <c r="B13" s="5">
        <v>43892</v>
      </c>
      <c r="C13" s="6">
        <v>0.44153935185185184</v>
      </c>
      <c r="D13" s="1" t="s">
        <v>19</v>
      </c>
      <c r="E13" s="2"/>
      <c r="F13" s="4" t="s">
        <v>10</v>
      </c>
      <c r="G13" s="5">
        <v>43892</v>
      </c>
      <c r="H13" s="6">
        <v>0.39152777777777775</v>
      </c>
      <c r="I13" s="1" t="s">
        <v>50</v>
      </c>
      <c r="J13" s="1" t="s">
        <v>5</v>
      </c>
      <c r="K13" s="3"/>
      <c r="L13" s="4" t="s">
        <v>9</v>
      </c>
      <c r="M13" s="5">
        <v>43892</v>
      </c>
      <c r="N13" s="6">
        <v>0.39134259259259263</v>
      </c>
      <c r="O13" s="1" t="s">
        <v>16</v>
      </c>
      <c r="P13" s="1" t="s">
        <v>6</v>
      </c>
    </row>
    <row r="14" spans="1:16" x14ac:dyDescent="0.25">
      <c r="A14" s="4" t="s">
        <v>11</v>
      </c>
      <c r="B14" s="5">
        <v>43892</v>
      </c>
      <c r="C14" s="6">
        <v>0.44162037037037033</v>
      </c>
      <c r="D14" s="1" t="s">
        <v>40</v>
      </c>
      <c r="E14" s="2"/>
      <c r="F14" s="4" t="s">
        <v>10</v>
      </c>
      <c r="G14" s="5">
        <v>43892</v>
      </c>
      <c r="H14" s="6">
        <v>0.39182870370370365</v>
      </c>
      <c r="I14" s="1" t="s">
        <v>30</v>
      </c>
      <c r="J14" s="1" t="s">
        <v>6</v>
      </c>
      <c r="K14" s="3"/>
      <c r="L14" s="4" t="s">
        <v>9</v>
      </c>
      <c r="M14" s="5">
        <v>43892</v>
      </c>
      <c r="N14" s="6">
        <v>0.39177083333333335</v>
      </c>
      <c r="O14" s="1" t="s">
        <v>50</v>
      </c>
      <c r="P14" s="1" t="s">
        <v>5</v>
      </c>
    </row>
    <row r="15" spans="1:16" x14ac:dyDescent="0.25">
      <c r="A15" s="4" t="s">
        <v>11</v>
      </c>
      <c r="B15" s="5">
        <v>43892</v>
      </c>
      <c r="C15" s="6">
        <v>0.44278935185185181</v>
      </c>
      <c r="D15" s="1" t="s">
        <v>41</v>
      </c>
      <c r="E15" s="2"/>
      <c r="F15" s="4" t="s">
        <v>10</v>
      </c>
      <c r="G15" s="5">
        <v>43892</v>
      </c>
      <c r="H15" s="6">
        <v>0.39219907407407412</v>
      </c>
      <c r="I15" s="1" t="s">
        <v>21</v>
      </c>
      <c r="J15" s="1" t="s">
        <v>5</v>
      </c>
      <c r="K15" s="3"/>
      <c r="L15" s="4" t="s">
        <v>9</v>
      </c>
      <c r="M15" s="5">
        <v>43892</v>
      </c>
      <c r="N15" s="6">
        <v>0.39216435185185183</v>
      </c>
      <c r="O15" s="1" t="s">
        <v>30</v>
      </c>
      <c r="P15" s="1" t="s">
        <v>6</v>
      </c>
    </row>
    <row r="16" spans="1:16" x14ac:dyDescent="0.25">
      <c r="A16" s="4" t="s">
        <v>11</v>
      </c>
      <c r="B16" s="5">
        <v>43892</v>
      </c>
      <c r="C16" s="6">
        <v>0.4432638888888889</v>
      </c>
      <c r="D16" s="1" t="s">
        <v>20</v>
      </c>
      <c r="E16" s="2"/>
      <c r="F16" s="4" t="s">
        <v>10</v>
      </c>
      <c r="G16" s="5">
        <v>43892</v>
      </c>
      <c r="H16" s="6">
        <v>0.39255787037037032</v>
      </c>
      <c r="I16" s="1" t="s">
        <v>32</v>
      </c>
      <c r="J16" s="1" t="s">
        <v>5</v>
      </c>
      <c r="K16" s="3"/>
      <c r="L16" s="4" t="s">
        <v>9</v>
      </c>
      <c r="M16" s="5">
        <v>43892</v>
      </c>
      <c r="N16" s="6">
        <v>0.39245370370370369</v>
      </c>
      <c r="O16" s="1" t="s">
        <v>21</v>
      </c>
      <c r="P16" s="1" t="s">
        <v>5</v>
      </c>
    </row>
    <row r="17" spans="1:16" x14ac:dyDescent="0.25">
      <c r="A17" s="4" t="s">
        <v>11</v>
      </c>
      <c r="B17" s="5">
        <v>43892</v>
      </c>
      <c r="C17" s="6">
        <v>0.44390046296296298</v>
      </c>
      <c r="D17" s="1" t="s">
        <v>40</v>
      </c>
      <c r="E17" s="2"/>
      <c r="F17" s="4" t="s">
        <v>10</v>
      </c>
      <c r="G17" s="5">
        <v>43892</v>
      </c>
      <c r="H17" s="23">
        <v>0.39305555555555555</v>
      </c>
      <c r="I17" s="1" t="s">
        <v>5</v>
      </c>
      <c r="J17" s="1" t="s">
        <v>34</v>
      </c>
      <c r="K17" s="3"/>
      <c r="L17" s="4" t="s">
        <v>9</v>
      </c>
      <c r="M17" s="5">
        <v>43892</v>
      </c>
      <c r="N17" s="6">
        <v>0.39304398148148145</v>
      </c>
      <c r="O17" s="1" t="s">
        <v>32</v>
      </c>
      <c r="P17" s="1" t="s">
        <v>5</v>
      </c>
    </row>
    <row r="18" spans="1:16" x14ac:dyDescent="0.25">
      <c r="A18" s="4" t="s">
        <v>11</v>
      </c>
      <c r="B18" s="5">
        <v>43892</v>
      </c>
      <c r="C18" s="6">
        <v>0.4440972222222222</v>
      </c>
      <c r="D18" s="1" t="s">
        <v>21</v>
      </c>
      <c r="E18" s="2"/>
      <c r="F18" s="4" t="s">
        <v>10</v>
      </c>
      <c r="G18" s="5">
        <v>43892</v>
      </c>
      <c r="H18" s="6">
        <v>0.43539351851851849</v>
      </c>
      <c r="I18" s="1" t="s">
        <v>47</v>
      </c>
      <c r="J18" s="1" t="s">
        <v>6</v>
      </c>
      <c r="K18" s="3"/>
      <c r="L18" s="4" t="s">
        <v>9</v>
      </c>
      <c r="M18" s="5">
        <v>43892</v>
      </c>
      <c r="N18" s="23">
        <v>0.39313657407407404</v>
      </c>
      <c r="O18" s="1" t="s">
        <v>5</v>
      </c>
      <c r="P18" s="1" t="s">
        <v>34</v>
      </c>
    </row>
    <row r="19" spans="1:16" x14ac:dyDescent="0.25">
      <c r="A19" s="4" t="s">
        <v>11</v>
      </c>
      <c r="B19" s="5">
        <v>43892</v>
      </c>
      <c r="C19" s="6">
        <v>0.44410879629629635</v>
      </c>
      <c r="D19" s="1" t="s">
        <v>19</v>
      </c>
      <c r="E19" s="2"/>
      <c r="F19" s="4" t="s">
        <v>10</v>
      </c>
      <c r="G19" s="5">
        <v>43892</v>
      </c>
      <c r="H19" s="23">
        <v>0.43600694444444449</v>
      </c>
      <c r="I19" s="1" t="s">
        <v>7</v>
      </c>
      <c r="J19" s="1" t="s">
        <v>26</v>
      </c>
      <c r="K19" s="3"/>
      <c r="L19" s="4" t="s">
        <v>9</v>
      </c>
      <c r="M19" s="5">
        <v>43892</v>
      </c>
      <c r="N19" s="6">
        <v>0.43562499999999998</v>
      </c>
      <c r="O19" s="1" t="s">
        <v>47</v>
      </c>
      <c r="P19" s="1" t="s">
        <v>6</v>
      </c>
    </row>
    <row r="20" spans="1:16" x14ac:dyDescent="0.25">
      <c r="A20" s="4" t="s">
        <v>11</v>
      </c>
      <c r="B20" s="5">
        <v>43892</v>
      </c>
      <c r="C20" s="6">
        <v>0.44532407407407404</v>
      </c>
      <c r="D20" s="1" t="s">
        <v>42</v>
      </c>
      <c r="E20" s="2"/>
      <c r="F20" s="4" t="s">
        <v>10</v>
      </c>
      <c r="G20" s="5">
        <v>43892</v>
      </c>
      <c r="H20" s="23">
        <v>0.43629629629629635</v>
      </c>
      <c r="I20" s="1" t="s">
        <v>7</v>
      </c>
      <c r="J20" s="1" t="s">
        <v>26</v>
      </c>
      <c r="K20" s="3"/>
      <c r="L20" s="4" t="s">
        <v>9</v>
      </c>
      <c r="M20" s="5">
        <v>43892</v>
      </c>
      <c r="N20" s="23">
        <v>0.43615740740740744</v>
      </c>
      <c r="O20" s="1" t="s">
        <v>7</v>
      </c>
      <c r="P20" s="1" t="s">
        <v>26</v>
      </c>
    </row>
    <row r="21" spans="1:16" x14ac:dyDescent="0.25">
      <c r="A21" s="4" t="s">
        <v>11</v>
      </c>
      <c r="B21" s="5">
        <v>43892</v>
      </c>
      <c r="C21" s="6">
        <v>0.4488773148148148</v>
      </c>
      <c r="D21" s="1" t="s">
        <v>20</v>
      </c>
      <c r="E21" s="2"/>
      <c r="F21" s="4" t="s">
        <v>10</v>
      </c>
      <c r="G21" s="5">
        <v>43892</v>
      </c>
      <c r="H21" s="6">
        <v>0.43743055555555554</v>
      </c>
      <c r="I21" s="1" t="s">
        <v>39</v>
      </c>
      <c r="J21" s="1" t="s">
        <v>5</v>
      </c>
      <c r="K21" s="3"/>
      <c r="L21" s="4" t="s">
        <v>9</v>
      </c>
      <c r="M21" s="5">
        <v>43892</v>
      </c>
      <c r="N21" s="23">
        <v>0.43657407407407406</v>
      </c>
      <c r="O21" s="1" t="s">
        <v>7</v>
      </c>
      <c r="P21" s="1" t="s">
        <v>26</v>
      </c>
    </row>
    <row r="22" spans="1:16" x14ac:dyDescent="0.25">
      <c r="A22" s="4" t="s">
        <v>11</v>
      </c>
      <c r="B22" s="5">
        <v>43892</v>
      </c>
      <c r="C22" s="6">
        <v>0.45042824074074073</v>
      </c>
      <c r="D22" s="1" t="s">
        <v>22</v>
      </c>
      <c r="E22" s="2"/>
      <c r="F22" s="4" t="s">
        <v>10</v>
      </c>
      <c r="G22" s="5">
        <v>43892</v>
      </c>
      <c r="H22" s="6">
        <v>0.43755787037037036</v>
      </c>
      <c r="I22" s="1" t="s">
        <v>38</v>
      </c>
      <c r="J22" s="1" t="s">
        <v>7</v>
      </c>
      <c r="K22" s="3"/>
      <c r="L22" s="4" t="s">
        <v>9</v>
      </c>
      <c r="M22" s="5">
        <v>43892</v>
      </c>
      <c r="N22" s="23">
        <v>0.43692129629629628</v>
      </c>
      <c r="O22" s="1" t="s">
        <v>6</v>
      </c>
      <c r="P22" s="1" t="s">
        <v>8</v>
      </c>
    </row>
    <row r="23" spans="1:16" x14ac:dyDescent="0.25">
      <c r="A23" s="4" t="s">
        <v>11</v>
      </c>
      <c r="B23" s="5">
        <v>43892</v>
      </c>
      <c r="C23" s="6">
        <v>0.45100694444444445</v>
      </c>
      <c r="D23" s="1" t="s">
        <v>15</v>
      </c>
      <c r="E23" s="2"/>
      <c r="F23" s="4" t="s">
        <v>10</v>
      </c>
      <c r="G23" s="5">
        <v>43892</v>
      </c>
      <c r="H23" s="6">
        <v>0.43788194444444445</v>
      </c>
      <c r="I23" s="1" t="s">
        <v>27</v>
      </c>
      <c r="J23" s="1" t="s">
        <v>5</v>
      </c>
      <c r="K23" s="3"/>
      <c r="L23" s="4" t="s">
        <v>9</v>
      </c>
      <c r="M23" s="5">
        <v>43892</v>
      </c>
      <c r="N23" s="23">
        <v>0.43716435185185182</v>
      </c>
      <c r="O23" s="1" t="s">
        <v>5</v>
      </c>
      <c r="P23" s="1" t="s">
        <v>8</v>
      </c>
    </row>
    <row r="24" spans="1:16" x14ac:dyDescent="0.25">
      <c r="A24" s="4" t="s">
        <v>11</v>
      </c>
      <c r="B24" s="5">
        <v>43892</v>
      </c>
      <c r="C24" s="6">
        <v>0.45134259259259263</v>
      </c>
      <c r="D24" s="1" t="s">
        <v>18</v>
      </c>
      <c r="E24" s="2"/>
      <c r="F24" s="4" t="s">
        <v>10</v>
      </c>
      <c r="G24" s="5">
        <v>43892</v>
      </c>
      <c r="H24" s="6">
        <v>0.43834490740740745</v>
      </c>
      <c r="I24" s="1" t="s">
        <v>16</v>
      </c>
      <c r="J24" s="1" t="s">
        <v>5</v>
      </c>
      <c r="K24" s="3"/>
      <c r="L24" s="4" t="s">
        <v>9</v>
      </c>
      <c r="M24" s="5">
        <v>43892</v>
      </c>
      <c r="N24" s="6">
        <v>0.43767361111111108</v>
      </c>
      <c r="O24" s="1" t="s">
        <v>39</v>
      </c>
      <c r="P24" s="1" t="s">
        <v>5</v>
      </c>
    </row>
    <row r="25" spans="1:16" x14ac:dyDescent="0.25">
      <c r="A25" s="4" t="s">
        <v>11</v>
      </c>
      <c r="B25" s="5">
        <v>43892</v>
      </c>
      <c r="C25" s="6">
        <v>0.45187500000000003</v>
      </c>
      <c r="D25" s="1" t="s">
        <v>43</v>
      </c>
      <c r="E25" s="2"/>
      <c r="F25" s="4" t="s">
        <v>10</v>
      </c>
      <c r="G25" s="5">
        <v>43892</v>
      </c>
      <c r="H25" s="6">
        <v>0.43847222222222221</v>
      </c>
      <c r="I25" s="1" t="s">
        <v>14</v>
      </c>
      <c r="J25" s="1" t="s">
        <v>7</v>
      </c>
      <c r="K25" s="3"/>
      <c r="L25" s="4" t="s">
        <v>9</v>
      </c>
      <c r="M25" s="5">
        <v>43892</v>
      </c>
      <c r="N25" s="6">
        <v>0.43828703703703703</v>
      </c>
      <c r="O25" s="1" t="s">
        <v>27</v>
      </c>
      <c r="P25" s="1" t="s">
        <v>5</v>
      </c>
    </row>
    <row r="26" spans="1:16" x14ac:dyDescent="0.25">
      <c r="A26" s="4" t="s">
        <v>11</v>
      </c>
      <c r="B26" s="5">
        <v>43892</v>
      </c>
      <c r="C26" s="6">
        <v>0.45437499999999997</v>
      </c>
      <c r="D26" s="1" t="s">
        <v>23</v>
      </c>
      <c r="E26" s="2"/>
      <c r="F26" s="4" t="s">
        <v>10</v>
      </c>
      <c r="G26" s="5">
        <v>43892</v>
      </c>
      <c r="H26" s="6">
        <v>0.43856481481481485</v>
      </c>
      <c r="I26" s="1" t="s">
        <v>15</v>
      </c>
      <c r="J26" s="1" t="s">
        <v>7</v>
      </c>
      <c r="K26" s="3"/>
      <c r="L26" s="4" t="s">
        <v>9</v>
      </c>
      <c r="M26" s="5">
        <v>43892</v>
      </c>
      <c r="N26" s="6">
        <v>0.4384143518518519</v>
      </c>
      <c r="O26" s="1" t="s">
        <v>38</v>
      </c>
      <c r="P26" s="1" t="s">
        <v>7</v>
      </c>
    </row>
    <row r="27" spans="1:16" x14ac:dyDescent="0.25">
      <c r="A27" s="4" t="s">
        <v>11</v>
      </c>
      <c r="B27" s="5">
        <v>43892</v>
      </c>
      <c r="C27" s="6">
        <v>0.45475694444444442</v>
      </c>
      <c r="D27" s="1" t="s">
        <v>21</v>
      </c>
      <c r="E27" s="2"/>
      <c r="F27" s="4" t="s">
        <v>10</v>
      </c>
      <c r="G27" s="5">
        <v>43892</v>
      </c>
      <c r="H27" s="6">
        <v>0.43868055555555552</v>
      </c>
      <c r="I27" s="1" t="s">
        <v>23</v>
      </c>
      <c r="J27" s="1" t="s">
        <v>5</v>
      </c>
      <c r="K27" s="3"/>
      <c r="L27" s="4" t="s">
        <v>9</v>
      </c>
      <c r="M27" s="5">
        <v>43892</v>
      </c>
      <c r="N27" s="6">
        <v>0.43853009259259257</v>
      </c>
      <c r="O27" s="1" t="s">
        <v>16</v>
      </c>
      <c r="P27" s="1" t="s">
        <v>5</v>
      </c>
    </row>
    <row r="28" spans="1:16" x14ac:dyDescent="0.25">
      <c r="A28" s="4" t="s">
        <v>11</v>
      </c>
      <c r="B28" s="5">
        <v>43892</v>
      </c>
      <c r="C28" s="6">
        <v>0.45635416666666667</v>
      </c>
      <c r="D28" s="1" t="s">
        <v>24</v>
      </c>
      <c r="E28" s="2"/>
      <c r="F28" s="4" t="s">
        <v>10</v>
      </c>
      <c r="G28" s="5">
        <v>43892</v>
      </c>
      <c r="H28" s="6">
        <v>0.4390162037037037</v>
      </c>
      <c r="I28" s="1" t="s">
        <v>16</v>
      </c>
      <c r="J28" s="1" t="s">
        <v>7</v>
      </c>
      <c r="K28" s="3"/>
      <c r="L28" s="4" t="s">
        <v>9</v>
      </c>
      <c r="M28" s="5">
        <v>43892</v>
      </c>
      <c r="N28" s="6">
        <v>0.43854166666666666</v>
      </c>
      <c r="O28" s="1" t="s">
        <v>14</v>
      </c>
      <c r="P28" s="1" t="s">
        <v>7</v>
      </c>
    </row>
    <row r="29" spans="1:16" x14ac:dyDescent="0.25">
      <c r="A29" s="4" t="s">
        <v>11</v>
      </c>
      <c r="B29" s="5">
        <v>43892</v>
      </c>
      <c r="C29" s="6">
        <v>0.45653935185185185</v>
      </c>
      <c r="D29" s="1" t="s">
        <v>25</v>
      </c>
      <c r="E29" s="2"/>
      <c r="F29" s="4" t="s">
        <v>10</v>
      </c>
      <c r="G29" s="5">
        <v>43892</v>
      </c>
      <c r="H29" s="6">
        <v>0.44011574074074072</v>
      </c>
      <c r="I29" s="1" t="s">
        <v>33</v>
      </c>
      <c r="J29" s="1" t="s">
        <v>5</v>
      </c>
      <c r="K29" s="3"/>
      <c r="L29" s="4" t="s">
        <v>9</v>
      </c>
      <c r="M29" s="5">
        <v>43892</v>
      </c>
      <c r="N29" s="6">
        <v>0.43890046296296298</v>
      </c>
      <c r="O29" s="1" t="s">
        <v>23</v>
      </c>
      <c r="P29" s="1" t="s">
        <v>5</v>
      </c>
    </row>
    <row r="30" spans="1:16" x14ac:dyDescent="0.25">
      <c r="A30" s="4" t="s">
        <v>11</v>
      </c>
      <c r="B30" s="5">
        <v>43892</v>
      </c>
      <c r="C30" s="6">
        <v>0.45656249999999998</v>
      </c>
      <c r="D30" s="1" t="s">
        <v>26</v>
      </c>
      <c r="E30" s="2"/>
      <c r="F30" s="4" t="s">
        <v>10</v>
      </c>
      <c r="G30" s="5">
        <v>43892</v>
      </c>
      <c r="H30" s="6">
        <v>0.44031250000000005</v>
      </c>
      <c r="I30" s="1" t="s">
        <v>17</v>
      </c>
      <c r="J30" s="1" t="s">
        <v>7</v>
      </c>
      <c r="K30" s="3"/>
      <c r="L30" s="4" t="s">
        <v>9</v>
      </c>
      <c r="M30" s="5">
        <v>43892</v>
      </c>
      <c r="N30" s="6">
        <v>0.43899305555555551</v>
      </c>
      <c r="O30" s="1" t="s">
        <v>15</v>
      </c>
      <c r="P30" s="1" t="s">
        <v>7</v>
      </c>
    </row>
    <row r="31" spans="1:16" x14ac:dyDescent="0.25">
      <c r="A31" s="4" t="s">
        <v>11</v>
      </c>
      <c r="B31" s="5">
        <v>43892</v>
      </c>
      <c r="C31" s="6">
        <v>0.45776620370370374</v>
      </c>
      <c r="D31" s="1" t="s">
        <v>43</v>
      </c>
      <c r="E31" s="2"/>
      <c r="F31" s="4" t="s">
        <v>10</v>
      </c>
      <c r="G31" s="5">
        <v>43892</v>
      </c>
      <c r="H31" s="6">
        <v>0.4408217592592592</v>
      </c>
      <c r="I31" s="1" t="s">
        <v>51</v>
      </c>
      <c r="J31" s="1" t="s">
        <v>5</v>
      </c>
      <c r="K31" s="3"/>
      <c r="L31" s="4" t="s">
        <v>9</v>
      </c>
      <c r="M31" s="5">
        <v>43892</v>
      </c>
      <c r="N31" s="6">
        <v>0.43936342592592598</v>
      </c>
      <c r="O31" s="1" t="s">
        <v>16</v>
      </c>
      <c r="P31" s="1" t="s">
        <v>7</v>
      </c>
    </row>
    <row r="32" spans="1:16" x14ac:dyDescent="0.25">
      <c r="A32" s="4" t="s">
        <v>11</v>
      </c>
      <c r="B32" s="5">
        <v>43892</v>
      </c>
      <c r="C32" s="6">
        <v>0.45809027777777778</v>
      </c>
      <c r="D32" s="1" t="s">
        <v>44</v>
      </c>
      <c r="E32" s="2"/>
      <c r="F32" s="4" t="s">
        <v>10</v>
      </c>
      <c r="G32" s="5">
        <v>43892</v>
      </c>
      <c r="H32" s="6">
        <v>0.44101851851851853</v>
      </c>
      <c r="I32" s="1" t="s">
        <v>39</v>
      </c>
      <c r="J32" s="1" t="s">
        <v>7</v>
      </c>
      <c r="K32" s="3"/>
      <c r="L32" s="4" t="s">
        <v>9</v>
      </c>
      <c r="M32" s="5">
        <v>43892</v>
      </c>
      <c r="N32" s="6">
        <v>0.44028935185185186</v>
      </c>
      <c r="O32" s="1" t="s">
        <v>33</v>
      </c>
      <c r="P32" s="1" t="s">
        <v>5</v>
      </c>
    </row>
    <row r="33" spans="1:17" x14ac:dyDescent="0.25">
      <c r="A33" s="4" t="s">
        <v>11</v>
      </c>
      <c r="B33" s="5">
        <v>43892</v>
      </c>
      <c r="C33" s="6">
        <v>0.45826388888888886</v>
      </c>
      <c r="D33" s="1" t="s">
        <v>22</v>
      </c>
      <c r="E33" s="2"/>
      <c r="F33" s="4" t="s">
        <v>10</v>
      </c>
      <c r="G33" s="5">
        <v>43892</v>
      </c>
      <c r="H33" s="6">
        <v>0.44143518518518521</v>
      </c>
      <c r="I33" s="1" t="s">
        <v>41</v>
      </c>
      <c r="J33" s="1" t="s">
        <v>5</v>
      </c>
      <c r="K33" s="3"/>
      <c r="L33" s="4" t="s">
        <v>9</v>
      </c>
      <c r="M33" s="5">
        <v>43892</v>
      </c>
      <c r="N33" s="6">
        <v>0.44090277777777781</v>
      </c>
      <c r="O33" s="1" t="s">
        <v>51</v>
      </c>
      <c r="P33" s="1" t="s">
        <v>5</v>
      </c>
    </row>
    <row r="34" spans="1:17" x14ac:dyDescent="0.25">
      <c r="A34" s="4" t="s">
        <v>11</v>
      </c>
      <c r="B34" s="5">
        <v>43892</v>
      </c>
      <c r="C34" s="6">
        <v>0.45836805555555554</v>
      </c>
      <c r="D34" s="1" t="s">
        <v>45</v>
      </c>
      <c r="E34" s="2"/>
      <c r="F34" s="4" t="s">
        <v>10</v>
      </c>
      <c r="G34" s="5">
        <v>43892</v>
      </c>
      <c r="H34" s="6">
        <v>0.4415162037037037</v>
      </c>
      <c r="I34" s="1" t="s">
        <v>18</v>
      </c>
      <c r="J34" s="1" t="s">
        <v>7</v>
      </c>
      <c r="K34" s="3"/>
      <c r="L34" s="4" t="s">
        <v>9</v>
      </c>
      <c r="M34" s="5">
        <v>43892</v>
      </c>
      <c r="N34" s="6">
        <v>0.44094907407407408</v>
      </c>
      <c r="O34" s="1" t="s">
        <v>17</v>
      </c>
      <c r="P34" s="1" t="s">
        <v>7</v>
      </c>
    </row>
    <row r="35" spans="1:17" x14ac:dyDescent="0.25">
      <c r="A35" s="4" t="s">
        <v>11</v>
      </c>
      <c r="B35" s="5">
        <v>43892</v>
      </c>
      <c r="C35" s="6">
        <v>0.45902777777777781</v>
      </c>
      <c r="D35" s="1" t="s">
        <v>46</v>
      </c>
      <c r="E35" s="2"/>
      <c r="F35" s="4" t="s">
        <v>10</v>
      </c>
      <c r="G35" s="5">
        <v>43892</v>
      </c>
      <c r="H35" s="6">
        <v>0.44167824074074075</v>
      </c>
      <c r="I35" s="1" t="s">
        <v>19</v>
      </c>
      <c r="J35" s="1" t="s">
        <v>7</v>
      </c>
      <c r="K35" s="3"/>
      <c r="L35" s="4" t="s">
        <v>9</v>
      </c>
      <c r="M35" s="5">
        <v>43892</v>
      </c>
      <c r="N35" s="6">
        <v>0.44108796296296293</v>
      </c>
      <c r="O35" s="1" t="s">
        <v>39</v>
      </c>
      <c r="P35" s="1" t="s">
        <v>7</v>
      </c>
    </row>
    <row r="36" spans="1:17" x14ac:dyDescent="0.25">
      <c r="A36" s="4" t="s">
        <v>11</v>
      </c>
      <c r="B36" s="5">
        <v>43892</v>
      </c>
      <c r="C36" s="6">
        <v>0.46045138888888887</v>
      </c>
      <c r="D36" s="1" t="s">
        <v>27</v>
      </c>
      <c r="E36" s="2"/>
      <c r="F36" s="4" t="s">
        <v>10</v>
      </c>
      <c r="G36" s="5">
        <v>43892</v>
      </c>
      <c r="H36" s="23">
        <v>0.44190972222222219</v>
      </c>
      <c r="I36" s="1" t="s">
        <v>7</v>
      </c>
      <c r="J36" s="1" t="s">
        <v>35</v>
      </c>
      <c r="K36" s="3"/>
      <c r="L36" s="4" t="s">
        <v>9</v>
      </c>
      <c r="M36" s="5">
        <v>43892</v>
      </c>
      <c r="N36" s="6">
        <v>0.44166666666666665</v>
      </c>
      <c r="O36" s="1" t="s">
        <v>18</v>
      </c>
      <c r="P36" s="1" t="s">
        <v>7</v>
      </c>
    </row>
    <row r="37" spans="1:17" x14ac:dyDescent="0.25">
      <c r="A37" s="4" t="s">
        <v>11</v>
      </c>
      <c r="B37" s="5">
        <v>43892</v>
      </c>
      <c r="C37" s="6">
        <v>0.46122685185185186</v>
      </c>
      <c r="D37" s="1" t="s">
        <v>43</v>
      </c>
      <c r="E37" s="2"/>
      <c r="F37" s="4" t="s">
        <v>10</v>
      </c>
      <c r="G37" s="5">
        <v>43892</v>
      </c>
      <c r="H37" s="23">
        <v>0.44195601851851851</v>
      </c>
      <c r="I37" s="1" t="s">
        <v>7</v>
      </c>
      <c r="J37" s="1" t="s">
        <v>36</v>
      </c>
      <c r="K37" s="3"/>
      <c r="L37" s="4" t="s">
        <v>9</v>
      </c>
      <c r="M37" s="5">
        <v>43892</v>
      </c>
      <c r="N37" s="6">
        <v>0.44166666666666665</v>
      </c>
      <c r="O37" s="1" t="s">
        <v>41</v>
      </c>
      <c r="P37" s="1" t="s">
        <v>5</v>
      </c>
    </row>
    <row r="38" spans="1:17" x14ac:dyDescent="0.25">
      <c r="A38" s="4" t="s">
        <v>11</v>
      </c>
      <c r="B38" s="5">
        <v>43892</v>
      </c>
      <c r="C38" s="6">
        <v>0.46182870370370371</v>
      </c>
      <c r="D38" s="1" t="s">
        <v>28</v>
      </c>
      <c r="E38" s="2"/>
      <c r="F38" s="4" t="s">
        <v>10</v>
      </c>
      <c r="G38" s="5">
        <v>43892</v>
      </c>
      <c r="H38" s="6">
        <v>0.44252314814814814</v>
      </c>
      <c r="I38" s="1" t="s">
        <v>46</v>
      </c>
      <c r="J38" s="1" t="s">
        <v>5</v>
      </c>
      <c r="K38" s="3"/>
      <c r="L38" s="4" t="s">
        <v>9</v>
      </c>
      <c r="M38" s="5">
        <v>43892</v>
      </c>
      <c r="N38" s="6">
        <v>0.44188657407407406</v>
      </c>
      <c r="O38" s="1" t="s">
        <v>19</v>
      </c>
      <c r="P38" s="1" t="s">
        <v>7</v>
      </c>
    </row>
    <row r="42" spans="1:17" ht="15.75" thickBot="1" x14ac:dyDescent="0.3"/>
    <row r="43" spans="1:17" ht="15.75" thickBot="1" x14ac:dyDescent="0.3">
      <c r="E43" s="47" t="s">
        <v>59</v>
      </c>
      <c r="F43" s="48"/>
      <c r="G43" s="48"/>
      <c r="H43" s="49"/>
    </row>
    <row r="44" spans="1:17" s="39" customFormat="1" ht="75" x14ac:dyDescent="0.25">
      <c r="A44" s="40" t="s">
        <v>0</v>
      </c>
      <c r="B44" s="40" t="s">
        <v>1</v>
      </c>
      <c r="C44" s="40" t="s">
        <v>2</v>
      </c>
      <c r="D44" s="41" t="s">
        <v>3</v>
      </c>
      <c r="E44" s="42" t="s">
        <v>56</v>
      </c>
      <c r="F44" s="43" t="s">
        <v>57</v>
      </c>
      <c r="G44" s="43" t="s">
        <v>55</v>
      </c>
      <c r="H44" s="43" t="s">
        <v>58</v>
      </c>
    </row>
    <row r="45" spans="1:17" x14ac:dyDescent="0.25">
      <c r="A45" s="24" t="s">
        <v>11</v>
      </c>
      <c r="B45" s="25">
        <v>43892</v>
      </c>
      <c r="C45" s="26">
        <v>0.3886574074074074</v>
      </c>
      <c r="D45" s="27" t="s">
        <v>37</v>
      </c>
      <c r="E45" s="51" cm="1">
        <f t="array" ref="E45">IFERROR(_xlfn.AGGREGATE(15,6,$H$3:$H$38/($H$3:$H$38&gt;=C45)/($I$3:$I$38=D45)/($G$3:$G$38=B45),1),"-")</f>
        <v>0.38869212962962968</v>
      </c>
      <c r="F45" s="52" t="str">
        <f>IF(E45&lt;&gt;"-",D45,"-")</f>
        <v>Маг.7 По54 МИНИ</v>
      </c>
      <c r="G45" s="52" t="str" cm="1">
        <f t="array" ref="G45">IFERROR(INDEX($J$3:$J$38,_xlfn.AGGREGATE(15,6,(ROW($J$3:$J$38)-2)/($H$3:$H$38=E45)/($I$3:$I$38=D45)/($G$3:$G$38=B45),1)),"-")</f>
        <v>Стол3</v>
      </c>
      <c r="H45" s="51" cm="1">
        <f t="array" ref="H45">IFERROR(_xlfn.AGGREGATE(15,6,$N$3:$N$38/($N$3:$N$38&gt;=E45)/($I$3:$I$38=D45)/($G$3:$G$38=B45)/($J$3:$J$38=G45),1),"-")</f>
        <v>0.38885416666666667</v>
      </c>
      <c r="J45" s="51"/>
      <c r="L45" s="50"/>
      <c r="N45" s="26">
        <v>0.38869212962962968</v>
      </c>
      <c r="O45" s="27" t="s">
        <v>37</v>
      </c>
      <c r="P45" s="27" t="s">
        <v>7</v>
      </c>
      <c r="Q45" s="26">
        <v>0.38885416666666667</v>
      </c>
    </row>
    <row r="46" spans="1:17" x14ac:dyDescent="0.25">
      <c r="A46" s="11" t="s">
        <v>11</v>
      </c>
      <c r="B46" s="13">
        <v>43892</v>
      </c>
      <c r="C46" s="14">
        <v>0.38877314814814817</v>
      </c>
      <c r="D46" s="12" t="s">
        <v>12</v>
      </c>
      <c r="E46" s="51" cm="1">
        <f t="array" ref="E46">IFERROR(_xlfn.AGGREGATE(15,6,$H$3:$H$38/($H$3:$H$38&gt;=C46)/($I$3:$I$38=D46)/($G$3:$G$38=B46),1),"-")</f>
        <v>0.38893518518518522</v>
      </c>
      <c r="F46" s="52" t="str">
        <f t="shared" ref="F46:F80" si="0">IF(E46&lt;&gt;"-",D46,"-")</f>
        <v>Маг.6B1 Цу05 МИНИ</v>
      </c>
      <c r="G46" s="52" t="str" cm="1">
        <f t="array" ref="G46">IFERROR(INDEX($J$3:$J$38,_xlfn.AGGREGATE(15,6,(ROW($J$3:$J$38)-2)/($H$3:$H$38=E46)/($I$3:$I$38=D46)/($G$3:$G$38=B46),1)),"-")</f>
        <v>Стол3</v>
      </c>
      <c r="H46" s="51" cm="1">
        <f t="array" ref="H46">IFERROR(_xlfn.AGGREGATE(15,6,$N$3:$N$38/($N$3:$N$38&gt;=E46)/($I$3:$I$38=D46)/($G$3:$G$38=B46)/($J$3:$J$38=G46),1),"-")</f>
        <v>0.38928240740740744</v>
      </c>
      <c r="J46" s="51"/>
      <c r="L46" s="50"/>
      <c r="N46" s="14">
        <v>0.38893518518518522</v>
      </c>
      <c r="O46" s="12" t="s">
        <v>12</v>
      </c>
      <c r="P46" s="12" t="s">
        <v>7</v>
      </c>
      <c r="Q46" s="14">
        <v>0.38928240740740744</v>
      </c>
    </row>
    <row r="47" spans="1:17" x14ac:dyDescent="0.25">
      <c r="A47" s="19" t="s">
        <v>11</v>
      </c>
      <c r="B47" s="21">
        <v>43892</v>
      </c>
      <c r="C47" s="22">
        <v>0.3904050925925926</v>
      </c>
      <c r="D47" s="20" t="s">
        <v>13</v>
      </c>
      <c r="E47" s="51" cm="1">
        <f t="array" ref="E47">IFERROR(_xlfn.AGGREGATE(15,6,$H$3:$H$38/($H$3:$H$38&gt;=C47)/($I$3:$I$38=D47)/($G$3:$G$38=B47),1),"-")</f>
        <v>0.39042824074074073</v>
      </c>
      <c r="F47" s="52" t="str">
        <f t="shared" si="0"/>
        <v>Маг.6B1 Цу03 МИНИ</v>
      </c>
      <c r="G47" s="52" t="str" cm="1">
        <f t="array" ref="G47">IFERROR(INDEX($J$3:$J$38,_xlfn.AGGREGATE(15,6,(ROW($J$3:$J$38)-2)/($H$3:$H$38=E47)/($I$3:$I$38=D47)/($G$3:$G$38=B47),1)),"-")</f>
        <v>Стол3</v>
      </c>
      <c r="H47" s="51" cm="1">
        <f t="array" ref="H47">IFERROR(_xlfn.AGGREGATE(15,6,$N$3:$N$38/($N$3:$N$38&gt;=E47)/($I$3:$I$38=D47)/($G$3:$G$38=B47)/($J$3:$J$38=G47),1),"-")</f>
        <v>0.39121527777777776</v>
      </c>
      <c r="J47" s="51"/>
      <c r="L47" s="50"/>
      <c r="N47" s="22">
        <v>0.39042824074074073</v>
      </c>
      <c r="O47" s="20" t="s">
        <v>13</v>
      </c>
      <c r="P47" s="20" t="s">
        <v>7</v>
      </c>
      <c r="Q47" s="22">
        <v>0.39109953703703698</v>
      </c>
    </row>
    <row r="48" spans="1:17" x14ac:dyDescent="0.25">
      <c r="A48" s="4" t="s">
        <v>11</v>
      </c>
      <c r="B48" s="5">
        <v>43892</v>
      </c>
      <c r="C48" s="6">
        <v>0.43754629629629632</v>
      </c>
      <c r="D48" s="1" t="s">
        <v>38</v>
      </c>
      <c r="E48" s="51" cm="1">
        <f t="array" ref="E48">IFERROR(_xlfn.AGGREGATE(15,6,$H$3:$H$38/($H$3:$H$38&gt;=C48)/($I$3:$I$38=D48)/($G$3:$G$38=B48),1),"-")</f>
        <v>0.43755787037037036</v>
      </c>
      <c r="F48" s="52" t="str">
        <f t="shared" si="0"/>
        <v>Маг.1 По51 МИНИ</v>
      </c>
      <c r="G48" s="52" t="str" cm="1">
        <f t="array" ref="G48">IFERROR(INDEX($J$3:$J$38,_xlfn.AGGREGATE(15,6,(ROW($J$3:$J$38)-2)/($H$3:$H$38=E48)/($I$3:$I$38=D48)/($G$3:$G$38=B48),1)),"-")</f>
        <v>Стол3</v>
      </c>
      <c r="H48" s="51" t="str" cm="1">
        <f t="array" ref="H48">IFERROR(_xlfn.AGGREGATE(15,6,$N$3:$N$38/($N$3:$N$38&gt;=E48)/($I$3:$I$38=D48)/($G$3:$G$38=B48)/($J$3:$J$38=G48),1),"-")</f>
        <v>-</v>
      </c>
      <c r="J48" s="51"/>
      <c r="L48" s="50"/>
    </row>
    <row r="49" spans="1:12" x14ac:dyDescent="0.25">
      <c r="A49" s="4" t="s">
        <v>11</v>
      </c>
      <c r="B49" s="5">
        <v>43892</v>
      </c>
      <c r="C49" s="6">
        <v>0.43763888888888891</v>
      </c>
      <c r="D49" s="1" t="s">
        <v>14</v>
      </c>
      <c r="E49" s="51" cm="1">
        <f t="array" ref="E49">IFERROR(_xlfn.AGGREGATE(15,6,$H$3:$H$38/($H$3:$H$38&gt;=C49)/($I$3:$I$38=D49)/($G$3:$G$38=B49),1),"-")</f>
        <v>0.43847222222222221</v>
      </c>
      <c r="F49" s="52" t="str">
        <f t="shared" si="0"/>
        <v>Маг.1 Цу17 МИНИ</v>
      </c>
      <c r="G49" s="52" t="str" cm="1">
        <f t="array" ref="G49">IFERROR(INDEX($J$3:$J$38,_xlfn.AGGREGATE(15,6,(ROW($J$3:$J$38)-2)/($H$3:$H$38=E49)/($I$3:$I$38=D49)/($G$3:$G$38=B49),1)),"-")</f>
        <v>Стол3</v>
      </c>
      <c r="H49" s="51" t="str" cm="1">
        <f t="array" ref="H49">IFERROR(_xlfn.AGGREGATE(15,6,$N$3:$N$38/($N$3:$N$38&gt;=E49)/($I$3:$I$38=D49)/($G$3:$G$38=B49)/($J$3:$J$38=G49),1),"-")</f>
        <v>-</v>
      </c>
      <c r="J49" s="51"/>
      <c r="L49" s="50"/>
    </row>
    <row r="50" spans="1:12" x14ac:dyDescent="0.25">
      <c r="A50" s="4" t="s">
        <v>11</v>
      </c>
      <c r="B50" s="5">
        <v>43892</v>
      </c>
      <c r="C50" s="6">
        <v>0.43807870370370372</v>
      </c>
      <c r="D50" s="1" t="s">
        <v>15</v>
      </c>
      <c r="E50" s="51" cm="1">
        <f t="array" ref="E50">IFERROR(_xlfn.AGGREGATE(15,6,$H$3:$H$38/($H$3:$H$38&gt;=C50)/($I$3:$I$38=D50)/($G$3:$G$38=B50),1),"-")</f>
        <v>0.43856481481481485</v>
      </c>
      <c r="F50" s="52" t="str">
        <f t="shared" si="0"/>
        <v>Маг.6B2 Цу01 МИНИ</v>
      </c>
      <c r="G50" s="52" t="str" cm="1">
        <f t="array" ref="G50">IFERROR(INDEX($J$3:$J$38,_xlfn.AGGREGATE(15,6,(ROW($J$3:$J$38)-2)/($H$3:$H$38=E50)/($I$3:$I$38=D50)/($G$3:$G$38=B50),1)),"-")</f>
        <v>Стол3</v>
      </c>
      <c r="H50" s="51" t="str" cm="1">
        <f t="array" ref="H50">IFERROR(_xlfn.AGGREGATE(15,6,$N$3:$N$38/($N$3:$N$38&gt;=E50)/($I$3:$I$38=D50)/($G$3:$G$38=B50)/($J$3:$J$38=G50),1),"-")</f>
        <v>-</v>
      </c>
      <c r="J50" s="51"/>
      <c r="L50" s="50"/>
    </row>
    <row r="51" spans="1:12" x14ac:dyDescent="0.25">
      <c r="A51" s="4" t="s">
        <v>11</v>
      </c>
      <c r="B51" s="5">
        <v>43892</v>
      </c>
      <c r="C51" s="6">
        <v>0.43877314814814811</v>
      </c>
      <c r="D51" s="1" t="s">
        <v>16</v>
      </c>
      <c r="E51" s="51" cm="1">
        <f t="array" ref="E51">IFERROR(_xlfn.AGGREGATE(15,6,$H$3:$H$38/($H$3:$H$38&gt;=C51)/($I$3:$I$38=D51)/($G$3:$G$38=B51),1),"-")</f>
        <v>0.4390162037037037</v>
      </c>
      <c r="F51" s="52" t="str">
        <f t="shared" si="0"/>
        <v>Маг.6B2 Цу02 МИНИ</v>
      </c>
      <c r="G51" s="52" t="str" cm="1">
        <f t="array" ref="G51">IFERROR(INDEX($J$3:$J$38,_xlfn.AGGREGATE(15,6,(ROW($J$3:$J$38)-2)/($H$3:$H$38=E51)/($I$3:$I$38=D51)/($G$3:$G$38=B51),1)),"-")</f>
        <v>Стол3</v>
      </c>
      <c r="H51" s="51" t="str" cm="1">
        <f t="array" ref="H51">IFERROR(_xlfn.AGGREGATE(15,6,$N$3:$N$38/($N$3:$N$38&gt;=E51)/($I$3:$I$38=D51)/($G$3:$G$38=B51)/($J$3:$J$38=G51),1),"-")</f>
        <v>-</v>
      </c>
      <c r="J51" s="51"/>
      <c r="L51" s="50"/>
    </row>
    <row r="52" spans="1:12" x14ac:dyDescent="0.25">
      <c r="A52" s="4" t="s">
        <v>11</v>
      </c>
      <c r="B52" s="5">
        <v>43892</v>
      </c>
      <c r="C52" s="6">
        <v>0.44027777777777777</v>
      </c>
      <c r="D52" s="1" t="s">
        <v>17</v>
      </c>
      <c r="E52" s="51" cm="1">
        <f t="array" ref="E52">IFERROR(_xlfn.AGGREGATE(15,6,$H$3:$H$38/($H$3:$H$38&gt;=C52)/($I$3:$I$38=D52)/($G$3:$G$38=B52),1),"-")</f>
        <v>0.44031250000000005</v>
      </c>
      <c r="F52" s="52" t="str">
        <f t="shared" si="0"/>
        <v>Маг.1 Цу05 БИГ</v>
      </c>
      <c r="G52" s="52" t="str" cm="1">
        <f t="array" ref="G52">IFERROR(INDEX($J$3:$J$38,_xlfn.AGGREGATE(15,6,(ROW($J$3:$J$38)-2)/($H$3:$H$38=E52)/($I$3:$I$38=D52)/($G$3:$G$38=B52),1)),"-")</f>
        <v>Стол3</v>
      </c>
      <c r="H52" s="51" t="str" cm="1">
        <f t="array" ref="H52">IFERROR(_xlfn.AGGREGATE(15,6,$N$3:$N$38/($N$3:$N$38&gt;=E52)/($I$3:$I$38=D52)/($G$3:$G$38=B52)/($J$3:$J$38=G52),1),"-")</f>
        <v>-</v>
      </c>
      <c r="J52" s="51"/>
      <c r="L52" s="50"/>
    </row>
    <row r="53" spans="1:12" x14ac:dyDescent="0.25">
      <c r="A53" s="4" t="s">
        <v>11</v>
      </c>
      <c r="B53" s="5">
        <v>43892</v>
      </c>
      <c r="C53" s="6">
        <v>0.44035879629629626</v>
      </c>
      <c r="D53" s="1" t="s">
        <v>39</v>
      </c>
      <c r="E53" s="51" cm="1">
        <f t="array" ref="E53">IFERROR(_xlfn.AGGREGATE(15,6,$H$3:$H$38/($H$3:$H$38&gt;=C53)/($I$3:$I$38=D53)/($G$3:$G$38=B53),1),"-")</f>
        <v>0.44101851851851853</v>
      </c>
      <c r="F53" s="52" t="str">
        <f t="shared" si="0"/>
        <v>Маг.1 По59 БИГ</v>
      </c>
      <c r="G53" s="52" t="str" cm="1">
        <f t="array" ref="G53">IFERROR(INDEX($J$3:$J$38,_xlfn.AGGREGATE(15,6,(ROW($J$3:$J$38)-2)/($H$3:$H$38=E53)/($I$3:$I$38=D53)/($G$3:$G$38=B53),1)),"-")</f>
        <v>Стол3</v>
      </c>
      <c r="H53" s="51" t="str" cm="1">
        <f t="array" ref="H53">IFERROR(_xlfn.AGGREGATE(15,6,$N$3:$N$38/($N$3:$N$38&gt;=E53)/($I$3:$I$38=D53)/($G$3:$G$38=B53)/($J$3:$J$38=G53),1),"-")</f>
        <v>-</v>
      </c>
      <c r="J53" s="51"/>
      <c r="L53" s="50"/>
    </row>
    <row r="54" spans="1:12" x14ac:dyDescent="0.25">
      <c r="A54" s="4" t="s">
        <v>11</v>
      </c>
      <c r="B54" s="5">
        <v>43892</v>
      </c>
      <c r="C54" s="6">
        <v>0.44150462962962966</v>
      </c>
      <c r="D54" s="1" t="s">
        <v>18</v>
      </c>
      <c r="E54" s="51" cm="1">
        <f t="array" ref="E54">IFERROR(_xlfn.AGGREGATE(15,6,$H$3:$H$38/($H$3:$H$38&gt;=C54)/($I$3:$I$38=D54)/($G$3:$G$38=B54),1),"-")</f>
        <v>0.4415162037037037</v>
      </c>
      <c r="F54" s="52" t="str">
        <f t="shared" si="0"/>
        <v>Маг.7 Цу05 МИНИ</v>
      </c>
      <c r="G54" s="52" t="str" cm="1">
        <f t="array" ref="G54">IFERROR(INDEX($J$3:$J$38,_xlfn.AGGREGATE(15,6,(ROW($J$3:$J$38)-2)/($H$3:$H$38=E54)/($I$3:$I$38=D54)/($G$3:$G$38=B54),1)),"-")</f>
        <v>Стол3</v>
      </c>
      <c r="H54" s="51" t="str" cm="1">
        <f t="array" ref="H54">IFERROR(_xlfn.AGGREGATE(15,6,$N$3:$N$38/($N$3:$N$38&gt;=E54)/($I$3:$I$38=D54)/($G$3:$G$38=B54)/($J$3:$J$38=G54),1),"-")</f>
        <v>-</v>
      </c>
      <c r="J54" s="51"/>
      <c r="L54" s="50"/>
    </row>
    <row r="55" spans="1:12" x14ac:dyDescent="0.25">
      <c r="A55" s="4" t="s">
        <v>11</v>
      </c>
      <c r="B55" s="5">
        <v>43892</v>
      </c>
      <c r="C55" s="6">
        <v>0.44153935185185184</v>
      </c>
      <c r="D55" s="1" t="s">
        <v>19</v>
      </c>
      <c r="E55" s="51" cm="1">
        <f t="array" ref="E55">IFERROR(_xlfn.AGGREGATE(15,6,$H$3:$H$38/($H$3:$H$38&gt;=C55)/($I$3:$I$38=D55)/($G$3:$G$38=B55),1),"-")</f>
        <v>0.44167824074074075</v>
      </c>
      <c r="F55" s="52" t="str">
        <f t="shared" si="0"/>
        <v>Маг.4 Цу01 МИНИ</v>
      </c>
      <c r="G55" s="52" t="str" cm="1">
        <f t="array" ref="G55">IFERROR(INDEX($J$3:$J$38,_xlfn.AGGREGATE(15,6,(ROW($J$3:$J$38)-2)/($H$3:$H$38=E55)/($I$3:$I$38=D55)/($G$3:$G$38=B55),1)),"-")</f>
        <v>Стол3</v>
      </c>
      <c r="H55" s="51" t="str" cm="1">
        <f t="array" ref="H55">IFERROR(_xlfn.AGGREGATE(15,6,$N$3:$N$38/($N$3:$N$38&gt;=E55)/($I$3:$I$38=D55)/($G$3:$G$38=B55)/($J$3:$J$38=G55),1),"-")</f>
        <v>-</v>
      </c>
      <c r="J55" s="51"/>
      <c r="L55" s="50"/>
    </row>
    <row r="56" spans="1:12" x14ac:dyDescent="0.25">
      <c r="A56" s="4" t="s">
        <v>11</v>
      </c>
      <c r="B56" s="5">
        <v>43892</v>
      </c>
      <c r="C56" s="6">
        <v>0.44162037037037033</v>
      </c>
      <c r="D56" s="1" t="s">
        <v>40</v>
      </c>
      <c r="E56" s="51" t="str" cm="1">
        <f t="array" ref="E56">IFERROR(_xlfn.AGGREGATE(15,6,$H$3:$H$38/($H$3:$H$38&gt;=C56)/($I$3:$I$38=D56)/($G$3:$G$38=B56),1),"-")</f>
        <v>-</v>
      </c>
      <c r="F56" s="52" t="str">
        <f t="shared" si="0"/>
        <v>-</v>
      </c>
      <c r="G56" s="52" t="str" cm="1">
        <f t="array" ref="G56">IFERROR(INDEX($J$3:$J$38,_xlfn.AGGREGATE(15,6,(ROW($J$3:$J$38)-2)/($H$3:$H$38=E56)/($I$3:$I$38=D56)/($G$3:$G$38=B56),1)),"-")</f>
        <v>-</v>
      </c>
      <c r="H56" s="51" t="str" cm="1">
        <f t="array" ref="H56">IFERROR(_xlfn.AGGREGATE(15,6,$N$3:$N$38/($N$3:$N$38&gt;=E56)/($I$3:$I$38=D56)/($G$3:$G$38=B56)/($J$3:$J$38=G56),1),"-")</f>
        <v>-</v>
      </c>
      <c r="J56" s="51"/>
    </row>
    <row r="57" spans="1:12" x14ac:dyDescent="0.25">
      <c r="A57" s="4" t="s">
        <v>11</v>
      </c>
      <c r="B57" s="5">
        <v>43892</v>
      </c>
      <c r="C57" s="6">
        <v>0.44278935185185181</v>
      </c>
      <c r="D57" s="1" t="s">
        <v>41</v>
      </c>
      <c r="E57" s="51" t="str" cm="1">
        <f t="array" ref="E57">IFERROR(_xlfn.AGGREGATE(15,6,$H$3:$H$38/($H$3:$H$38&gt;=C57)/($I$3:$I$38=D57)/($G$3:$G$38=B57),1),"-")</f>
        <v>-</v>
      </c>
      <c r="F57" s="52" t="str">
        <f t="shared" si="0"/>
        <v>-</v>
      </c>
      <c r="G57" s="52" t="str" cm="1">
        <f t="array" ref="G57">IFERROR(INDEX($J$3:$J$38,_xlfn.AGGREGATE(15,6,(ROW($J$3:$J$38)-2)/($H$3:$H$38=E57)/($I$3:$I$38=D57)/($G$3:$G$38=B57),1)),"-")</f>
        <v>-</v>
      </c>
      <c r="H57" s="51" t="str" cm="1">
        <f t="array" ref="H57">IFERROR(_xlfn.AGGREGATE(15,6,$N$3:$N$38/($N$3:$N$38&gt;=E57)/($I$3:$I$38=D57)/($G$3:$G$38=B57)/($J$3:$J$38=G57),1),"-")</f>
        <v>-</v>
      </c>
      <c r="J57" s="51"/>
    </row>
    <row r="58" spans="1:12" x14ac:dyDescent="0.25">
      <c r="A58" s="4" t="s">
        <v>11</v>
      </c>
      <c r="B58" s="5">
        <v>43892</v>
      </c>
      <c r="C58" s="6">
        <v>0.4432638888888889</v>
      </c>
      <c r="D58" s="1" t="s">
        <v>20</v>
      </c>
      <c r="E58" s="51" t="str" cm="1">
        <f t="array" ref="E58">IFERROR(_xlfn.AGGREGATE(15,6,$H$3:$H$38/($H$3:$H$38&gt;=C58)/($I$3:$I$38=D58)/($G$3:$G$38=B58),1),"-")</f>
        <v>-</v>
      </c>
      <c r="F58" s="52" t="str">
        <f t="shared" si="0"/>
        <v>-</v>
      </c>
      <c r="G58" s="52" t="str" cm="1">
        <f t="array" ref="G58">IFERROR(INDEX($J$3:$J$38,_xlfn.AGGREGATE(15,6,(ROW($J$3:$J$38)-2)/($H$3:$H$38=E58)/($I$3:$I$38=D58)/($G$3:$G$38=B58),1)),"-")</f>
        <v>-</v>
      </c>
      <c r="H58" s="51" t="str" cm="1">
        <f t="array" ref="H58">IFERROR(_xlfn.AGGREGATE(15,6,$N$3:$N$38/($N$3:$N$38&gt;=E58)/($I$3:$I$38=D58)/($G$3:$G$38=B58)/($J$3:$J$38=G58),1),"-")</f>
        <v>-</v>
      </c>
      <c r="J58" s="51"/>
    </row>
    <row r="59" spans="1:12" x14ac:dyDescent="0.25">
      <c r="A59" s="4" t="s">
        <v>11</v>
      </c>
      <c r="B59" s="5">
        <v>43892</v>
      </c>
      <c r="C59" s="6">
        <v>0.44390046296296298</v>
      </c>
      <c r="D59" s="1" t="s">
        <v>40</v>
      </c>
      <c r="E59" s="51" t="str" cm="1">
        <f t="array" ref="E59">IFERROR(_xlfn.AGGREGATE(15,6,$H$3:$H$38/($H$3:$H$38&gt;=C59)/($I$3:$I$38=D59)/($G$3:$G$38=B59),1),"-")</f>
        <v>-</v>
      </c>
      <c r="F59" s="52" t="str">
        <f t="shared" si="0"/>
        <v>-</v>
      </c>
      <c r="G59" s="52" t="str" cm="1">
        <f t="array" ref="G59">IFERROR(INDEX($J$3:$J$38,_xlfn.AGGREGATE(15,6,(ROW($J$3:$J$38)-2)/($H$3:$H$38=E59)/($I$3:$I$38=D59)/($G$3:$G$38=B59),1)),"-")</f>
        <v>-</v>
      </c>
      <c r="H59" s="51" t="str" cm="1">
        <f t="array" ref="H59">IFERROR(_xlfn.AGGREGATE(15,6,$N$3:$N$38/($N$3:$N$38&gt;=E59)/($I$3:$I$38=D59)/($G$3:$G$38=B59)/($J$3:$J$38=G59),1),"-")</f>
        <v>-</v>
      </c>
      <c r="J59" s="51"/>
    </row>
    <row r="60" spans="1:12" x14ac:dyDescent="0.25">
      <c r="A60" s="4" t="s">
        <v>11</v>
      </c>
      <c r="B60" s="5">
        <v>43892</v>
      </c>
      <c r="C60" s="6">
        <v>0.4440972222222222</v>
      </c>
      <c r="D60" s="1" t="s">
        <v>21</v>
      </c>
      <c r="E60" s="51" t="str" cm="1">
        <f t="array" ref="E60">IFERROR(_xlfn.AGGREGATE(15,6,$H$3:$H$38/($H$3:$H$38&gt;=C60)/($I$3:$I$38=D60)/($G$3:$G$38=B60),1),"-")</f>
        <v>-</v>
      </c>
      <c r="F60" s="52" t="str">
        <f t="shared" si="0"/>
        <v>-</v>
      </c>
      <c r="G60" s="52" t="str" cm="1">
        <f t="array" ref="G60">IFERROR(INDEX($J$3:$J$38,_xlfn.AGGREGATE(15,6,(ROW($J$3:$J$38)-2)/($H$3:$H$38=E60)/($I$3:$I$38=D60)/($G$3:$G$38=B60),1)),"-")</f>
        <v>-</v>
      </c>
      <c r="H60" s="51" t="str" cm="1">
        <f t="array" ref="H60">IFERROR(_xlfn.AGGREGATE(15,6,$N$3:$N$38/($N$3:$N$38&gt;=E60)/($I$3:$I$38=D60)/($G$3:$G$38=B60)/($J$3:$J$38=G60),1),"-")</f>
        <v>-</v>
      </c>
      <c r="J60" s="51"/>
    </row>
    <row r="61" spans="1:12" x14ac:dyDescent="0.25">
      <c r="A61" s="4" t="s">
        <v>11</v>
      </c>
      <c r="B61" s="5">
        <v>43892</v>
      </c>
      <c r="C61" s="6">
        <v>0.44410879629629635</v>
      </c>
      <c r="D61" s="1" t="s">
        <v>19</v>
      </c>
      <c r="E61" s="51" t="str" cm="1">
        <f t="array" ref="E61">IFERROR(_xlfn.AGGREGATE(15,6,$H$3:$H$38/($H$3:$H$38&gt;=C61)/($I$3:$I$38=D61)/($G$3:$G$38=B61),1),"-")</f>
        <v>-</v>
      </c>
      <c r="F61" s="52" t="str">
        <f t="shared" si="0"/>
        <v>-</v>
      </c>
      <c r="G61" s="52" t="str" cm="1">
        <f t="array" ref="G61">IFERROR(INDEX($J$3:$J$38,_xlfn.AGGREGATE(15,6,(ROW($J$3:$J$38)-2)/($H$3:$H$38=E61)/($I$3:$I$38=D61)/($G$3:$G$38=B61),1)),"-")</f>
        <v>-</v>
      </c>
      <c r="H61" s="51" t="str" cm="1">
        <f t="array" ref="H61">IFERROR(_xlfn.AGGREGATE(15,6,$N$3:$N$38/($N$3:$N$38&gt;=E61)/($I$3:$I$38=D61)/($G$3:$G$38=B61)/($J$3:$J$38=G61),1),"-")</f>
        <v>-</v>
      </c>
      <c r="J61" s="51"/>
    </row>
    <row r="62" spans="1:12" x14ac:dyDescent="0.25">
      <c r="A62" s="4" t="s">
        <v>11</v>
      </c>
      <c r="B62" s="5">
        <v>43892</v>
      </c>
      <c r="C62" s="6">
        <v>0.44532407407407404</v>
      </c>
      <c r="D62" s="1" t="s">
        <v>42</v>
      </c>
      <c r="E62" s="51" t="str" cm="1">
        <f t="array" ref="E62">IFERROR(_xlfn.AGGREGATE(15,6,$H$3:$H$38/($H$3:$H$38&gt;=C62)/($I$3:$I$38=D62)/($G$3:$G$38=B62),1),"-")</f>
        <v>-</v>
      </c>
      <c r="F62" s="52" t="str">
        <f t="shared" si="0"/>
        <v>-</v>
      </c>
      <c r="G62" s="52" t="str" cm="1">
        <f t="array" ref="G62">IFERROR(INDEX($J$3:$J$38,_xlfn.AGGREGATE(15,6,(ROW($J$3:$J$38)-2)/($H$3:$H$38=E62)/($I$3:$I$38=D62)/($G$3:$G$38=B62),1)),"-")</f>
        <v>-</v>
      </c>
      <c r="H62" s="51" t="str" cm="1">
        <f t="array" ref="H62">IFERROR(_xlfn.AGGREGATE(15,6,$N$3:$N$38/($N$3:$N$38&gt;=E62)/($I$3:$I$38=D62)/($G$3:$G$38=B62)/($J$3:$J$38=G62),1),"-")</f>
        <v>-</v>
      </c>
      <c r="J62" s="51"/>
    </row>
    <row r="63" spans="1:12" x14ac:dyDescent="0.25">
      <c r="A63" s="4" t="s">
        <v>11</v>
      </c>
      <c r="B63" s="5">
        <v>43892</v>
      </c>
      <c r="C63" s="6">
        <v>0.4488773148148148</v>
      </c>
      <c r="D63" s="1" t="s">
        <v>20</v>
      </c>
      <c r="E63" s="51" t="str" cm="1">
        <f t="array" ref="E63">IFERROR(_xlfn.AGGREGATE(15,6,$H$3:$H$38/($H$3:$H$38&gt;=C63)/($I$3:$I$38=D63)/($G$3:$G$38=B63),1),"-")</f>
        <v>-</v>
      </c>
      <c r="F63" s="52" t="str">
        <f t="shared" si="0"/>
        <v>-</v>
      </c>
      <c r="G63" s="52" t="str" cm="1">
        <f t="array" ref="G63">IFERROR(INDEX($J$3:$J$38,_xlfn.AGGREGATE(15,6,(ROW($J$3:$J$38)-2)/($H$3:$H$38=E63)/($I$3:$I$38=D63)/($G$3:$G$38=B63),1)),"-")</f>
        <v>-</v>
      </c>
      <c r="H63" s="51" t="str" cm="1">
        <f t="array" ref="H63">IFERROR(_xlfn.AGGREGATE(15,6,$N$3:$N$38/($N$3:$N$38&gt;=E63)/($I$3:$I$38=D63)/($G$3:$G$38=B63)/($J$3:$J$38=G63),1),"-")</f>
        <v>-</v>
      </c>
      <c r="J63" s="51"/>
    </row>
    <row r="64" spans="1:12" x14ac:dyDescent="0.25">
      <c r="A64" s="4" t="s">
        <v>11</v>
      </c>
      <c r="B64" s="5">
        <v>43892</v>
      </c>
      <c r="C64" s="6">
        <v>0.45042824074074073</v>
      </c>
      <c r="D64" s="1" t="s">
        <v>22</v>
      </c>
      <c r="E64" s="51" t="str" cm="1">
        <f t="array" ref="E64">IFERROR(_xlfn.AGGREGATE(15,6,$H$3:$H$38/($H$3:$H$38&gt;=C64)/($I$3:$I$38=D64)/($G$3:$G$38=B64),1),"-")</f>
        <v>-</v>
      </c>
      <c r="F64" s="52" t="str">
        <f t="shared" si="0"/>
        <v>-</v>
      </c>
      <c r="G64" s="52" t="str" cm="1">
        <f t="array" ref="G64">IFERROR(INDEX($J$3:$J$38,_xlfn.AGGREGATE(15,6,(ROW($J$3:$J$38)-2)/($H$3:$H$38=E64)/($I$3:$I$38=D64)/($G$3:$G$38=B64),1)),"-")</f>
        <v>-</v>
      </c>
      <c r="H64" s="51" t="str" cm="1">
        <f t="array" ref="H64">IFERROR(_xlfn.AGGREGATE(15,6,$N$3:$N$38/($N$3:$N$38&gt;=E64)/($I$3:$I$38=D64)/($G$3:$G$38=B64)/($J$3:$J$38=G64),1),"-")</f>
        <v>-</v>
      </c>
      <c r="J64" s="51"/>
    </row>
    <row r="65" spans="1:10" x14ac:dyDescent="0.25">
      <c r="A65" s="4" t="s">
        <v>11</v>
      </c>
      <c r="B65" s="5">
        <v>43892</v>
      </c>
      <c r="C65" s="6">
        <v>0.45100694444444445</v>
      </c>
      <c r="D65" s="1" t="s">
        <v>15</v>
      </c>
      <c r="E65" s="51" t="str" cm="1">
        <f t="array" ref="E65">IFERROR(_xlfn.AGGREGATE(15,6,$H$3:$H$38/($H$3:$H$38&gt;=C65)/($I$3:$I$38=D65)/($G$3:$G$38=B65),1),"-")</f>
        <v>-</v>
      </c>
      <c r="F65" s="52" t="str">
        <f t="shared" si="0"/>
        <v>-</v>
      </c>
      <c r="G65" s="52" t="str" cm="1">
        <f t="array" ref="G65">IFERROR(INDEX($J$3:$J$38,_xlfn.AGGREGATE(15,6,(ROW($J$3:$J$38)-2)/($H$3:$H$38=E65)/($I$3:$I$38=D65)/($G$3:$G$38=B65),1)),"-")</f>
        <v>-</v>
      </c>
      <c r="H65" s="51" t="str" cm="1">
        <f t="array" ref="H65">IFERROR(_xlfn.AGGREGATE(15,6,$N$3:$N$38/($N$3:$N$38&gt;=E65)/($I$3:$I$38=D65)/($G$3:$G$38=B65)/($J$3:$J$38=G65),1),"-")</f>
        <v>-</v>
      </c>
      <c r="J65" s="51"/>
    </row>
    <row r="66" spans="1:10" x14ac:dyDescent="0.25">
      <c r="A66" s="4" t="s">
        <v>11</v>
      </c>
      <c r="B66" s="5">
        <v>43892</v>
      </c>
      <c r="C66" s="6">
        <v>0.45134259259259263</v>
      </c>
      <c r="D66" s="1" t="s">
        <v>18</v>
      </c>
      <c r="E66" s="51" t="str" cm="1">
        <f t="array" ref="E66">IFERROR(_xlfn.AGGREGATE(15,6,$H$3:$H$38/($H$3:$H$38&gt;=C66)/($I$3:$I$38=D66)/($G$3:$G$38=B66),1),"-")</f>
        <v>-</v>
      </c>
      <c r="F66" s="52" t="str">
        <f t="shared" si="0"/>
        <v>-</v>
      </c>
      <c r="G66" s="52" t="str" cm="1">
        <f t="array" ref="G66">IFERROR(INDEX($J$3:$J$38,_xlfn.AGGREGATE(15,6,(ROW($J$3:$J$38)-2)/($H$3:$H$38=E66)/($I$3:$I$38=D66)/($G$3:$G$38=B66),1)),"-")</f>
        <v>-</v>
      </c>
      <c r="H66" s="51" t="str" cm="1">
        <f t="array" ref="H66">IFERROR(_xlfn.AGGREGATE(15,6,$N$3:$N$38/($N$3:$N$38&gt;=E66)/($I$3:$I$38=D66)/($G$3:$G$38=B66)/($J$3:$J$38=G66),1),"-")</f>
        <v>-</v>
      </c>
      <c r="J66" s="51"/>
    </row>
    <row r="67" spans="1:10" x14ac:dyDescent="0.25">
      <c r="A67" s="4" t="s">
        <v>11</v>
      </c>
      <c r="B67" s="5">
        <v>43892</v>
      </c>
      <c r="C67" s="6">
        <v>0.45187500000000003</v>
      </c>
      <c r="D67" s="1" t="s">
        <v>43</v>
      </c>
      <c r="E67" s="51" t="str" cm="1">
        <f t="array" ref="E67">IFERROR(_xlfn.AGGREGATE(15,6,$H$3:$H$38/($H$3:$H$38&gt;=C67)/($I$3:$I$38=D67)/($G$3:$G$38=B67),1),"-")</f>
        <v>-</v>
      </c>
      <c r="F67" s="52" t="str">
        <f t="shared" si="0"/>
        <v>-</v>
      </c>
      <c r="G67" s="52" t="str" cm="1">
        <f t="array" ref="G67">IFERROR(INDEX($J$3:$J$38,_xlfn.AGGREGATE(15,6,(ROW($J$3:$J$38)-2)/($H$3:$H$38=E67)/($I$3:$I$38=D67)/($G$3:$G$38=B67),1)),"-")</f>
        <v>-</v>
      </c>
      <c r="H67" s="51" t="str" cm="1">
        <f t="array" ref="H67">IFERROR(_xlfn.AGGREGATE(15,6,$N$3:$N$38/($N$3:$N$38&gt;=E67)/($I$3:$I$38=D67)/($G$3:$G$38=B67)/($J$3:$J$38=G67),1),"-")</f>
        <v>-</v>
      </c>
      <c r="J67" s="51"/>
    </row>
    <row r="68" spans="1:10" x14ac:dyDescent="0.25">
      <c r="A68" s="4" t="s">
        <v>11</v>
      </c>
      <c r="B68" s="5">
        <v>43892</v>
      </c>
      <c r="C68" s="6">
        <v>0.45437499999999997</v>
      </c>
      <c r="D68" s="1" t="s">
        <v>23</v>
      </c>
      <c r="E68" s="51" t="str" cm="1">
        <f t="array" ref="E68">IFERROR(_xlfn.AGGREGATE(15,6,$H$3:$H$38/($H$3:$H$38&gt;=C68)/($I$3:$I$38=D68)/($G$3:$G$38=B68),1),"-")</f>
        <v>-</v>
      </c>
      <c r="F68" s="52" t="str">
        <f t="shared" si="0"/>
        <v>-</v>
      </c>
      <c r="G68" s="52" t="str" cm="1">
        <f t="array" ref="G68">IFERROR(INDEX($J$3:$J$38,_xlfn.AGGREGATE(15,6,(ROW($J$3:$J$38)-2)/($H$3:$H$38=E68)/($I$3:$I$38=D68)/($G$3:$G$38=B68),1)),"-")</f>
        <v>-</v>
      </c>
      <c r="H68" s="51" t="str" cm="1">
        <f t="array" ref="H68">IFERROR(_xlfn.AGGREGATE(15,6,$N$3:$N$38/($N$3:$N$38&gt;=E68)/($I$3:$I$38=D68)/($G$3:$G$38=B68)/($J$3:$J$38=G68),1),"-")</f>
        <v>-</v>
      </c>
      <c r="J68" s="51"/>
    </row>
    <row r="69" spans="1:10" x14ac:dyDescent="0.25">
      <c r="A69" s="4" t="s">
        <v>11</v>
      </c>
      <c r="B69" s="5">
        <v>43892</v>
      </c>
      <c r="C69" s="6">
        <v>0.45475694444444442</v>
      </c>
      <c r="D69" s="1" t="s">
        <v>21</v>
      </c>
      <c r="E69" s="51" t="str" cm="1">
        <f t="array" ref="E69">IFERROR(_xlfn.AGGREGATE(15,6,$H$3:$H$38/($H$3:$H$38&gt;=C69)/($I$3:$I$38=D69)/($G$3:$G$38=B69),1),"-")</f>
        <v>-</v>
      </c>
      <c r="F69" s="52" t="str">
        <f t="shared" si="0"/>
        <v>-</v>
      </c>
      <c r="G69" s="52" t="str" cm="1">
        <f t="array" ref="G69">IFERROR(INDEX($J$3:$J$38,_xlfn.AGGREGATE(15,6,(ROW($J$3:$J$38)-2)/($H$3:$H$38=E69)/($I$3:$I$38=D69)/($G$3:$G$38=B69),1)),"-")</f>
        <v>-</v>
      </c>
      <c r="H69" s="51" t="str" cm="1">
        <f t="array" ref="H69">IFERROR(_xlfn.AGGREGATE(15,6,$N$3:$N$38/($N$3:$N$38&gt;=E69)/($I$3:$I$38=D69)/($G$3:$G$38=B69)/($J$3:$J$38=G69),1),"-")</f>
        <v>-</v>
      </c>
      <c r="J69" s="51"/>
    </row>
    <row r="70" spans="1:10" x14ac:dyDescent="0.25">
      <c r="A70" s="4" t="s">
        <v>11</v>
      </c>
      <c r="B70" s="5">
        <v>43892</v>
      </c>
      <c r="C70" s="6">
        <v>0.45635416666666667</v>
      </c>
      <c r="D70" s="1" t="s">
        <v>24</v>
      </c>
      <c r="E70" s="51" t="str" cm="1">
        <f t="array" ref="E70">IFERROR(_xlfn.AGGREGATE(15,6,$H$3:$H$38/($H$3:$H$38&gt;=C70)/($I$3:$I$38=D70)/($G$3:$G$38=B70),1),"-")</f>
        <v>-</v>
      </c>
      <c r="F70" s="52" t="str">
        <f t="shared" si="0"/>
        <v>-</v>
      </c>
      <c r="G70" s="52" t="str" cm="1">
        <f t="array" ref="G70">IFERROR(INDEX($J$3:$J$38,_xlfn.AGGREGATE(15,6,(ROW($J$3:$J$38)-2)/($H$3:$H$38=E70)/($I$3:$I$38=D70)/($G$3:$G$38=B70),1)),"-")</f>
        <v>-</v>
      </c>
      <c r="H70" s="51" t="str" cm="1">
        <f t="array" ref="H70">IFERROR(_xlfn.AGGREGATE(15,6,$N$3:$N$38/($N$3:$N$38&gt;=E70)/($I$3:$I$38=D70)/($G$3:$G$38=B70)/($J$3:$J$38=G70),1),"-")</f>
        <v>-</v>
      </c>
      <c r="J70" s="51"/>
    </row>
    <row r="71" spans="1:10" x14ac:dyDescent="0.25">
      <c r="A71" s="4" t="s">
        <v>11</v>
      </c>
      <c r="B71" s="5">
        <v>43892</v>
      </c>
      <c r="C71" s="6">
        <v>0.45653935185185185</v>
      </c>
      <c r="D71" s="1" t="s">
        <v>25</v>
      </c>
      <c r="E71" s="51" t="str" cm="1">
        <f t="array" ref="E71">IFERROR(_xlfn.AGGREGATE(15,6,$H$3:$H$38/($H$3:$H$38&gt;=C71)/($I$3:$I$38=D71)/($G$3:$G$38=B71),1),"-")</f>
        <v>-</v>
      </c>
      <c r="F71" s="52" t="str">
        <f t="shared" si="0"/>
        <v>-</v>
      </c>
      <c r="G71" s="52" t="str" cm="1">
        <f t="array" ref="G71">IFERROR(INDEX($J$3:$J$38,_xlfn.AGGREGATE(15,6,(ROW($J$3:$J$38)-2)/($H$3:$H$38=E71)/($I$3:$I$38=D71)/($G$3:$G$38=B71),1)),"-")</f>
        <v>-</v>
      </c>
      <c r="H71" s="51" t="str" cm="1">
        <f t="array" ref="H71">IFERROR(_xlfn.AGGREGATE(15,6,$N$3:$N$38/($N$3:$N$38&gt;=E71)/($I$3:$I$38=D71)/($G$3:$G$38=B71)/($J$3:$J$38=G71),1),"-")</f>
        <v>-</v>
      </c>
      <c r="J71" s="51"/>
    </row>
    <row r="72" spans="1:10" x14ac:dyDescent="0.25">
      <c r="A72" s="4" t="s">
        <v>11</v>
      </c>
      <c r="B72" s="5">
        <v>43892</v>
      </c>
      <c r="C72" s="6">
        <v>0.45656249999999998</v>
      </c>
      <c r="D72" s="1" t="s">
        <v>26</v>
      </c>
      <c r="E72" s="51" t="str" cm="1">
        <f t="array" ref="E72">IFERROR(_xlfn.AGGREGATE(15,6,$H$3:$H$38/($H$3:$H$38&gt;=C72)/($I$3:$I$38=D72)/($G$3:$G$38=B72),1),"-")</f>
        <v>-</v>
      </c>
      <c r="F72" s="52" t="str">
        <f t="shared" si="0"/>
        <v>-</v>
      </c>
      <c r="G72" s="52" t="str" cm="1">
        <f t="array" ref="G72">IFERROR(INDEX($J$3:$J$38,_xlfn.AGGREGATE(15,6,(ROW($J$3:$J$38)-2)/($H$3:$H$38=E72)/($I$3:$I$38=D72)/($G$3:$G$38=B72),1)),"-")</f>
        <v>-</v>
      </c>
      <c r="H72" s="51" t="str" cm="1">
        <f t="array" ref="H72">IFERROR(_xlfn.AGGREGATE(15,6,$N$3:$N$38/($N$3:$N$38&gt;=E72)/($I$3:$I$38=D72)/($G$3:$G$38=B72)/($J$3:$J$38=G72),1),"-")</f>
        <v>-</v>
      </c>
      <c r="J72" s="51"/>
    </row>
    <row r="73" spans="1:10" x14ac:dyDescent="0.25">
      <c r="A73" s="4" t="s">
        <v>11</v>
      </c>
      <c r="B73" s="5">
        <v>43892</v>
      </c>
      <c r="C73" s="6">
        <v>0.45776620370370374</v>
      </c>
      <c r="D73" s="1" t="s">
        <v>43</v>
      </c>
      <c r="E73" s="51" t="str" cm="1">
        <f t="array" ref="E73">IFERROR(_xlfn.AGGREGATE(15,6,$H$3:$H$38/($H$3:$H$38&gt;=C73)/($I$3:$I$38=D73)/($G$3:$G$38=B73),1),"-")</f>
        <v>-</v>
      </c>
      <c r="F73" s="52" t="str">
        <f t="shared" si="0"/>
        <v>-</v>
      </c>
      <c r="G73" s="52" t="str" cm="1">
        <f t="array" ref="G73">IFERROR(INDEX($J$3:$J$38,_xlfn.AGGREGATE(15,6,(ROW($J$3:$J$38)-2)/($H$3:$H$38=E73)/($I$3:$I$38=D73)/($G$3:$G$38=B73),1)),"-")</f>
        <v>-</v>
      </c>
      <c r="H73" s="51" t="str" cm="1">
        <f t="array" ref="H73">IFERROR(_xlfn.AGGREGATE(15,6,$N$3:$N$38/($N$3:$N$38&gt;=E73)/($I$3:$I$38=D73)/($G$3:$G$38=B73)/($J$3:$J$38=G73),1),"-")</f>
        <v>-</v>
      </c>
      <c r="J73" s="51"/>
    </row>
    <row r="74" spans="1:10" x14ac:dyDescent="0.25">
      <c r="A74" s="4" t="s">
        <v>11</v>
      </c>
      <c r="B74" s="5">
        <v>43892</v>
      </c>
      <c r="C74" s="6">
        <v>0.45809027777777778</v>
      </c>
      <c r="D74" s="1" t="s">
        <v>44</v>
      </c>
      <c r="E74" s="51" t="str" cm="1">
        <f t="array" ref="E74">IFERROR(_xlfn.AGGREGATE(15,6,$H$3:$H$38/($H$3:$H$38&gt;=C74)/($I$3:$I$38=D74)/($G$3:$G$38=B74),1),"-")</f>
        <v>-</v>
      </c>
      <c r="F74" s="52" t="str">
        <f t="shared" si="0"/>
        <v>-</v>
      </c>
      <c r="G74" s="52" t="str" cm="1">
        <f t="array" ref="G74">IFERROR(INDEX($J$3:$J$38,_xlfn.AGGREGATE(15,6,(ROW($J$3:$J$38)-2)/($H$3:$H$38=E74)/($I$3:$I$38=D74)/($G$3:$G$38=B74),1)),"-")</f>
        <v>-</v>
      </c>
      <c r="H74" s="51" t="str" cm="1">
        <f t="array" ref="H74">IFERROR(_xlfn.AGGREGATE(15,6,$N$3:$N$38/($N$3:$N$38&gt;=E74)/($I$3:$I$38=D74)/($G$3:$G$38=B74)/($J$3:$J$38=G74),1),"-")</f>
        <v>-</v>
      </c>
      <c r="J74" s="51"/>
    </row>
    <row r="75" spans="1:10" x14ac:dyDescent="0.25">
      <c r="A75" s="4" t="s">
        <v>11</v>
      </c>
      <c r="B75" s="5">
        <v>43892</v>
      </c>
      <c r="C75" s="6">
        <v>0.45826388888888886</v>
      </c>
      <c r="D75" s="1" t="s">
        <v>22</v>
      </c>
      <c r="E75" s="51" t="str" cm="1">
        <f t="array" ref="E75">IFERROR(_xlfn.AGGREGATE(15,6,$H$3:$H$38/($H$3:$H$38&gt;=C75)/($I$3:$I$38=D75)/($G$3:$G$38=B75),1),"-")</f>
        <v>-</v>
      </c>
      <c r="F75" s="52" t="str">
        <f t="shared" si="0"/>
        <v>-</v>
      </c>
      <c r="G75" s="52" t="str" cm="1">
        <f t="array" ref="G75">IFERROR(INDEX($J$3:$J$38,_xlfn.AGGREGATE(15,6,(ROW($J$3:$J$38)-2)/($H$3:$H$38=E75)/($I$3:$I$38=D75)/($G$3:$G$38=B75),1)),"-")</f>
        <v>-</v>
      </c>
      <c r="H75" s="51" t="str" cm="1">
        <f t="array" ref="H75">IFERROR(_xlfn.AGGREGATE(15,6,$N$3:$N$38/($N$3:$N$38&gt;=E75)/($I$3:$I$38=D75)/($G$3:$G$38=B75)/($J$3:$J$38=G75),1),"-")</f>
        <v>-</v>
      </c>
      <c r="J75" s="51"/>
    </row>
    <row r="76" spans="1:10" x14ac:dyDescent="0.25">
      <c r="A76" s="4" t="s">
        <v>11</v>
      </c>
      <c r="B76" s="5">
        <v>43892</v>
      </c>
      <c r="C76" s="6">
        <v>0.45836805555555554</v>
      </c>
      <c r="D76" s="1" t="s">
        <v>45</v>
      </c>
      <c r="E76" s="51" t="str" cm="1">
        <f t="array" ref="E76">IFERROR(_xlfn.AGGREGATE(15,6,$H$3:$H$38/($H$3:$H$38&gt;=C76)/($I$3:$I$38=D76)/($G$3:$G$38=B76),1),"-")</f>
        <v>-</v>
      </c>
      <c r="F76" s="52" t="str">
        <f t="shared" si="0"/>
        <v>-</v>
      </c>
      <c r="G76" s="52" t="str" cm="1">
        <f t="array" ref="G76">IFERROR(INDEX($J$3:$J$38,_xlfn.AGGREGATE(15,6,(ROW($J$3:$J$38)-2)/($H$3:$H$38=E76)/($I$3:$I$38=D76)/($G$3:$G$38=B76),1)),"-")</f>
        <v>-</v>
      </c>
      <c r="H76" s="51" t="str" cm="1">
        <f t="array" ref="H76">IFERROR(_xlfn.AGGREGATE(15,6,$N$3:$N$38/($N$3:$N$38&gt;=E76)/($I$3:$I$38=D76)/($G$3:$G$38=B76)/($J$3:$J$38=G76),1),"-")</f>
        <v>-</v>
      </c>
      <c r="J76" s="51"/>
    </row>
    <row r="77" spans="1:10" x14ac:dyDescent="0.25">
      <c r="A77" s="4" t="s">
        <v>11</v>
      </c>
      <c r="B77" s="5">
        <v>43892</v>
      </c>
      <c r="C77" s="6">
        <v>0.45902777777777781</v>
      </c>
      <c r="D77" s="1" t="s">
        <v>46</v>
      </c>
      <c r="E77" s="51" t="str" cm="1">
        <f t="array" ref="E77">IFERROR(_xlfn.AGGREGATE(15,6,$H$3:$H$38/($H$3:$H$38&gt;=C77)/($I$3:$I$38=D77)/($G$3:$G$38=B77),1),"-")</f>
        <v>-</v>
      </c>
      <c r="F77" s="52" t="str">
        <f t="shared" si="0"/>
        <v>-</v>
      </c>
      <c r="G77" s="52" t="str" cm="1">
        <f t="array" ref="G77">IFERROR(INDEX($J$3:$J$38,_xlfn.AGGREGATE(15,6,(ROW($J$3:$J$38)-2)/($H$3:$H$38=E77)/($I$3:$I$38=D77)/($G$3:$G$38=B77),1)),"-")</f>
        <v>-</v>
      </c>
      <c r="H77" s="51" t="str" cm="1">
        <f t="array" ref="H77">IFERROR(_xlfn.AGGREGATE(15,6,$N$3:$N$38/($N$3:$N$38&gt;=E77)/($I$3:$I$38=D77)/($G$3:$G$38=B77)/($J$3:$J$38=G77),1),"-")</f>
        <v>-</v>
      </c>
      <c r="J77" s="51"/>
    </row>
    <row r="78" spans="1:10" x14ac:dyDescent="0.25">
      <c r="A78" s="4" t="s">
        <v>11</v>
      </c>
      <c r="B78" s="5">
        <v>43892</v>
      </c>
      <c r="C78" s="6">
        <v>0.46045138888888887</v>
      </c>
      <c r="D78" s="1" t="s">
        <v>27</v>
      </c>
      <c r="E78" s="51" t="str" cm="1">
        <f t="array" ref="E78">IFERROR(_xlfn.AGGREGATE(15,6,$H$3:$H$38/($H$3:$H$38&gt;=C78)/($I$3:$I$38=D78)/($G$3:$G$38=B78),1),"-")</f>
        <v>-</v>
      </c>
      <c r="F78" s="52" t="str">
        <f t="shared" si="0"/>
        <v>-</v>
      </c>
      <c r="G78" s="52" t="str" cm="1">
        <f t="array" ref="G78">IFERROR(INDEX($J$3:$J$38,_xlfn.AGGREGATE(15,6,(ROW($J$3:$J$38)-2)/($H$3:$H$38=E78)/($I$3:$I$38=D78)/($G$3:$G$38=B78),1)),"-")</f>
        <v>-</v>
      </c>
      <c r="H78" s="51" t="str" cm="1">
        <f t="array" ref="H78">IFERROR(_xlfn.AGGREGATE(15,6,$N$3:$N$38/($N$3:$N$38&gt;=E78)/($I$3:$I$38=D78)/($G$3:$G$38=B78)/($J$3:$J$38=G78),1),"-")</f>
        <v>-</v>
      </c>
      <c r="J78" s="51"/>
    </row>
    <row r="79" spans="1:10" x14ac:dyDescent="0.25">
      <c r="A79" s="4" t="s">
        <v>11</v>
      </c>
      <c r="B79" s="5">
        <v>43892</v>
      </c>
      <c r="C79" s="6">
        <v>0.46122685185185186</v>
      </c>
      <c r="D79" s="1" t="s">
        <v>43</v>
      </c>
      <c r="E79" s="51" t="str" cm="1">
        <f t="array" ref="E79">IFERROR(_xlfn.AGGREGATE(15,6,$H$3:$H$38/($H$3:$H$38&gt;=C79)/($I$3:$I$38=D79)/($G$3:$G$38=B79),1),"-")</f>
        <v>-</v>
      </c>
      <c r="F79" s="52" t="str">
        <f t="shared" si="0"/>
        <v>-</v>
      </c>
      <c r="G79" s="52" t="str" cm="1">
        <f t="array" ref="G79">IFERROR(INDEX($J$3:$J$38,_xlfn.AGGREGATE(15,6,(ROW($J$3:$J$38)-2)/($H$3:$H$38=E79)/($I$3:$I$38=D79)/($G$3:$G$38=B79),1)),"-")</f>
        <v>-</v>
      </c>
      <c r="H79" s="51" t="str" cm="1">
        <f t="array" ref="H79">IFERROR(_xlfn.AGGREGATE(15,6,$N$3:$N$38/($N$3:$N$38&gt;=E79)/($I$3:$I$38=D79)/($G$3:$G$38=B79)/($J$3:$J$38=G79),1),"-")</f>
        <v>-</v>
      </c>
      <c r="J79" s="51"/>
    </row>
    <row r="80" spans="1:10" x14ac:dyDescent="0.25">
      <c r="A80" s="4" t="s">
        <v>11</v>
      </c>
      <c r="B80" s="5">
        <v>43892</v>
      </c>
      <c r="C80" s="6">
        <v>0.46182870370370371</v>
      </c>
      <c r="D80" s="1" t="s">
        <v>28</v>
      </c>
      <c r="E80" s="51" t="str" cm="1">
        <f t="array" ref="E80">IFERROR(_xlfn.AGGREGATE(15,6,$H$3:$H$38/($H$3:$H$38&gt;=C80)/($I$3:$I$38=D80)/($G$3:$G$38=B80),1),"-")</f>
        <v>-</v>
      </c>
      <c r="F80" s="52" t="str">
        <f t="shared" si="0"/>
        <v>-</v>
      </c>
      <c r="G80" s="52" t="str" cm="1">
        <f t="array" ref="G80">IFERROR(INDEX($J$3:$J$38,_xlfn.AGGREGATE(15,6,(ROW($J$3:$J$38)-2)/($H$3:$H$38=E80)/($I$3:$I$38=D80)/($G$3:$G$38=B80),1)),"-")</f>
        <v>-</v>
      </c>
      <c r="H80" s="51" t="str" cm="1">
        <f t="array" ref="H80">IFERROR(_xlfn.AGGREGATE(15,6,$N$3:$N$38/($N$3:$N$38&gt;=E80)/($I$3:$I$38=D80)/($G$3:$G$38=B80)/($J$3:$J$38=G80),1),"-")</f>
        <v>-</v>
      </c>
      <c r="J80" s="51"/>
    </row>
  </sheetData>
  <mergeCells count="4">
    <mergeCell ref="A1:D1"/>
    <mergeCell ref="F1:J1"/>
    <mergeCell ref="L1:P1"/>
    <mergeCell ref="E43:H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Дота</dc:creator>
  <cp:lastModifiedBy>Elena</cp:lastModifiedBy>
  <dcterms:created xsi:type="dcterms:W3CDTF">2015-06-05T18:19:34Z</dcterms:created>
  <dcterms:modified xsi:type="dcterms:W3CDTF">2021-08-03T05:07:33Z</dcterms:modified>
</cp:coreProperties>
</file>