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L4" i="1"/>
  <c r="M4" i="1"/>
  <c r="N4" i="1"/>
  <c r="O4" i="1"/>
  <c r="P4" i="1"/>
  <c r="Q4" i="1"/>
  <c r="R4" i="1"/>
  <c r="S4" i="1"/>
  <c r="G5" i="1"/>
  <c r="H5" i="1"/>
  <c r="I5" i="1"/>
  <c r="J5" i="1"/>
  <c r="K5" i="1"/>
  <c r="L5" i="1"/>
  <c r="M5" i="1"/>
  <c r="N5" i="1"/>
  <c r="O5" i="1"/>
  <c r="P5" i="1"/>
  <c r="Q5" i="1"/>
  <c r="R5" i="1"/>
  <c r="S5" i="1"/>
  <c r="G6" i="1"/>
  <c r="H6" i="1"/>
  <c r="I6" i="1"/>
  <c r="J6" i="1"/>
  <c r="K6" i="1"/>
  <c r="L6" i="1"/>
  <c r="M6" i="1"/>
  <c r="N6" i="1"/>
  <c r="O6" i="1"/>
  <c r="P6" i="1"/>
  <c r="Q6" i="1"/>
  <c r="R6" i="1"/>
  <c r="S6" i="1"/>
  <c r="G7" i="1"/>
  <c r="H7" i="1"/>
  <c r="I7" i="1"/>
  <c r="J7" i="1"/>
  <c r="K7" i="1"/>
  <c r="L7" i="1"/>
  <c r="M7" i="1"/>
  <c r="N7" i="1"/>
  <c r="O7" i="1"/>
  <c r="P7" i="1"/>
  <c r="Q7" i="1"/>
  <c r="R7" i="1"/>
  <c r="S7" i="1"/>
  <c r="G8" i="1"/>
  <c r="H8" i="1"/>
  <c r="I8" i="1"/>
  <c r="J8" i="1"/>
  <c r="K8" i="1"/>
  <c r="L8" i="1"/>
  <c r="M8" i="1"/>
  <c r="N8" i="1"/>
  <c r="O8" i="1"/>
  <c r="P8" i="1"/>
  <c r="Q8" i="1"/>
  <c r="R8" i="1"/>
  <c r="S8" i="1"/>
  <c r="H3" i="1"/>
  <c r="I3" i="1"/>
  <c r="J3" i="1"/>
  <c r="K3" i="1"/>
  <c r="L3" i="1"/>
  <c r="M3" i="1"/>
  <c r="N3" i="1"/>
  <c r="O3" i="1"/>
  <c r="P3" i="1"/>
  <c r="Q3" i="1"/>
  <c r="R3" i="1"/>
  <c r="S3" i="1"/>
  <c r="G3" i="1"/>
  <c r="F5" i="1"/>
  <c r="F4" i="1" s="1"/>
  <c r="F7" i="1"/>
  <c r="F6" i="1" s="1"/>
  <c r="F8" i="1"/>
  <c r="F3" i="1"/>
  <c r="E3" i="1" l="1"/>
</calcChain>
</file>

<file path=xl/sharedStrings.xml><?xml version="1.0" encoding="utf-8"?>
<sst xmlns="http://schemas.openxmlformats.org/spreadsheetml/2006/main" count="31" uniqueCount="25">
  <si>
    <t>Кассы</t>
  </si>
  <si>
    <t>Июль 2020</t>
  </si>
  <si>
    <t>Август 2020</t>
  </si>
  <si>
    <t>Декабрь 2020</t>
  </si>
  <si>
    <t>Январь 2021</t>
  </si>
  <si>
    <t>Участок: Аппарат АУР</t>
  </si>
  <si>
    <t>Июнь 2021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</si>
  <si>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</si>
  <si>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</si>
  <si>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</si>
  <si>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</si>
  <si>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</si>
  <si>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</si>
  <si>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</si>
  <si>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</si>
  <si>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</si>
  <si>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</si>
  <si>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</si>
  <si>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</si>
  <si>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</si>
  <si>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ПУТЬРЕМ</t>
  </si>
  <si>
    <t>Николай</t>
  </si>
  <si>
    <t>Наташа</t>
  </si>
  <si>
    <t>Юра</t>
  </si>
  <si>
    <t>ПОМОГИТЕ ПОЖАЛУЙСТА РАСПРЕДЕЛИТЬ СУММЫ ПО ИМЕНИ И ПО МЕСЯЦАМ.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</si>
</sst>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left" vertical="top" wrapText="1" indent="6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2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4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0" fillId="3" borderId="1" xfId="0" applyFill="1" applyBorder="1" applyAlignment="1">
      <alignment horizontal="left" vertical="top" wrapText="1" indent="6"/>
    </xf>
    <xf numFmtId="4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 indent="8"/>
    </xf>
    <xf numFmtId="0" fontId="0" fillId="3" borderId="1" xfId="0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 wrapText="1" indent="6"/>
    </xf>
    <xf numFmtId="4" fontId="0" fillId="5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 indent="8"/>
    </xf>
    <xf numFmtId="0" fontId="0" fillId="5" borderId="1" xfId="0" applyFill="1" applyBorder="1" applyAlignment="1">
      <alignment horizontal="left" vertical="top" wrapText="1"/>
    </xf>
    <xf numFmtId="2" fontId="0" fillId="5" borderId="1" xfId="0" applyNumberForma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6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Q13" sqref="Q13"/>
    </sheetView>
  </sheetViews>
  <sheetFormatPr defaultRowHeight="15" x14ac:dyDescent="0.25"/>
  <cols>
    <col min="1" max="1" width="68" customWidth="1"/>
    <col min="2" max="3" width="15" customWidth="1"/>
    <col min="5" max="5" width="16.140625" customWidth="1"/>
    <col min="6" max="6" width="6.85546875" customWidth="1"/>
    <col min="8" max="8" width="10.42578125" bestFit="1" customWidth="1"/>
    <col min="10" max="10" width="10.7109375" customWidth="1"/>
  </cols>
  <sheetData>
    <row r="1" spans="1:19" ht="18.75" x14ac:dyDescent="0.3">
      <c r="A1" s="14" t="s">
        <v>22</v>
      </c>
      <c r="B1" s="15">
        <v>1939.03</v>
      </c>
      <c r="C1" s="16"/>
      <c r="F1" s="10"/>
      <c r="G1" s="27">
        <v>2020</v>
      </c>
      <c r="H1" s="27"/>
      <c r="I1" s="27"/>
      <c r="J1" s="27"/>
      <c r="K1" s="27"/>
      <c r="L1" s="27"/>
      <c r="M1" s="27"/>
      <c r="N1" s="28">
        <v>2021</v>
      </c>
      <c r="O1" s="28"/>
      <c r="P1" s="28"/>
      <c r="Q1" s="28"/>
      <c r="R1" s="28"/>
      <c r="S1" s="28"/>
    </row>
    <row r="2" spans="1:19" ht="18.75" x14ac:dyDescent="0.3">
      <c r="A2" s="17" t="s">
        <v>0</v>
      </c>
      <c r="B2" s="15">
        <v>1939.03</v>
      </c>
      <c r="C2" s="16"/>
      <c r="F2" s="10"/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</row>
    <row r="3" spans="1:19" ht="18.75" x14ac:dyDescent="0.3">
      <c r="A3" s="18" t="s">
        <v>1</v>
      </c>
      <c r="B3" s="15">
        <v>1036.1099999999999</v>
      </c>
      <c r="C3" s="16"/>
      <c r="E3" s="29" t="str">
        <f>A1</f>
        <v>Наташа</v>
      </c>
      <c r="F3" s="31">
        <f>IF(AND(E3="",E4&lt;&gt;""),F4-1,IFERROR(MATCH(E3,A$1:A$18999,),MATCH(9E+307,B$1:B$18999)))</f>
        <v>1</v>
      </c>
      <c r="G3" s="13" t="str">
        <f>IF($E3="","",IFERROR(INDEX($B$1:$B$18999,MATCH(G$2&amp;" "&amp;HLOOKUP(4040,$G$1:G$1,1),INDEX($A$1:$A$18999,$F3):INDEX($A$1:$A$18999,$F4),)+$F3-1),""))</f>
        <v/>
      </c>
      <c r="H3" s="13">
        <f>IF($E3="","",IFERROR(INDEX($B$1:$B$18999,MATCH(H$2&amp;" "&amp;HLOOKUP(4040,$G$1:H$1,1),INDEX($A$1:$A$18999,$F3):INDEX($A$1:$A$18999,$F4),)+$F3-1),""))</f>
        <v>1036.1099999999999</v>
      </c>
      <c r="I3" s="13">
        <f>IF($E3="","",IFERROR(INDEX($B$1:$B$18999,MATCH(I$2&amp;" "&amp;HLOOKUP(4040,$G$1:I$1,1),INDEX($A$1:$A$18999,$F3):INDEX($A$1:$A$18999,$F4),)+$F3-1),""))</f>
        <v>902.92</v>
      </c>
      <c r="J3" s="13" t="str">
        <f>IF($E3="","",IFERROR(INDEX($B$1:$B$18999,MATCH(J$2&amp;" "&amp;HLOOKUP(4040,$G$1:J$1,1),INDEX($A$1:$A$18999,$F3):INDEX($A$1:$A$18999,$F4),)+$F3-1),""))</f>
        <v/>
      </c>
      <c r="K3" s="13" t="str">
        <f>IF($E3="","",IFERROR(INDEX($B$1:$B$18999,MATCH(K$2&amp;" "&amp;HLOOKUP(4040,$G$1:K$1,1),INDEX($A$1:$A$18999,$F3):INDEX($A$1:$A$18999,$F4),)+$F3-1),""))</f>
        <v/>
      </c>
      <c r="L3" s="13" t="str">
        <f>IF($E3="","",IFERROR(INDEX($B$1:$B$18999,MATCH(L$2&amp;" "&amp;HLOOKUP(4040,$G$1:L$1,1),INDEX($A$1:$A$18999,$F3):INDEX($A$1:$A$18999,$F4),)+$F3-1),""))</f>
        <v/>
      </c>
      <c r="M3" s="13" t="str">
        <f>IF($E3="","",IFERROR(INDEX($B$1:$B$18999,MATCH(M$2&amp;" "&amp;HLOOKUP(4040,$G$1:M$1,1),INDEX($A$1:$A$18999,$F3):INDEX($A$1:$A$18999,$F4),)+$F3-1),""))</f>
        <v/>
      </c>
      <c r="N3" s="13" t="str">
        <f>IF($E3="","",IFERROR(INDEX($B$1:$B$18999,MATCH(N$2&amp;" "&amp;HLOOKUP(4040,$G$1:N$1,1),INDEX($A$1:$A$18999,$F3):INDEX($A$1:$A$18999,$F4),)+$F3-1),""))</f>
        <v/>
      </c>
      <c r="O3" s="13" t="str">
        <f>IF($E3="","",IFERROR(INDEX($B$1:$B$18999,MATCH(O$2&amp;" "&amp;HLOOKUP(4040,$G$1:O$1,1),INDEX($A$1:$A$18999,$F3):INDEX($A$1:$A$18999,$F4),)+$F3-1),""))</f>
        <v/>
      </c>
      <c r="P3" s="13" t="str">
        <f>IF($E3="","",IFERROR(INDEX($B$1:$B$18999,MATCH(P$2&amp;" "&amp;HLOOKUP(4040,$G$1:P$1,1),INDEX($A$1:$A$18999,$F3):INDEX($A$1:$A$18999,$F4),)+$F3-1),""))</f>
        <v/>
      </c>
      <c r="Q3" s="13" t="str">
        <f>IF($E3="","",IFERROR(INDEX($B$1:$B$18999,MATCH(Q$2&amp;" "&amp;HLOOKUP(4040,$G$1:Q$1,1),INDEX($A$1:$A$18999,$F3):INDEX($A$1:$A$18999,$F4),)+$F3-1),""))</f>
        <v/>
      </c>
      <c r="R3" s="13" t="str">
        <f>IF($E3="","",IFERROR(INDEX($B$1:$B$18999,MATCH(R$2&amp;" "&amp;HLOOKUP(4040,$G$1:R$1,1),INDEX($A$1:$A$18999,$F3):INDEX($A$1:$A$18999,$F4),)+$F3-1),""))</f>
        <v/>
      </c>
      <c r="S3" s="13" t="str">
        <f>IF($E3="","",IFERROR(INDEX($B$1:$B$18999,MATCH(S$2&amp;" "&amp;HLOOKUP(4040,$G$1:S$1,1),INDEX($A$1:$A$18999,$F3):INDEX($A$1:$A$18999,$F4),)+$F3-1),""))</f>
        <v/>
      </c>
    </row>
    <row r="4" spans="1:19" ht="18.75" x14ac:dyDescent="0.3">
      <c r="A4" s="18" t="s">
        <v>2</v>
      </c>
      <c r="B4" s="19">
        <v>902.92</v>
      </c>
      <c r="C4" s="16"/>
      <c r="E4" s="30"/>
      <c r="F4" s="31">
        <f t="shared" ref="F4:F9" si="0">IF(AND(E4="",E5&lt;&gt;""),F5-1,IFERROR(MATCH(E4,A$1:A$18999,),MATCH(9E+307,B$1:B$18999)))</f>
        <v>4</v>
      </c>
      <c r="G4" s="13" t="str">
        <f>IF($E4="","",IFERROR(INDEX($B$1:$B$18999,MATCH(G$2&amp;" "&amp;HLOOKUP(4040,$G$1:G$1,1),INDEX($A$1:$A$18999,$F4):INDEX($A$1:$A$18999,$F5),)+$F4-1),""))</f>
        <v/>
      </c>
      <c r="H4" s="13" t="str">
        <f>IF($E4="","",IFERROR(INDEX($B$1:$B$18999,MATCH(H$2&amp;" "&amp;HLOOKUP(4040,$G$1:H$1,1),INDEX($A$1:$A$18999,$F4):INDEX($A$1:$A$18999,$F5),)+$F4-1),""))</f>
        <v/>
      </c>
      <c r="I4" s="13" t="str">
        <f>IF($E4="","",IFERROR(INDEX($B$1:$B$18999,MATCH(I$2&amp;" "&amp;HLOOKUP(4040,$G$1:I$1,1),INDEX($A$1:$A$18999,$F4):INDEX($A$1:$A$18999,$F5),)+$F4-1),""))</f>
        <v/>
      </c>
      <c r="J4" s="13" t="str">
        <f>IF($E4="","",IFERROR(INDEX($B$1:$B$18999,MATCH(J$2&amp;" "&amp;HLOOKUP(4040,$G$1:J$1,1),INDEX($A$1:$A$18999,$F4):INDEX($A$1:$A$18999,$F5),)+$F4-1),""))</f>
        <v/>
      </c>
      <c r="K4" s="13" t="str">
        <f>IF($E4="","",IFERROR(INDEX($B$1:$B$18999,MATCH(K$2&amp;" "&amp;HLOOKUP(4040,$G$1:K$1,1),INDEX($A$1:$A$18999,$F4):INDEX($A$1:$A$18999,$F5),)+$F4-1),""))</f>
        <v/>
      </c>
      <c r="L4" s="13" t="str">
        <f>IF($E4="","",IFERROR(INDEX($B$1:$B$18999,MATCH(L$2&amp;" "&amp;HLOOKUP(4040,$G$1:L$1,1),INDEX($A$1:$A$18999,$F4):INDEX($A$1:$A$18999,$F5),)+$F4-1),""))</f>
        <v/>
      </c>
      <c r="M4" s="13" t="str">
        <f>IF($E4="","",IFERROR(INDEX($B$1:$B$18999,MATCH(M$2&amp;" "&amp;HLOOKUP(4040,$G$1:M$1,1),INDEX($A$1:$A$18999,$F4):INDEX($A$1:$A$18999,$F5),)+$F4-1),""))</f>
        <v/>
      </c>
      <c r="N4" s="13" t="str">
        <f>IF($E4="","",IFERROR(INDEX($B$1:$B$18999,MATCH(N$2&amp;" "&amp;HLOOKUP(4040,$G$1:N$1,1),INDEX($A$1:$A$18999,$F4):INDEX($A$1:$A$18999,$F5),)+$F4-1),""))</f>
        <v/>
      </c>
      <c r="O4" s="13" t="str">
        <f>IF($E4="","",IFERROR(INDEX($B$1:$B$18999,MATCH(O$2&amp;" "&amp;HLOOKUP(4040,$G$1:O$1,1),INDEX($A$1:$A$18999,$F4):INDEX($A$1:$A$18999,$F5),)+$F4-1),""))</f>
        <v/>
      </c>
      <c r="P4" s="13" t="str">
        <f>IF($E4="","",IFERROR(INDEX($B$1:$B$18999,MATCH(P$2&amp;" "&amp;HLOOKUP(4040,$G$1:P$1,1),INDEX($A$1:$A$18999,$F4):INDEX($A$1:$A$18999,$F5),)+$F4-1),""))</f>
        <v/>
      </c>
      <c r="Q4" s="13" t="str">
        <f>IF($E4="","",IFERROR(INDEX($B$1:$B$18999,MATCH(Q$2&amp;" "&amp;HLOOKUP(4040,$G$1:Q$1,1),INDEX($A$1:$A$18999,$F4):INDEX($A$1:$A$18999,$F5),)+$F4-1),""))</f>
        <v/>
      </c>
      <c r="R4" s="13" t="str">
        <f>IF($E4="","",IFERROR(INDEX($B$1:$B$18999,MATCH(R$2&amp;" "&amp;HLOOKUP(4040,$G$1:R$1,1),INDEX($A$1:$A$18999,$F4):INDEX($A$1:$A$18999,$F5),)+$F4-1),""))</f>
        <v/>
      </c>
      <c r="S4" s="13" t="str">
        <f>IF($E4="","",IFERROR(INDEX($B$1:$B$18999,MATCH(S$2&amp;" "&amp;HLOOKUP(4040,$G$1:S$1,1),INDEX($A$1:$A$18999,$F4):INDEX($A$1:$A$18999,$F5),)+$F4-1),""))</f>
        <v/>
      </c>
    </row>
    <row r="5" spans="1:19" ht="18.75" x14ac:dyDescent="0.3">
      <c r="A5" s="20" t="s">
        <v>23</v>
      </c>
      <c r="B5" s="21">
        <v>5235.7700000000004</v>
      </c>
      <c r="C5" s="22"/>
      <c r="E5" s="30" t="s">
        <v>23</v>
      </c>
      <c r="F5" s="31">
        <f t="shared" si="0"/>
        <v>5</v>
      </c>
      <c r="G5" s="13" t="str">
        <f>IF($E5="","",IFERROR(INDEX($B$1:$B$18999,MATCH(G$2&amp;" "&amp;HLOOKUP(4040,$G$1:G$1,1),INDEX($A$1:$A$18999,$F5):INDEX($A$1:$A$18999,$F6),)+$F5-1),""))</f>
        <v/>
      </c>
      <c r="H5" s="13">
        <f>IF($E5="","",IFERROR(INDEX($B$1:$B$18999,MATCH(H$2&amp;" "&amp;HLOOKUP(4040,$G$1:H$1,1),INDEX($A$1:$A$18999,$F5):INDEX($A$1:$A$18999,$F6),)+$F5-1),""))</f>
        <v>1567.05</v>
      </c>
      <c r="I5" s="13">
        <f>IF($E5="","",IFERROR(INDEX($B$1:$B$18999,MATCH(I$2&amp;" "&amp;HLOOKUP(4040,$G$1:I$1,1),INDEX($A$1:$A$18999,$F5):INDEX($A$1:$A$18999,$F6),)+$F5-1),""))</f>
        <v>966.76</v>
      </c>
      <c r="J5" s="13" t="str">
        <f>IF($E5="","",IFERROR(INDEX($B$1:$B$18999,MATCH(J$2&amp;" "&amp;HLOOKUP(4040,$G$1:J$1,1),INDEX($A$1:$A$18999,$F5):INDEX($A$1:$A$18999,$F6),)+$F5-1),""))</f>
        <v/>
      </c>
      <c r="K5" s="13" t="str">
        <f>IF($E5="","",IFERROR(INDEX($B$1:$B$18999,MATCH(K$2&amp;" "&amp;HLOOKUP(4040,$G$1:K$1,1),INDEX($A$1:$A$18999,$F5):INDEX($A$1:$A$18999,$F6),)+$F5-1),""))</f>
        <v/>
      </c>
      <c r="L5" s="13" t="str">
        <f>IF($E5="","",IFERROR(INDEX($B$1:$B$18999,MATCH(L$2&amp;" "&amp;HLOOKUP(4040,$G$1:L$1,1),INDEX($A$1:$A$18999,$F5):INDEX($A$1:$A$18999,$F6),)+$F5-1),""))</f>
        <v/>
      </c>
      <c r="M5" s="13">
        <f>IF($E5="","",IFERROR(INDEX($B$1:$B$18999,MATCH(M$2&amp;" "&amp;HLOOKUP(4040,$G$1:M$1,1),INDEX($A$1:$A$18999,$F5):INDEX($A$1:$A$18999,$F6),)+$F5-1),""))</f>
        <v>1254.04</v>
      </c>
      <c r="N5" s="13">
        <f>IF($E5="","",IFERROR(INDEX($B$1:$B$18999,MATCH(N$2&amp;" "&amp;HLOOKUP(4040,$G$1:N$1,1),INDEX($A$1:$A$18999,$F5):INDEX($A$1:$A$18999,$F6),)+$F5-1),""))</f>
        <v>1447.92</v>
      </c>
      <c r="O5" s="13" t="str">
        <f>IF($E5="","",IFERROR(INDEX($B$1:$B$18999,MATCH(O$2&amp;" "&amp;HLOOKUP(4040,$G$1:O$1,1),INDEX($A$1:$A$18999,$F5):INDEX($A$1:$A$18999,$F6),)+$F5-1),""))</f>
        <v/>
      </c>
      <c r="P5" s="13" t="str">
        <f>IF($E5="","",IFERROR(INDEX($B$1:$B$18999,MATCH(P$2&amp;" "&amp;HLOOKUP(4040,$G$1:P$1,1),INDEX($A$1:$A$18999,$F5):INDEX($A$1:$A$18999,$F6),)+$F5-1),""))</f>
        <v/>
      </c>
      <c r="Q5" s="13" t="str">
        <f>IF($E5="","",IFERROR(INDEX($B$1:$B$18999,MATCH(Q$2&amp;" "&amp;HLOOKUP(4040,$G$1:Q$1,1),INDEX($A$1:$A$18999,$F5):INDEX($A$1:$A$18999,$F6),)+$F5-1),""))</f>
        <v/>
      </c>
      <c r="R5" s="13" t="str">
        <f>IF($E5="","",IFERROR(INDEX($B$1:$B$18999,MATCH(R$2&amp;" "&amp;HLOOKUP(4040,$G$1:R$1,1),INDEX($A$1:$A$18999,$F5):INDEX($A$1:$A$18999,$F6),)+$F5-1),""))</f>
        <v/>
      </c>
      <c r="S5" s="13" t="str">
        <f>IF($E5="","",IFERROR(INDEX($B$1:$B$18999,MATCH(S$2&amp;" "&amp;HLOOKUP(4040,$G$1:S$1,1),INDEX($A$1:$A$18999,$F5):INDEX($A$1:$A$18999,$F6),)+$F5-1),""))</f>
        <v/>
      </c>
    </row>
    <row r="6" spans="1:19" ht="18.75" x14ac:dyDescent="0.3">
      <c r="A6" s="23" t="s">
        <v>0</v>
      </c>
      <c r="B6" s="21">
        <v>5235.7700000000004</v>
      </c>
      <c r="C6" s="22"/>
      <c r="F6" s="31">
        <f t="shared" si="0"/>
        <v>12</v>
      </c>
      <c r="G6" s="13" t="str">
        <f>IF($E6="","",IFERROR(INDEX($B$1:$B$18999,MATCH(G$2&amp;" "&amp;HLOOKUP(4040,$G$1:G$1,1),INDEX($A$1:$A$18999,$F6):INDEX($A$1:$A$18999,$F7),)+$F6-1),""))</f>
        <v/>
      </c>
      <c r="H6" s="13" t="str">
        <f>IF($E6="","",IFERROR(INDEX($B$1:$B$18999,MATCH(H$2&amp;" "&amp;HLOOKUP(4040,$G$1:H$1,1),INDEX($A$1:$A$18999,$F6):INDEX($A$1:$A$18999,$F7),)+$F6-1),""))</f>
        <v/>
      </c>
      <c r="I6" s="13" t="str">
        <f>IF($E6="","",IFERROR(INDEX($B$1:$B$18999,MATCH(I$2&amp;" "&amp;HLOOKUP(4040,$G$1:I$1,1),INDEX($A$1:$A$18999,$F6):INDEX($A$1:$A$18999,$F7),)+$F6-1),""))</f>
        <v/>
      </c>
      <c r="J6" s="13" t="str">
        <f>IF($E6="","",IFERROR(INDEX($B$1:$B$18999,MATCH(J$2&amp;" "&amp;HLOOKUP(4040,$G$1:J$1,1),INDEX($A$1:$A$18999,$F6):INDEX($A$1:$A$18999,$F7),)+$F6-1),""))</f>
        <v/>
      </c>
      <c r="K6" s="13" t="str">
        <f>IF($E6="","",IFERROR(INDEX($B$1:$B$18999,MATCH(K$2&amp;" "&amp;HLOOKUP(4040,$G$1:K$1,1),INDEX($A$1:$A$18999,$F6):INDEX($A$1:$A$18999,$F7),)+$F6-1),""))</f>
        <v/>
      </c>
      <c r="L6" s="13" t="str">
        <f>IF($E6="","",IFERROR(INDEX($B$1:$B$18999,MATCH(L$2&amp;" "&amp;HLOOKUP(4040,$G$1:L$1,1),INDEX($A$1:$A$18999,$F6):INDEX($A$1:$A$18999,$F7),)+$F6-1),""))</f>
        <v/>
      </c>
      <c r="M6" s="13" t="str">
        <f>IF($E6="","",IFERROR(INDEX($B$1:$B$18999,MATCH(M$2&amp;" "&amp;HLOOKUP(4040,$G$1:M$1,1),INDEX($A$1:$A$18999,$F6):INDEX($A$1:$A$18999,$F7),)+$F6-1),""))</f>
        <v/>
      </c>
      <c r="N6" s="13" t="str">
        <f>IF($E6="","",IFERROR(INDEX($B$1:$B$18999,MATCH(N$2&amp;" "&amp;HLOOKUP(4040,$G$1:N$1,1),INDEX($A$1:$A$18999,$F6):INDEX($A$1:$A$18999,$F7),)+$F6-1),""))</f>
        <v/>
      </c>
      <c r="O6" s="13" t="str">
        <f>IF($E6="","",IFERROR(INDEX($B$1:$B$18999,MATCH(O$2&amp;" "&amp;HLOOKUP(4040,$G$1:O$1,1),INDEX($A$1:$A$18999,$F6):INDEX($A$1:$A$18999,$F7),)+$F6-1),""))</f>
        <v/>
      </c>
      <c r="P6" s="13" t="str">
        <f>IF($E6="","",IFERROR(INDEX($B$1:$B$18999,MATCH(P$2&amp;" "&amp;HLOOKUP(4040,$G$1:P$1,1),INDEX($A$1:$A$18999,$F6):INDEX($A$1:$A$18999,$F7),)+$F6-1),""))</f>
        <v/>
      </c>
      <c r="Q6" s="13" t="str">
        <f>IF($E6="","",IFERROR(INDEX($B$1:$B$18999,MATCH(Q$2&amp;" "&amp;HLOOKUP(4040,$G$1:Q$1,1),INDEX($A$1:$A$18999,$F6):INDEX($A$1:$A$18999,$F7),)+$F6-1),""))</f>
        <v/>
      </c>
      <c r="R6" s="13" t="str">
        <f>IF($E6="","",IFERROR(INDEX($B$1:$B$18999,MATCH(R$2&amp;" "&amp;HLOOKUP(4040,$G$1:R$1,1),INDEX($A$1:$A$18999,$F6):INDEX($A$1:$A$18999,$F7),)+$F6-1),""))</f>
        <v/>
      </c>
      <c r="S6" s="13" t="str">
        <f>IF($E6="","",IFERROR(INDEX($B$1:$B$18999,MATCH(S$2&amp;" "&amp;HLOOKUP(4040,$G$1:S$1,1),INDEX($A$1:$A$18999,$F6):INDEX($A$1:$A$18999,$F7),)+$F6-1),""))</f>
        <v/>
      </c>
    </row>
    <row r="7" spans="1:19" ht="18.75" x14ac:dyDescent="0.3">
      <c r="A7" s="24" t="s">
        <v>1</v>
      </c>
      <c r="B7" s="21">
        <v>1567.05</v>
      </c>
      <c r="C7" s="22"/>
      <c r="E7" s="30" t="s">
        <v>21</v>
      </c>
      <c r="F7" s="31">
        <f t="shared" si="0"/>
        <v>13</v>
      </c>
      <c r="G7" s="13" t="str">
        <f>IF($E7="","",IFERROR(INDEX($B$1:$B$18999,MATCH(G$2&amp;" "&amp;HLOOKUP(4040,$G$1:G$1,1),INDEX($A$1:$A$18999,$F7):INDEX($A$1:$A$18999,$F8),)+$F7-1),""))</f>
        <v/>
      </c>
      <c r="H7" s="13" t="str">
        <f>IF($E7="","",IFERROR(INDEX($B$1:$B$18999,MATCH(H$2&amp;" "&amp;HLOOKUP(4040,$G$1:H$1,1),INDEX($A$1:$A$18999,$F7):INDEX($A$1:$A$18999,$F8),)+$F7-1),""))</f>
        <v/>
      </c>
      <c r="I7" s="13" t="str">
        <f>IF($E7="","",IFERROR(INDEX($B$1:$B$18999,MATCH(I$2&amp;" "&amp;HLOOKUP(4040,$G$1:I$1,1),INDEX($A$1:$A$18999,$F7):INDEX($A$1:$A$18999,$F8),)+$F7-1),""))</f>
        <v/>
      </c>
      <c r="J7" s="13" t="str">
        <f>IF($E7="","",IFERROR(INDEX($B$1:$B$18999,MATCH(J$2&amp;" "&amp;HLOOKUP(4040,$G$1:J$1,1),INDEX($A$1:$A$18999,$F7):INDEX($A$1:$A$18999,$F8),)+$F7-1),""))</f>
        <v/>
      </c>
      <c r="K7" s="13" t="str">
        <f>IF($E7="","",IFERROR(INDEX($B$1:$B$18999,MATCH(K$2&amp;" "&amp;HLOOKUP(4040,$G$1:K$1,1),INDEX($A$1:$A$18999,$F7):INDEX($A$1:$A$18999,$F8),)+$F7-1),""))</f>
        <v/>
      </c>
      <c r="L7" s="13" t="str">
        <f>IF($E7="","",IFERROR(INDEX($B$1:$B$18999,MATCH(L$2&amp;" "&amp;HLOOKUP(4040,$G$1:L$1,1),INDEX($A$1:$A$18999,$F7):INDEX($A$1:$A$18999,$F8),)+$F7-1),""))</f>
        <v/>
      </c>
      <c r="M7" s="13" t="str">
        <f>IF($E7="","",IFERROR(INDEX($B$1:$B$18999,MATCH(M$2&amp;" "&amp;HLOOKUP(4040,$G$1:M$1,1),INDEX($A$1:$A$18999,$F7):INDEX($A$1:$A$18999,$F8),)+$F7-1),""))</f>
        <v/>
      </c>
      <c r="N7" s="13" t="str">
        <f>IF($E7="","",IFERROR(INDEX($B$1:$B$18999,MATCH(N$2&amp;" "&amp;HLOOKUP(4040,$G$1:N$1,1),INDEX($A$1:$A$18999,$F7):INDEX($A$1:$A$18999,$F8),)+$F7-1),""))</f>
        <v/>
      </c>
      <c r="O7" s="13" t="str">
        <f>IF($E7="","",IFERROR(INDEX($B$1:$B$18999,MATCH(O$2&amp;" "&amp;HLOOKUP(4040,$G$1:O$1,1),INDEX($A$1:$A$18999,$F7):INDEX($A$1:$A$18999,$F8),)+$F7-1),""))</f>
        <v/>
      </c>
      <c r="P7" s="13" t="str">
        <f>IF($E7="","",IFERROR(INDEX($B$1:$B$18999,MATCH(P$2&amp;" "&amp;HLOOKUP(4040,$G$1:P$1,1),INDEX($A$1:$A$18999,$F7):INDEX($A$1:$A$18999,$F8),)+$F7-1),""))</f>
        <v/>
      </c>
      <c r="Q7" s="13" t="str">
        <f>IF($E7="","",IFERROR(INDEX($B$1:$B$18999,MATCH(Q$2&amp;" "&amp;HLOOKUP(4040,$G$1:Q$1,1),INDEX($A$1:$A$18999,$F7):INDEX($A$1:$A$18999,$F8),)+$F7-1),""))</f>
        <v/>
      </c>
      <c r="R7" s="13" t="str">
        <f>IF($E7="","",IFERROR(INDEX($B$1:$B$18999,MATCH(R$2&amp;" "&amp;HLOOKUP(4040,$G$1:R$1,1),INDEX($A$1:$A$18999,$F7):INDEX($A$1:$A$18999,$F8),)+$F7-1),""))</f>
        <v/>
      </c>
      <c r="S7" s="13">
        <f>IF($E7="","",IFERROR(INDEX($B$1:$B$18999,MATCH(S$2&amp;" "&amp;HLOOKUP(4040,$G$1:S$1,1),INDEX($A$1:$A$18999,$F7):INDEX($A$1:$A$18999,$F8),)+$F7-1),""))</f>
        <v>8337.5</v>
      </c>
    </row>
    <row r="8" spans="1:19" ht="18.75" x14ac:dyDescent="0.3">
      <c r="A8" s="24" t="s">
        <v>2</v>
      </c>
      <c r="B8" s="25">
        <v>966.76</v>
      </c>
      <c r="C8" s="22"/>
      <c r="F8" s="31">
        <f t="shared" si="0"/>
        <v>15</v>
      </c>
      <c r="G8" s="13" t="str">
        <f>IF($E8="","",IFERROR(INDEX($B$1:$B$18999,MATCH(G$2&amp;" "&amp;HLOOKUP(4040,$G$1:G$1,1),INDEX($A$1:$A$18999,$F8):INDEX($A$1:$A$18999,$F9),)+$F8-1),""))</f>
        <v/>
      </c>
      <c r="H8" s="13" t="str">
        <f>IF($E8="","",IFERROR(INDEX($B$1:$B$18999,MATCH(H$2&amp;" "&amp;HLOOKUP(4040,$G$1:H$1,1),INDEX($A$1:$A$18999,$F8):INDEX($A$1:$A$18999,$F9),)+$F8-1),""))</f>
        <v/>
      </c>
      <c r="I8" s="13" t="str">
        <f>IF($E8="","",IFERROR(INDEX($B$1:$B$18999,MATCH(I$2&amp;" "&amp;HLOOKUP(4040,$G$1:I$1,1),INDEX($A$1:$A$18999,$F8):INDEX($A$1:$A$18999,$F9),)+$F8-1),""))</f>
        <v/>
      </c>
      <c r="J8" s="13" t="str">
        <f>IF($E8="","",IFERROR(INDEX($B$1:$B$18999,MATCH(J$2&amp;" "&amp;HLOOKUP(4040,$G$1:J$1,1),INDEX($A$1:$A$18999,$F8):INDEX($A$1:$A$18999,$F9),)+$F8-1),""))</f>
        <v/>
      </c>
      <c r="K8" s="13" t="str">
        <f>IF($E8="","",IFERROR(INDEX($B$1:$B$18999,MATCH(K$2&amp;" "&amp;HLOOKUP(4040,$G$1:K$1,1),INDEX($A$1:$A$18999,$F8):INDEX($A$1:$A$18999,$F9),)+$F8-1),""))</f>
        <v/>
      </c>
      <c r="L8" s="13" t="str">
        <f>IF($E8="","",IFERROR(INDEX($B$1:$B$18999,MATCH(L$2&amp;" "&amp;HLOOKUP(4040,$G$1:L$1,1),INDEX($A$1:$A$18999,$F8):INDEX($A$1:$A$18999,$F9),)+$F8-1),""))</f>
        <v/>
      </c>
      <c r="M8" s="13" t="str">
        <f>IF($E8="","",IFERROR(INDEX($B$1:$B$18999,MATCH(M$2&amp;" "&amp;HLOOKUP(4040,$G$1:M$1,1),INDEX($A$1:$A$18999,$F8):INDEX($A$1:$A$18999,$F9),)+$F8-1),""))</f>
        <v/>
      </c>
      <c r="N8" s="13" t="str">
        <f>IF($E8="","",IFERROR(INDEX($B$1:$B$18999,MATCH(N$2&amp;" "&amp;HLOOKUP(4040,$G$1:N$1,1),INDEX($A$1:$A$18999,$F8):INDEX($A$1:$A$18999,$F9),)+$F8-1),""))</f>
        <v/>
      </c>
      <c r="O8" s="13" t="str">
        <f>IF($E8="","",IFERROR(INDEX($B$1:$B$18999,MATCH(O$2&amp;" "&amp;HLOOKUP(4040,$G$1:O$1,1),INDEX($A$1:$A$18999,$F8):INDEX($A$1:$A$18999,$F9),)+$F8-1),""))</f>
        <v/>
      </c>
      <c r="P8" s="13" t="str">
        <f>IF($E8="","",IFERROR(INDEX($B$1:$B$18999,MATCH(P$2&amp;" "&amp;HLOOKUP(4040,$G$1:P$1,1),INDEX($A$1:$A$18999,$F8):INDEX($A$1:$A$18999,$F9),)+$F8-1),""))</f>
        <v/>
      </c>
      <c r="Q8" s="13" t="str">
        <f>IF($E8="","",IFERROR(INDEX($B$1:$B$18999,MATCH(Q$2&amp;" "&amp;HLOOKUP(4040,$G$1:Q$1,1),INDEX($A$1:$A$18999,$F8):INDEX($A$1:$A$18999,$F9),)+$F8-1),""))</f>
        <v/>
      </c>
      <c r="R8" s="13" t="str">
        <f>IF($E8="","",IFERROR(INDEX($B$1:$B$18999,MATCH(R$2&amp;" "&amp;HLOOKUP(4040,$G$1:R$1,1),INDEX($A$1:$A$18999,$F8):INDEX($A$1:$A$18999,$F9),)+$F8-1),""))</f>
        <v/>
      </c>
      <c r="S8" s="13" t="str">
        <f>IF($E8="","",IFERROR(INDEX($B$1:$B$18999,MATCH(S$2&amp;" "&amp;HLOOKUP(4040,$G$1:S$1,1),INDEX($A$1:$A$18999,$F8):INDEX($A$1:$A$18999,$F9),)+$F8-1),""))</f>
        <v/>
      </c>
    </row>
    <row r="9" spans="1:19" x14ac:dyDescent="0.25">
      <c r="A9" s="24" t="s">
        <v>3</v>
      </c>
      <c r="B9" s="21">
        <v>1254.04</v>
      </c>
      <c r="C9" s="22"/>
    </row>
    <row r="10" spans="1:19" x14ac:dyDescent="0.25">
      <c r="A10" s="24" t="s">
        <v>4</v>
      </c>
      <c r="B10" s="21">
        <v>1447.92</v>
      </c>
      <c r="C10" s="22"/>
    </row>
    <row r="11" spans="1:19" x14ac:dyDescent="0.25">
      <c r="A11" s="6" t="s">
        <v>20</v>
      </c>
      <c r="B11" s="7">
        <v>8337.5</v>
      </c>
      <c r="C11" s="8"/>
    </row>
    <row r="12" spans="1:19" ht="26.25" customHeight="1" x14ac:dyDescent="0.25">
      <c r="A12" s="9" t="s">
        <v>5</v>
      </c>
      <c r="B12" s="7">
        <v>8337.5</v>
      </c>
      <c r="C12" s="8"/>
    </row>
    <row r="13" spans="1:19" x14ac:dyDescent="0.25">
      <c r="A13" s="1" t="s">
        <v>21</v>
      </c>
      <c r="B13" s="2">
        <v>8337.5</v>
      </c>
      <c r="C13" s="3"/>
    </row>
    <row r="14" spans="1:19" x14ac:dyDescent="0.25">
      <c r="A14" s="4" t="s">
        <v>5</v>
      </c>
      <c r="B14" s="2">
        <v>8337.5</v>
      </c>
      <c r="C14" s="3"/>
    </row>
    <row r="15" spans="1:19" x14ac:dyDescent="0.25">
      <c r="A15" s="5" t="s">
        <v>6</v>
      </c>
      <c r="B15" s="2">
        <v>8337.5</v>
      </c>
      <c r="C15" s="3"/>
    </row>
    <row r="16" spans="1:19" x14ac:dyDescent="0.25">
      <c r="E16" s="26" t="s">
        <v>24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5:16" x14ac:dyDescent="0.25"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5:16" x14ac:dyDescent="0.25"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5:16" x14ac:dyDescent="0.25"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5:16" x14ac:dyDescent="0.25"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5:16" x14ac:dyDescent="0.25"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5:16" x14ac:dyDescent="0.25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5:16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5:16" x14ac:dyDescent="0.25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5:16" x14ac:dyDescent="0.25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5:16" x14ac:dyDescent="0.25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5:16" x14ac:dyDescent="0.25"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5:16" x14ac:dyDescent="0.25"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</sheetData>
  <mergeCells count="3">
    <mergeCell ref="E16:P28"/>
    <mergeCell ref="G1:M1"/>
    <mergeCell ref="N1:S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Толчеева Зоя Николаевна</dc:creator>
  <cp:lastModifiedBy>Коля</cp:lastModifiedBy>
  <dcterms:created xsi:type="dcterms:W3CDTF">2015-06-05T18:19:34Z</dcterms:created>
  <dcterms:modified xsi:type="dcterms:W3CDTF">2021-07-19T07:56:47Z</dcterms:modified>
</cp:coreProperties>
</file>