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8_{33571B23-A726-441C-A4D6-817B66B66040}" xr6:coauthVersionLast="45" xr6:coauthVersionMax="45" xr10:uidLastSave="{00000000-0000-0000-0000-000000000000}"/>
  <bookViews>
    <workbookView xWindow="-28908" yWindow="-108" windowWidth="29016" windowHeight="15816" xr2:uid="{00000000-000D-0000-FFFF-FFFF00000000}"/>
  </bookViews>
  <sheets>
    <sheet name="общие данные" sheetId="3" r:id="rId1"/>
    <sheet name="перечень кабеля" sheetId="1" r:id="rId2"/>
    <sheet name="заключение" sheetId="2" r:id="rId3"/>
  </sheets>
  <definedNames>
    <definedName name="_xlnm.Print_Titles" localSheetId="0">'общие данные'!$32:$33</definedName>
    <definedName name="_xlnm.Print_Area" localSheetId="2">заключение!$A$1:$AD$30</definedName>
    <definedName name="_xlnm.Print_Area" localSheetId="0">'общие данные'!$A$1:$AD$111</definedName>
    <definedName name="_xlnm.Print_Area" localSheetId="1">'перечень кабеля'!$A$1:$O$25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3" l="1"/>
  <c r="A24" i="1" l="1"/>
  <c r="A29" i="2" l="1"/>
  <c r="A33" i="3"/>
  <c r="A33" i="2" l="1"/>
  <c r="A29" i="1"/>
</calcChain>
</file>

<file path=xl/sharedStrings.xml><?xml version="1.0" encoding="utf-8"?>
<sst xmlns="http://schemas.openxmlformats.org/spreadsheetml/2006/main" count="185" uniqueCount="130">
  <si>
    <t>Заводской номер</t>
  </si>
  <si>
    <t>Орган государственной метрологической службы, проводившей поверку</t>
  </si>
  <si>
    <t>№ аттестата (свидетельства)</t>
  </si>
  <si>
    <t>Метрологические характеристики</t>
  </si>
  <si>
    <t>Дата поверки</t>
  </si>
  <si>
    <t>Диапазон измерения</t>
  </si>
  <si>
    <t>Класс точности</t>
  </si>
  <si>
    <t>последняя</t>
  </si>
  <si>
    <t>очередная</t>
  </si>
  <si>
    <t>(подпись)</t>
  </si>
  <si>
    <t>(Ф.И.О.)</t>
  </si>
  <si>
    <t>№
п/п</t>
  </si>
  <si>
    <t>Представитель застройщика</t>
  </si>
  <si>
    <t>Инженер-электрик ООО «ТехИнновации»</t>
  </si>
  <si>
    <t>/Панов П.П./</t>
  </si>
  <si>
    <t>(должность)</t>
  </si>
  <si>
    <t>Инженер по контролю качества ООО "Текнимонт Руссия"</t>
  </si>
  <si>
    <t>/Орлов И.В./</t>
  </si>
  <si>
    <t>Представитель технического заказчика</t>
  </si>
  <si>
    <t>ООО «Велесстрой»</t>
  </si>
  <si>
    <t>Испытания произвел:</t>
  </si>
  <si>
    <t>Инженер ЭТЛ ЗАО "ЭнергоСтрой"</t>
  </si>
  <si>
    <t>Проверил:</t>
  </si>
  <si>
    <t>7892.19</t>
  </si>
  <si>
    <t>"Государственный региональный центр стандартизации, метрологии и испытаний в Свердловской области" (ФБУ «УРАЛТЕСТ»)</t>
  </si>
  <si>
    <t xml:space="preserve">ЗАО «ЭнергоСтрой», 620085, г. Екатеринбург, Монтерская улица, д.3, литер 2-1, почтовый адрес: 620085, г. Екатеринбург, Монтерская улица, д.3, литер 2-1
Тел. 8(343) 287-07-50
</t>
  </si>
  <si>
    <t>Свидетельство о регистрации:</t>
  </si>
  <si>
    <t>(организация–исполнитель, адрес)</t>
  </si>
  <si>
    <t xml:space="preserve">
ИНФС по Чкаловскому р-ну г. Екатеринбург серия 66, №006750270 от 25 июня 2010 года,
 ОГРН 1106674011212, 
ИНН 6774357664</t>
  </si>
  <si>
    <t>Лаборатория</t>
  </si>
  <si>
    <t>(кем зарегистрирована, регистрационный номер, дата регистрации)</t>
  </si>
  <si>
    <t>(кем выдана, регистрационный номер, дата регистрации)</t>
  </si>
  <si>
    <t>1. Общие данные.</t>
  </si>
  <si>
    <t>Заказчик</t>
  </si>
  <si>
    <t>Объект</t>
  </si>
  <si>
    <t>Омский НПЗ. Установка замедленного коксования.</t>
  </si>
  <si>
    <t>Проект</t>
  </si>
  <si>
    <t>Присоединение</t>
  </si>
  <si>
    <t>Цель испытания</t>
  </si>
  <si>
    <t>Пусконаладочные работы</t>
  </si>
  <si>
    <t>Дата испытания</t>
  </si>
  <si>
    <t>НТД, на соответствие требованиям которых проводятся измерения/испытания</t>
  </si>
  <si>
    <t>2. Метеорологические данные:</t>
  </si>
  <si>
    <t>Давление, мм. рт. ст.</t>
  </si>
  <si>
    <t>Температура на месте испытаний, ºС</t>
  </si>
  <si>
    <t>Влажность, %</t>
  </si>
  <si>
    <t>3. Проверена целостность и фазировка жил кабелей: проверяются целостность и совпадение обозначений фаз подключаемых жил кабеля.</t>
  </si>
  <si>
    <t>5. Перечень применяемого испытательного оборудования и средств измерений.</t>
  </si>
  <si>
    <t>Наименование прибора</t>
  </si>
  <si>
    <t>Тип</t>
  </si>
  <si>
    <t xml:space="preserve">Мегаомметр </t>
  </si>
  <si>
    <t>Е6-32</t>
  </si>
  <si>
    <t>Прибор комбинированный</t>
  </si>
  <si>
    <t>Testo 622</t>
  </si>
  <si>
    <t>Заключение: Результаты испытания соответствуют нормативной документации.</t>
  </si>
  <si>
    <t>Барташ С.Г.</t>
  </si>
  <si>
    <t xml:space="preserve">                                                                   (подпись)</t>
  </si>
  <si>
    <t xml:space="preserve">                                                                     (подпись)</t>
  </si>
  <si>
    <t>4. Измерение сопротивления изоляции:</t>
  </si>
  <si>
    <t>Наименование и номер КЛ по кабельному журналу или исполнительной схеме</t>
  </si>
  <si>
    <t>Начало КЛ</t>
  </si>
  <si>
    <t>Конец КЛ</t>
  </si>
  <si>
    <t>Марка кабеля (провода), количество жил (проводов), сечение</t>
  </si>
  <si>
    <t xml:space="preserve">Длина
КЛ, м
</t>
  </si>
  <si>
    <t>Сопротивление изоляции R, Moм</t>
  </si>
  <si>
    <t>L1-N</t>
  </si>
  <si>
    <t>L1-PE (PEN), броня</t>
  </si>
  <si>
    <t>N-PE (PEN), броня</t>
  </si>
  <si>
    <r>
      <t xml:space="preserve">Примечания: 1. </t>
    </r>
    <r>
      <rPr>
        <sz val="8"/>
        <color rgb="FF000000"/>
        <rFont val="Times New Roman"/>
        <family val="1"/>
        <charset val="204"/>
      </rPr>
      <t>Минимальное сопротивление изоляции R&gt; 0,5Мом;</t>
    </r>
  </si>
  <si>
    <r>
      <t xml:space="preserve">2. </t>
    </r>
    <r>
      <rPr>
        <sz val="8"/>
        <color rgb="FF000000"/>
        <rFont val="Times New Roman"/>
        <family val="1"/>
        <charset val="204"/>
      </rPr>
      <t>Сопротивление изоляции жил испытано мегаомметром на 1000 В.</t>
    </r>
  </si>
  <si>
    <t>№ протокола</t>
  </si>
  <si>
    <t xml:space="preserve">№ страницы протокола </t>
  </si>
  <si>
    <t>Всего страниц протокола</t>
  </si>
  <si>
    <t xml:space="preserve">Протокол № </t>
  </si>
  <si>
    <t>2</t>
  </si>
  <si>
    <t>3</t>
  </si>
  <si>
    <t xml:space="preserve"> Начальник ЭТЛ ЗАО "ЭнергоСтрой"</t>
  </si>
  <si>
    <t xml:space="preserve">0,4°С
2%ОВ
3гПа
</t>
  </si>
  <si>
    <t xml:space="preserve">-10 -  +60°С
0 - 100 %ОВ
300 - 1200гПа
</t>
  </si>
  <si>
    <t xml:space="preserve">соответствует </t>
  </si>
  <si>
    <t>Заключение
по результатам испытания (соответствует / не соответствует)</t>
  </si>
  <si>
    <t>Напряжение мегаометра (В)</t>
  </si>
  <si>
    <t>Примечания: 1. Минимальное сопротивление изоляции R&gt; 0,5Мом;</t>
  </si>
  <si>
    <t xml:space="preserve">ФС по экологическому, технологическому и атомному надзору, Уральское управление Ростехнадзора, 
рег. № 13–00–49–ЭТЛ–21/10 от 26 февраля 2021 г. </t>
  </si>
  <si>
    <t>Гриднев М.А.</t>
  </si>
  <si>
    <t>ONPZ-ORU-RD-7821-290A-EP</t>
  </si>
  <si>
    <t>Компрессорная отдувочного газа – зона 171</t>
  </si>
  <si>
    <t>MT06S15BWNFNAA  6 х 3 х 1,5</t>
  </si>
  <si>
    <t>04-107</t>
  </si>
  <si>
    <t>28.04.21 г.</t>
  </si>
  <si>
    <t>751</t>
  </si>
  <si>
    <t>+16</t>
  </si>
  <si>
    <t>54</t>
  </si>
  <si>
    <t>C-KP102-1
C-KP102-5</t>
  </si>
  <si>
    <t>C-KC105-1</t>
  </si>
  <si>
    <t>C-KC106-1</t>
  </si>
  <si>
    <t>C-KC107-1</t>
  </si>
  <si>
    <t>C-KC108-1</t>
  </si>
  <si>
    <t>C-KC116-1</t>
  </si>
  <si>
    <t>C-KC109-1</t>
  </si>
  <si>
    <t>C-KC50-1</t>
  </si>
  <si>
    <t>C-KC101-1</t>
  </si>
  <si>
    <t>C-KC102-1</t>
  </si>
  <si>
    <t>C-KC103-1</t>
  </si>
  <si>
    <t>C-KC104-1</t>
  </si>
  <si>
    <t>C-KC110-1</t>
  </si>
  <si>
    <t>2-SHOB-018</t>
  </si>
  <si>
    <t>KC-101</t>
  </si>
  <si>
    <t>KC-102</t>
  </si>
  <si>
    <t>KC-103</t>
  </si>
  <si>
    <t>KC-104</t>
  </si>
  <si>
    <t>KC-105</t>
  </si>
  <si>
    <t>KC-106</t>
  </si>
  <si>
    <t>KC-107</t>
  </si>
  <si>
    <t>KC-108</t>
  </si>
  <si>
    <t>KC-109</t>
  </si>
  <si>
    <t>KC-110</t>
  </si>
  <si>
    <t>KC-116</t>
  </si>
  <si>
    <t>KC-50</t>
  </si>
  <si>
    <t>KP-102</t>
  </si>
  <si>
    <t>ВБШвнг(A)-LS 5x16(N, PE</t>
  </si>
  <si>
    <t>ВБШвнг(A)-LS 5x6(N, PE)</t>
  </si>
  <si>
    <t>ВБШвнг(A)-LS 5x16(N, PE)</t>
  </si>
  <si>
    <t>ВБШвнг(A)-LS 5x10(N, PE)</t>
  </si>
  <si>
    <t>ПУЭ, изд.7, п.1.8.37, п.п.1, 2</t>
  </si>
  <si>
    <t>Измерения сопротивления изоляции кабельных линий до 1000 В.</t>
  </si>
  <si>
    <t>1-9,99ГОм
10-99,9ГОм
100-300ГОм</t>
  </si>
  <si>
    <t>3%
5%
15%</t>
  </si>
  <si>
    <t>A-9051-20</t>
  </si>
  <si>
    <t>ООО «Равновесие»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</si>
</sst>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0" tint="-0.89999084444715716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21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7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1"/>
    <xf numFmtId="0" fontId="12" fillId="0" borderId="0" xfId="1" applyFont="1"/>
    <xf numFmtId="0" fontId="14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3" fillId="0" borderId="0" xfId="1" applyFont="1"/>
    <xf numFmtId="0" fontId="8" fillId="0" borderId="0" xfId="1" applyFont="1"/>
    <xf numFmtId="0" fontId="4" fillId="0" borderId="1" xfId="0" applyFont="1" applyBorder="1"/>
    <xf numFmtId="0" fontId="5" fillId="0" borderId="0" xfId="0" applyFont="1"/>
    <xf numFmtId="0" fontId="1" fillId="0" borderId="0" xfId="0" applyFont="1"/>
    <xf numFmtId="0" fontId="9" fillId="0" borderId="0" xfId="0" applyFont="1"/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8" fillId="0" borderId="3" xfId="0" applyFont="1" applyBorder="1" applyAlignment="1"/>
    <xf numFmtId="0" fontId="11" fillId="0" borderId="0" xfId="0" applyFont="1"/>
    <xf numFmtId="0" fontId="18" fillId="0" borderId="0" xfId="0" applyFont="1" applyBorder="1" applyAlignment="1"/>
    <xf numFmtId="0" fontId="17" fillId="0" borderId="0" xfId="0" applyFont="1" applyAlignment="1">
      <alignment horizontal="left"/>
    </xf>
    <xf numFmtId="0" fontId="11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3" fillId="0" borderId="0" xfId="0" applyFont="1" applyBorder="1"/>
    <xf numFmtId="0" fontId="16" fillId="0" borderId="0" xfId="0" applyFont="1" applyBorder="1" applyAlignment="1">
      <alignment horizontal="center" vertical="top"/>
    </xf>
    <xf numFmtId="0" fontId="12" fillId="0" borderId="0" xfId="0" applyFont="1" applyAlignment="1"/>
    <xf numFmtId="0" fontId="9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4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4" fillId="0" borderId="1" xfId="1" applyFont="1" applyBorder="1" applyAlignment="1"/>
    <xf numFmtId="0" fontId="22" fillId="0" borderId="1" xfId="1" applyFont="1" applyBorder="1" applyAlignment="1"/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/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2" fillId="0" borderId="1" xfId="0" applyFont="1" applyBorder="1"/>
    <xf numFmtId="0" fontId="16" fillId="0" borderId="3" xfId="0" applyFont="1" applyBorder="1" applyAlignment="1">
      <alignment vertical="top"/>
    </xf>
    <xf numFmtId="0" fontId="22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6" fillId="0" borderId="0" xfId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1" applyFont="1" applyBorder="1"/>
    <xf numFmtId="0" fontId="10" fillId="0" borderId="0" xfId="1" applyBorder="1"/>
    <xf numFmtId="0" fontId="0" fillId="0" borderId="0" xfId="0" applyBorder="1" applyAlignment="1">
      <alignment horizontal="right"/>
    </xf>
    <xf numFmtId="0" fontId="17" fillId="0" borderId="0" xfId="0" applyFont="1" applyAlignment="1">
      <alignment vertical="center"/>
    </xf>
    <xf numFmtId="0" fontId="16" fillId="0" borderId="0" xfId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8" fillId="0" borderId="4" xfId="8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8" fillId="0" borderId="3" xfId="8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8" fillId="0" borderId="0" xfId="8" applyFont="1" applyFill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3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1" quotePrefix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6" fillId="0" borderId="0" xfId="1" applyFont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 vertical="center" wrapText="1"/>
    </xf>
    <xf numFmtId="1" fontId="23" fillId="0" borderId="6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/>
    <xf numFmtId="0" fontId="22" fillId="0" borderId="1" xfId="1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16" fillId="0" borderId="3" xfId="1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22" fillId="0" borderId="0" xfId="0" quotePrefix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/>
    </xf>
  </cellXfs>
  <cellStyles count="9">
    <cellStyle name="Normal 7" xfId="8" xr:uid="{00000000-0005-0000-0000-000000000000}"/>
    <cellStyle name="Денежный 2" xfId="4" xr:uid="{00000000-0005-0000-0000-000001000000}"/>
    <cellStyle name="Денежный 2 2" xfId="6" xr:uid="{00000000-0005-0000-0000-000002000000}"/>
    <cellStyle name="Обычный" xfId="0" builtinId="0"/>
    <cellStyle name="Обычный 2" xfId="1" xr:uid="{00000000-0005-0000-0000-000004000000}"/>
    <cellStyle name="Обычный 3" xfId="3" xr:uid="{00000000-0005-0000-0000-000005000000}"/>
    <cellStyle name="Обычный 3 2" xfId="5" xr:uid="{00000000-0005-0000-0000-000006000000}"/>
    <cellStyle name="Обычный 3 2 2 2" xfId="7" xr:uid="{00000000-0005-0000-0000-000007000000}"/>
    <cellStyle name="Обычный 4" xfId="2" xr:uid="{00000000-0005-0000-0000-000008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4"/>
  <sheetViews>
    <sheetView tabSelected="1" view="pageBreakPreview" topLeftCell="A11" zoomScaleNormal="100" zoomScaleSheetLayoutView="100" zoomScalePageLayoutView="85" workbookViewId="0">
      <selection activeCell="K36" sqref="K36"/>
    </sheetView>
  </sheetViews>
  <sheetFormatPr defaultColWidth="8.88671875" defaultRowHeight="14.4" x14ac:dyDescent="0.3"/>
  <cols>
    <col min="1" max="1" width="4.88671875" style="18" customWidth="1"/>
    <col min="2" max="11" width="4.33203125" style="18" customWidth="1"/>
    <col min="12" max="12" width="4.44140625" style="18" customWidth="1"/>
    <col min="13" max="13" width="4.33203125" style="18" customWidth="1"/>
    <col min="14" max="15" width="6.6640625" style="18" customWidth="1"/>
    <col min="16" max="16" width="7.44140625" style="18" customWidth="1"/>
    <col min="17" max="17" width="8" style="18" customWidth="1"/>
    <col min="18" max="20" width="5" style="18" customWidth="1"/>
    <col min="21" max="21" width="5.88671875" style="18" customWidth="1"/>
    <col min="22" max="29" width="5" style="18" customWidth="1"/>
    <col min="30" max="30" width="13.44140625" style="18" customWidth="1"/>
    <col min="31" max="31" width="4.88671875" style="18" customWidth="1"/>
    <col min="32" max="41" width="9.109375" style="18" hidden="1" customWidth="1"/>
    <col min="42" max="16384" width="8.88671875" style="18"/>
  </cols>
  <sheetData>
    <row r="1" spans="1:30" ht="40.200000000000003" customHeight="1" x14ac:dyDescent="0.3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0" ht="15.6" x14ac:dyDescent="0.3">
      <c r="A2" s="8"/>
      <c r="B2" s="8"/>
      <c r="O2" s="22" t="s">
        <v>27</v>
      </c>
      <c r="P2" s="1"/>
      <c r="Q2" s="1"/>
      <c r="R2" s="1"/>
      <c r="S2" s="24"/>
      <c r="T2" s="25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ht="48.6" customHeight="1" x14ac:dyDescent="0.3">
      <c r="A3" s="95" t="s">
        <v>26</v>
      </c>
      <c r="B3" s="95"/>
      <c r="C3" s="95"/>
      <c r="D3" s="95"/>
      <c r="E3" s="95"/>
      <c r="F3" s="95"/>
      <c r="G3" s="95"/>
      <c r="H3" s="95"/>
      <c r="I3" s="95"/>
      <c r="J3" s="95"/>
      <c r="N3" s="96" t="s">
        <v>28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15" customHeight="1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Q4" s="99" t="s">
        <v>31</v>
      </c>
      <c r="R4" s="99"/>
      <c r="S4" s="99"/>
      <c r="T4" s="99"/>
      <c r="U4" s="99"/>
      <c r="V4" s="99"/>
      <c r="W4" s="99"/>
      <c r="X4" s="99"/>
      <c r="Y4" s="99"/>
      <c r="Z4" s="23"/>
      <c r="AA4" s="23"/>
      <c r="AB4" s="23"/>
      <c r="AC4" s="23"/>
      <c r="AD4" s="23"/>
    </row>
    <row r="5" spans="1:30" x14ac:dyDescent="0.3">
      <c r="S5" s="17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1:30" ht="46.2" customHeight="1" x14ac:dyDescent="0.3">
      <c r="A6" s="95" t="s">
        <v>29</v>
      </c>
      <c r="B6" s="95"/>
      <c r="C6" s="95"/>
      <c r="D6" s="95"/>
      <c r="E6" s="95"/>
      <c r="F6" s="95"/>
      <c r="G6" s="95"/>
      <c r="H6" s="95"/>
      <c r="I6" s="95"/>
      <c r="J6" s="95"/>
      <c r="N6" s="96" t="s">
        <v>83</v>
      </c>
      <c r="O6" s="97"/>
      <c r="P6" s="97"/>
      <c r="Q6" s="97"/>
      <c r="R6" s="97"/>
      <c r="S6" s="97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</row>
    <row r="7" spans="1:30" ht="15" customHeight="1" x14ac:dyDescent="0.3">
      <c r="A7" s="98"/>
      <c r="B7" s="98"/>
      <c r="C7" s="98"/>
      <c r="D7" s="98"/>
      <c r="E7" s="98"/>
      <c r="F7" s="98"/>
      <c r="G7" s="98"/>
      <c r="H7" s="98"/>
      <c r="I7" s="98"/>
      <c r="J7" s="98"/>
      <c r="Q7" s="99" t="s">
        <v>30</v>
      </c>
      <c r="R7" s="99"/>
      <c r="S7" s="99"/>
      <c r="T7" s="99"/>
      <c r="U7" s="99"/>
      <c r="V7" s="99"/>
      <c r="W7" s="99"/>
      <c r="X7" s="99"/>
      <c r="Y7" s="99"/>
      <c r="Z7" s="21"/>
      <c r="AA7" s="21"/>
      <c r="AB7" s="21"/>
      <c r="AC7" s="21"/>
      <c r="AD7" s="21"/>
    </row>
    <row r="8" spans="1:30" x14ac:dyDescent="0.3">
      <c r="A8" s="92"/>
      <c r="B8" s="92"/>
      <c r="C8" s="92"/>
      <c r="D8" s="92"/>
      <c r="E8" s="92"/>
      <c r="F8" s="92"/>
      <c r="G8" s="92"/>
      <c r="H8" s="92"/>
      <c r="I8" s="92"/>
      <c r="J8" s="92"/>
      <c r="K8" s="26"/>
      <c r="L8" s="26"/>
      <c r="M8" s="26"/>
      <c r="N8" s="26"/>
      <c r="O8" s="26"/>
      <c r="P8" s="26"/>
      <c r="Q8" s="26"/>
      <c r="R8" s="26"/>
      <c r="S8" s="27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 ht="15.6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30" t="s">
        <v>73</v>
      </c>
      <c r="O9" s="30"/>
      <c r="P9" s="30" t="s">
        <v>88</v>
      </c>
      <c r="Q9" s="30"/>
      <c r="R9" s="30"/>
      <c r="S9" s="30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5.6" x14ac:dyDescent="0.3">
      <c r="A10" s="16"/>
      <c r="B10" s="16"/>
      <c r="C10" s="16"/>
      <c r="D10" s="16"/>
      <c r="E10" s="16"/>
      <c r="F10" s="16"/>
      <c r="G10" s="16"/>
      <c r="H10" s="91" t="s">
        <v>125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16"/>
      <c r="Y10" s="16"/>
      <c r="Z10" s="16"/>
      <c r="AA10" s="16"/>
      <c r="AB10" s="16"/>
      <c r="AC10" s="16"/>
      <c r="AD10" s="16"/>
    </row>
    <row r="11" spans="1:30" x14ac:dyDescent="0.3"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3">
      <c r="A12" s="88" t="s">
        <v>32</v>
      </c>
      <c r="B12" s="88"/>
      <c r="C12" s="88"/>
      <c r="D12" s="88"/>
      <c r="E12" s="88"/>
      <c r="F12" s="88"/>
      <c r="G12" s="88"/>
      <c r="H12" s="88"/>
      <c r="I12" s="88"/>
      <c r="J12" s="28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28"/>
      <c r="V12" s="28"/>
      <c r="W12" s="2"/>
      <c r="X12" s="2"/>
      <c r="Y12" s="2"/>
      <c r="Z12" s="2"/>
      <c r="AA12" s="2"/>
      <c r="AB12" s="2"/>
      <c r="AC12" s="2"/>
      <c r="AD12" s="2"/>
    </row>
    <row r="13" spans="1:30" x14ac:dyDescent="0.3">
      <c r="A13" s="89" t="s">
        <v>33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 t="s">
        <v>19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0" x14ac:dyDescent="0.3">
      <c r="A14" s="89" t="s">
        <v>34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 t="s">
        <v>35</v>
      </c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</row>
    <row r="15" spans="1:30" x14ac:dyDescent="0.3">
      <c r="A15" s="89" t="s">
        <v>36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 t="s">
        <v>85</v>
      </c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0" x14ac:dyDescent="0.3">
      <c r="A16" s="89" t="s">
        <v>37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 t="s">
        <v>86</v>
      </c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0" x14ac:dyDescent="0.3">
      <c r="A17" s="89" t="s">
        <v>38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 t="s">
        <v>39</v>
      </c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x14ac:dyDescent="0.3">
      <c r="A18" s="89" t="s">
        <v>40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 t="s">
        <v>89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</row>
    <row r="19" spans="1:30" ht="15" customHeight="1" x14ac:dyDescent="0.3">
      <c r="A19" s="89" t="s">
        <v>41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 t="s">
        <v>124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</row>
    <row r="20" spans="1:30" ht="10.199999999999999" customHeight="1" x14ac:dyDescent="0.3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</row>
    <row r="21" spans="1:30" ht="6.6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ht="15" customHeight="1" x14ac:dyDescent="0.3">
      <c r="A22" s="88" t="s">
        <v>42</v>
      </c>
      <c r="B22" s="88"/>
      <c r="C22" s="88"/>
      <c r="D22" s="88"/>
      <c r="E22" s="88"/>
      <c r="F22" s="88"/>
      <c r="G22" s="88"/>
      <c r="H22" s="88"/>
      <c r="I22" s="88"/>
      <c r="J22" s="26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5" customHeight="1" x14ac:dyDescent="0.3">
      <c r="A23" s="81" t="s">
        <v>43</v>
      </c>
      <c r="B23" s="81"/>
      <c r="C23" s="81"/>
      <c r="D23" s="81"/>
      <c r="E23" s="81"/>
      <c r="F23" s="81"/>
      <c r="G23" s="81"/>
      <c r="H23" s="81"/>
      <c r="I23" s="81"/>
      <c r="J23" s="81"/>
      <c r="K23" s="81" t="s">
        <v>44</v>
      </c>
      <c r="L23" s="81"/>
      <c r="M23" s="81"/>
      <c r="N23" s="81"/>
      <c r="O23" s="81"/>
      <c r="P23" s="81"/>
      <c r="Q23" s="81"/>
      <c r="R23" s="81"/>
      <c r="S23" s="81"/>
      <c r="T23" s="81"/>
      <c r="U23" s="81" t="s">
        <v>45</v>
      </c>
      <c r="V23" s="81"/>
      <c r="W23" s="81"/>
      <c r="X23" s="81"/>
      <c r="Y23" s="81"/>
      <c r="Z23" s="81"/>
      <c r="AA23" s="81"/>
      <c r="AB23" s="81"/>
      <c r="AC23" s="81"/>
      <c r="AD23" s="81"/>
    </row>
    <row r="24" spans="1:30" ht="15" customHeight="1" x14ac:dyDescent="0.3">
      <c r="A24" s="85" t="s">
        <v>90</v>
      </c>
      <c r="B24" s="86"/>
      <c r="C24" s="86"/>
      <c r="D24" s="86"/>
      <c r="E24" s="86"/>
      <c r="F24" s="86"/>
      <c r="G24" s="86"/>
      <c r="H24" s="86"/>
      <c r="I24" s="86"/>
      <c r="J24" s="87"/>
      <c r="K24" s="85" t="s">
        <v>91</v>
      </c>
      <c r="L24" s="86"/>
      <c r="M24" s="86"/>
      <c r="N24" s="86"/>
      <c r="O24" s="86"/>
      <c r="P24" s="86"/>
      <c r="Q24" s="86"/>
      <c r="R24" s="86"/>
      <c r="S24" s="86"/>
      <c r="T24" s="87"/>
      <c r="U24" s="85" t="s">
        <v>92</v>
      </c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ht="15" customHeight="1" x14ac:dyDescent="0.3">
      <c r="A26" s="36" t="s">
        <v>46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ht="15" customHeight="1" x14ac:dyDescent="0.3">
      <c r="A27" s="3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ht="15" customHeight="1" x14ac:dyDescent="0.3">
      <c r="A28" s="3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15" customHeight="1" x14ac:dyDescent="0.3">
      <c r="A29" s="3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30" ht="15" customHeight="1" x14ac:dyDescent="0.3">
      <c r="A30" s="3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spans="1:30" ht="15" customHeight="1" x14ac:dyDescent="0.3">
      <c r="A31" s="3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30" ht="15" customHeight="1" x14ac:dyDescent="0.3">
      <c r="A32" s="148" t="s">
        <v>70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 t="s">
        <v>71</v>
      </c>
      <c r="L32" s="148"/>
      <c r="M32" s="148"/>
      <c r="N32" s="148"/>
      <c r="O32" s="148"/>
      <c r="P32" s="148"/>
      <c r="Q32" s="148"/>
      <c r="R32" s="148"/>
      <c r="S32" s="148"/>
      <c r="T32" s="148"/>
      <c r="U32" s="148" t="s">
        <v>72</v>
      </c>
      <c r="V32" s="148"/>
      <c r="W32" s="148"/>
      <c r="X32" s="148"/>
      <c r="Y32" s="148"/>
      <c r="Z32" s="148"/>
      <c r="AA32" s="148"/>
      <c r="AB32" s="148"/>
      <c r="AC32" s="148"/>
      <c r="AD32" s="148"/>
    </row>
    <row r="33" spans="1:30" ht="15" customHeight="1" x14ac:dyDescent="0.3">
      <c r="A33" s="149" t="str">
        <f>P9</f>
        <v>04-107</v>
      </c>
      <c r="B33" s="150"/>
      <c r="C33" s="150"/>
      <c r="D33" s="150"/>
      <c r="E33" s="150"/>
      <c r="F33" s="150"/>
      <c r="G33" s="150"/>
      <c r="H33" s="150"/>
      <c r="I33" s="150"/>
      <c r="J33" s="151"/>
      <c r="K33" s="149">
        <f ca="1">_xlfn.SHEET()</f>
        <v>1</v>
      </c>
      <c r="L33" s="150"/>
      <c r="M33" s="150"/>
      <c r="N33" s="150"/>
      <c r="O33" s="150"/>
      <c r="P33" s="150"/>
      <c r="Q33" s="150"/>
      <c r="R33" s="150"/>
      <c r="S33" s="150"/>
      <c r="T33" s="151"/>
      <c r="U33" s="152">
        <v>3</v>
      </c>
      <c r="V33" s="152"/>
      <c r="W33" s="152"/>
      <c r="X33" s="152"/>
      <c r="Y33" s="152"/>
      <c r="Z33" s="152"/>
      <c r="AA33" s="152"/>
      <c r="AB33" s="152"/>
      <c r="AC33" s="152"/>
      <c r="AD33" s="152"/>
    </row>
    <row r="34" spans="1:30" ht="15" customHeight="1" x14ac:dyDescent="0.3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</sheetData>
  <mergeCells count="43">
    <mergeCell ref="A8:J8"/>
    <mergeCell ref="T8:AD8"/>
    <mergeCell ref="A1:AD1"/>
    <mergeCell ref="A3:J3"/>
    <mergeCell ref="N3:AD3"/>
    <mergeCell ref="A4:J4"/>
    <mergeCell ref="Q4:Y4"/>
    <mergeCell ref="T5:AD5"/>
    <mergeCell ref="A6:J6"/>
    <mergeCell ref="N6:AD6"/>
    <mergeCell ref="A7:J7"/>
    <mergeCell ref="Q7:Y7"/>
    <mergeCell ref="H10:W10"/>
    <mergeCell ref="A12:I12"/>
    <mergeCell ref="A13:P13"/>
    <mergeCell ref="Q13:AD13"/>
    <mergeCell ref="A14:P14"/>
    <mergeCell ref="Q14:AD14"/>
    <mergeCell ref="A15:P15"/>
    <mergeCell ref="Q15:AD15"/>
    <mergeCell ref="A16:P16"/>
    <mergeCell ref="Q16:AD16"/>
    <mergeCell ref="A17:P17"/>
    <mergeCell ref="Q17:AD17"/>
    <mergeCell ref="A18:P18"/>
    <mergeCell ref="Q18:AD18"/>
    <mergeCell ref="A19:P19"/>
    <mergeCell ref="Q19:AD19"/>
    <mergeCell ref="A20:P20"/>
    <mergeCell ref="Q20:AD20"/>
    <mergeCell ref="A22:I22"/>
    <mergeCell ref="A23:J23"/>
    <mergeCell ref="K23:T23"/>
    <mergeCell ref="U23:AD23"/>
    <mergeCell ref="A24:J24"/>
    <mergeCell ref="K24:T24"/>
    <mergeCell ref="U24:AD24"/>
    <mergeCell ref="A32:J32"/>
    <mergeCell ref="K32:T32"/>
    <mergeCell ref="U32:AD32"/>
    <mergeCell ref="A33:J33"/>
    <mergeCell ref="K33:T33"/>
    <mergeCell ref="U33:AD33"/>
  </mergeCells>
  <pageMargins left="0.39370078740157483" right="0.31496062992125984" top="0.78740157480314965" bottom="0.39370078740157483" header="0.31496062992125984" footer="0.31496062992125984"/>
  <pageSetup paperSize="9" scale="87" fitToHeight="0" orientation="landscape" cellComments="atEnd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4"/>
  <sheetViews>
    <sheetView view="pageBreakPreview" zoomScaleNormal="100" zoomScaleSheetLayoutView="100" zoomScalePageLayoutView="85" workbookViewId="0">
      <selection activeCell="A30" sqref="A30:XFD31"/>
    </sheetView>
  </sheetViews>
  <sheetFormatPr defaultRowHeight="14.4" x14ac:dyDescent="0.3"/>
  <cols>
    <col min="1" max="1" width="4.88671875" customWidth="1"/>
    <col min="2" max="2" width="38.33203125" customWidth="1"/>
    <col min="3" max="3" width="9.44140625" style="18" customWidth="1"/>
    <col min="4" max="4" width="22.88671875" customWidth="1"/>
    <col min="5" max="5" width="24.33203125" customWidth="1"/>
    <col min="6" max="6" width="29.33203125" customWidth="1"/>
    <col min="7" max="7" width="6.44140625" style="59" customWidth="1"/>
    <col min="8" max="12" width="5" customWidth="1"/>
    <col min="13" max="13" width="5" style="18" customWidth="1"/>
    <col min="14" max="14" width="5" customWidth="1"/>
    <col min="15" max="15" width="14.5546875" customWidth="1"/>
    <col min="16" max="25" width="9.109375" hidden="1" customWidth="1"/>
  </cols>
  <sheetData>
    <row r="1" spans="1:15" x14ac:dyDescent="0.3">
      <c r="A1" s="2"/>
      <c r="B1" s="62"/>
      <c r="C1" s="2"/>
      <c r="D1" s="2"/>
      <c r="E1" s="2"/>
    </row>
    <row r="2" spans="1:15" x14ac:dyDescent="0.3">
      <c r="A2" s="88" t="s">
        <v>58</v>
      </c>
      <c r="B2" s="88"/>
    </row>
    <row r="3" spans="1:15" ht="14.4" customHeight="1" x14ac:dyDescent="0.3">
      <c r="A3" s="108" t="s">
        <v>11</v>
      </c>
      <c r="B3" s="118" t="s">
        <v>59</v>
      </c>
      <c r="C3" s="108" t="s">
        <v>81</v>
      </c>
      <c r="D3" s="113" t="s">
        <v>60</v>
      </c>
      <c r="E3" s="113" t="s">
        <v>61</v>
      </c>
      <c r="F3" s="114" t="s">
        <v>62</v>
      </c>
      <c r="G3" s="118" t="s">
        <v>63</v>
      </c>
      <c r="H3" s="114" t="s">
        <v>64</v>
      </c>
      <c r="I3" s="121"/>
      <c r="J3" s="121"/>
      <c r="K3" s="121"/>
      <c r="L3" s="121"/>
      <c r="M3" s="115"/>
      <c r="N3" s="114" t="s">
        <v>80</v>
      </c>
      <c r="O3" s="115"/>
    </row>
    <row r="4" spans="1:15" ht="36.75" customHeight="1" x14ac:dyDescent="0.3">
      <c r="A4" s="122"/>
      <c r="B4" s="118"/>
      <c r="C4" s="109"/>
      <c r="D4" s="113"/>
      <c r="E4" s="113"/>
      <c r="F4" s="116"/>
      <c r="G4" s="118"/>
      <c r="H4" s="118" t="s">
        <v>65</v>
      </c>
      <c r="I4" s="118"/>
      <c r="J4" s="119" t="s">
        <v>66</v>
      </c>
      <c r="K4" s="120"/>
      <c r="L4" s="118" t="s">
        <v>67</v>
      </c>
      <c r="M4" s="118"/>
      <c r="N4" s="116"/>
      <c r="O4" s="117"/>
    </row>
    <row r="5" spans="1:15" s="18" customFormat="1" ht="23.25" customHeight="1" x14ac:dyDescent="0.3">
      <c r="A5" s="19">
        <v>1</v>
      </c>
      <c r="B5" s="72" t="s">
        <v>93</v>
      </c>
      <c r="C5" s="65">
        <v>1000</v>
      </c>
      <c r="D5" s="72" t="s">
        <v>106</v>
      </c>
      <c r="E5" s="72" t="s">
        <v>119</v>
      </c>
      <c r="F5" s="72" t="s">
        <v>87</v>
      </c>
      <c r="G5" s="72">
        <v>320</v>
      </c>
      <c r="H5" s="104">
        <v>950</v>
      </c>
      <c r="I5" s="105"/>
      <c r="J5" s="104">
        <v>920</v>
      </c>
      <c r="K5" s="105"/>
      <c r="L5" s="104">
        <v>700</v>
      </c>
      <c r="M5" s="105"/>
      <c r="N5" s="106" t="s">
        <v>79</v>
      </c>
      <c r="O5" s="107"/>
    </row>
    <row r="6" spans="1:15" s="18" customFormat="1" ht="23.25" customHeight="1" x14ac:dyDescent="0.3">
      <c r="A6" s="19">
        <v>2</v>
      </c>
      <c r="B6" s="72" t="s">
        <v>94</v>
      </c>
      <c r="C6" s="65">
        <v>2500</v>
      </c>
      <c r="D6" s="72" t="s">
        <v>106</v>
      </c>
      <c r="E6" s="72" t="s">
        <v>111</v>
      </c>
      <c r="F6" s="72" t="s">
        <v>120</v>
      </c>
      <c r="G6" s="72">
        <v>320</v>
      </c>
      <c r="H6" s="104">
        <v>980</v>
      </c>
      <c r="I6" s="105"/>
      <c r="J6" s="104">
        <v>630</v>
      </c>
      <c r="K6" s="105"/>
      <c r="L6" s="104">
        <v>610</v>
      </c>
      <c r="M6" s="105"/>
      <c r="N6" s="106" t="s">
        <v>79</v>
      </c>
      <c r="O6" s="107"/>
    </row>
    <row r="7" spans="1:15" s="18" customFormat="1" ht="23.25" customHeight="1" x14ac:dyDescent="0.3">
      <c r="A7" s="19">
        <v>3</v>
      </c>
      <c r="B7" s="72" t="s">
        <v>95</v>
      </c>
      <c r="C7" s="65">
        <v>2500</v>
      </c>
      <c r="D7" s="72" t="s">
        <v>106</v>
      </c>
      <c r="E7" s="72" t="s">
        <v>112</v>
      </c>
      <c r="F7" s="72" t="s">
        <v>120</v>
      </c>
      <c r="G7" s="72">
        <v>320</v>
      </c>
      <c r="H7" s="104">
        <v>620</v>
      </c>
      <c r="I7" s="105"/>
      <c r="J7" s="104">
        <v>850</v>
      </c>
      <c r="K7" s="105"/>
      <c r="L7" s="104">
        <v>800</v>
      </c>
      <c r="M7" s="105"/>
      <c r="N7" s="106" t="s">
        <v>79</v>
      </c>
      <c r="O7" s="107"/>
    </row>
    <row r="8" spans="1:15" s="18" customFormat="1" ht="23.25" customHeight="1" x14ac:dyDescent="0.3">
      <c r="A8" s="19">
        <v>4</v>
      </c>
      <c r="B8" s="72" t="s">
        <v>96</v>
      </c>
      <c r="C8" s="65">
        <v>2500</v>
      </c>
      <c r="D8" s="72" t="s">
        <v>106</v>
      </c>
      <c r="E8" s="72" t="s">
        <v>113</v>
      </c>
      <c r="F8" s="72" t="s">
        <v>121</v>
      </c>
      <c r="G8" s="72">
        <v>320</v>
      </c>
      <c r="H8" s="104">
        <v>880</v>
      </c>
      <c r="I8" s="105"/>
      <c r="J8" s="104">
        <v>620</v>
      </c>
      <c r="K8" s="105"/>
      <c r="L8" s="104">
        <v>950</v>
      </c>
      <c r="M8" s="105"/>
      <c r="N8" s="106" t="s">
        <v>79</v>
      </c>
      <c r="O8" s="107"/>
    </row>
    <row r="9" spans="1:15" s="18" customFormat="1" ht="23.25" customHeight="1" x14ac:dyDescent="0.3">
      <c r="A9" s="19">
        <v>5</v>
      </c>
      <c r="B9" s="72" t="s">
        <v>97</v>
      </c>
      <c r="C9" s="65">
        <v>2500</v>
      </c>
      <c r="D9" s="72" t="s">
        <v>106</v>
      </c>
      <c r="E9" s="72" t="s">
        <v>114</v>
      </c>
      <c r="F9" s="72" t="s">
        <v>122</v>
      </c>
      <c r="G9" s="72">
        <v>320</v>
      </c>
      <c r="H9" s="104">
        <v>940</v>
      </c>
      <c r="I9" s="105"/>
      <c r="J9" s="104">
        <v>920</v>
      </c>
      <c r="K9" s="105"/>
      <c r="L9" s="104">
        <v>850</v>
      </c>
      <c r="M9" s="105"/>
      <c r="N9" s="106" t="s">
        <v>79</v>
      </c>
      <c r="O9" s="107"/>
    </row>
    <row r="10" spans="1:15" s="18" customFormat="1" ht="23.25" customHeight="1" x14ac:dyDescent="0.3">
      <c r="A10" s="19">
        <v>6</v>
      </c>
      <c r="B10" s="72" t="s">
        <v>98</v>
      </c>
      <c r="C10" s="65">
        <v>2500</v>
      </c>
      <c r="D10" s="72" t="s">
        <v>106</v>
      </c>
      <c r="E10" s="72" t="s">
        <v>117</v>
      </c>
      <c r="F10" s="72" t="s">
        <v>121</v>
      </c>
      <c r="G10" s="72">
        <v>330</v>
      </c>
      <c r="H10" s="104">
        <v>730</v>
      </c>
      <c r="I10" s="105"/>
      <c r="J10" s="104">
        <v>700</v>
      </c>
      <c r="K10" s="105"/>
      <c r="L10" s="104">
        <v>790</v>
      </c>
      <c r="M10" s="105"/>
      <c r="N10" s="106" t="s">
        <v>79</v>
      </c>
      <c r="O10" s="107"/>
    </row>
    <row r="11" spans="1:15" s="18" customFormat="1" ht="23.25" customHeight="1" x14ac:dyDescent="0.3">
      <c r="A11" s="19">
        <v>7</v>
      </c>
      <c r="B11" s="72" t="s">
        <v>99</v>
      </c>
      <c r="C11" s="65">
        <v>2500</v>
      </c>
      <c r="D11" s="72" t="s">
        <v>106</v>
      </c>
      <c r="E11" s="72" t="s">
        <v>115</v>
      </c>
      <c r="F11" s="72" t="s">
        <v>122</v>
      </c>
      <c r="G11" s="72">
        <v>330</v>
      </c>
      <c r="H11" s="104">
        <v>930</v>
      </c>
      <c r="I11" s="105"/>
      <c r="J11" s="104">
        <v>770</v>
      </c>
      <c r="K11" s="105"/>
      <c r="L11" s="104">
        <v>670</v>
      </c>
      <c r="M11" s="105"/>
      <c r="N11" s="106" t="s">
        <v>79</v>
      </c>
      <c r="O11" s="107"/>
    </row>
    <row r="12" spans="1:15" s="18" customFormat="1" ht="23.25" customHeight="1" x14ac:dyDescent="0.3">
      <c r="A12" s="19">
        <v>8</v>
      </c>
      <c r="B12" s="72" t="s">
        <v>100</v>
      </c>
      <c r="C12" s="65">
        <v>2500</v>
      </c>
      <c r="D12" s="72" t="s">
        <v>106</v>
      </c>
      <c r="E12" s="72" t="s">
        <v>118</v>
      </c>
      <c r="F12" s="72" t="s">
        <v>123</v>
      </c>
      <c r="G12" s="72">
        <v>320</v>
      </c>
      <c r="H12" s="104">
        <v>730</v>
      </c>
      <c r="I12" s="105"/>
      <c r="J12" s="104">
        <v>660</v>
      </c>
      <c r="K12" s="105"/>
      <c r="L12" s="104">
        <v>700</v>
      </c>
      <c r="M12" s="105"/>
      <c r="N12" s="106" t="s">
        <v>79</v>
      </c>
      <c r="O12" s="107"/>
    </row>
    <row r="13" spans="1:15" s="18" customFormat="1" ht="23.25" customHeight="1" x14ac:dyDescent="0.3">
      <c r="A13" s="19">
        <v>9</v>
      </c>
      <c r="B13" s="72" t="s">
        <v>101</v>
      </c>
      <c r="C13" s="65">
        <v>2500</v>
      </c>
      <c r="D13" s="72" t="s">
        <v>106</v>
      </c>
      <c r="E13" s="72" t="s">
        <v>107</v>
      </c>
      <c r="F13" s="72" t="s">
        <v>120</v>
      </c>
      <c r="G13" s="72">
        <v>320</v>
      </c>
      <c r="H13" s="104">
        <v>850</v>
      </c>
      <c r="I13" s="105"/>
      <c r="J13" s="104">
        <v>960</v>
      </c>
      <c r="K13" s="105"/>
      <c r="L13" s="104">
        <v>700</v>
      </c>
      <c r="M13" s="105"/>
      <c r="N13" s="106" t="s">
        <v>79</v>
      </c>
      <c r="O13" s="107"/>
    </row>
    <row r="14" spans="1:15" s="18" customFormat="1" ht="23.25" customHeight="1" x14ac:dyDescent="0.3">
      <c r="A14" s="19">
        <v>10</v>
      </c>
      <c r="B14" s="72" t="s">
        <v>102</v>
      </c>
      <c r="C14" s="65">
        <v>2500</v>
      </c>
      <c r="D14" s="72" t="s">
        <v>106</v>
      </c>
      <c r="E14" s="72" t="s">
        <v>108</v>
      </c>
      <c r="F14" s="72" t="s">
        <v>120</v>
      </c>
      <c r="G14" s="72">
        <v>320</v>
      </c>
      <c r="H14" s="104">
        <v>790</v>
      </c>
      <c r="I14" s="105"/>
      <c r="J14" s="104">
        <v>810</v>
      </c>
      <c r="K14" s="105"/>
      <c r="L14" s="104">
        <v>940</v>
      </c>
      <c r="M14" s="105"/>
      <c r="N14" s="106" t="s">
        <v>79</v>
      </c>
      <c r="O14" s="107"/>
    </row>
    <row r="15" spans="1:15" s="18" customFormat="1" ht="23.25" customHeight="1" x14ac:dyDescent="0.3">
      <c r="A15" s="19">
        <v>11</v>
      </c>
      <c r="B15" s="72" t="s">
        <v>103</v>
      </c>
      <c r="C15" s="65">
        <v>2500</v>
      </c>
      <c r="D15" s="72" t="s">
        <v>106</v>
      </c>
      <c r="E15" s="72" t="s">
        <v>109</v>
      </c>
      <c r="F15" s="72" t="s">
        <v>120</v>
      </c>
      <c r="G15" s="72">
        <v>320</v>
      </c>
      <c r="H15" s="104">
        <v>990</v>
      </c>
      <c r="I15" s="105"/>
      <c r="J15" s="104">
        <v>730</v>
      </c>
      <c r="K15" s="105"/>
      <c r="L15" s="104">
        <v>850</v>
      </c>
      <c r="M15" s="105"/>
      <c r="N15" s="106" t="s">
        <v>79</v>
      </c>
      <c r="O15" s="107"/>
    </row>
    <row r="16" spans="1:15" s="18" customFormat="1" ht="23.25" customHeight="1" x14ac:dyDescent="0.3">
      <c r="A16" s="19">
        <v>12</v>
      </c>
      <c r="B16" s="72" t="s">
        <v>104</v>
      </c>
      <c r="C16" s="65">
        <v>2500</v>
      </c>
      <c r="D16" s="72" t="s">
        <v>106</v>
      </c>
      <c r="E16" s="72" t="s">
        <v>110</v>
      </c>
      <c r="F16" s="72" t="s">
        <v>120</v>
      </c>
      <c r="G16" s="72">
        <v>320</v>
      </c>
      <c r="H16" s="104">
        <v>980</v>
      </c>
      <c r="I16" s="105"/>
      <c r="J16" s="104">
        <v>1000</v>
      </c>
      <c r="K16" s="105"/>
      <c r="L16" s="104">
        <v>630</v>
      </c>
      <c r="M16" s="105"/>
      <c r="N16" s="106" t="s">
        <v>79</v>
      </c>
      <c r="O16" s="107"/>
    </row>
    <row r="17" spans="1:15" s="18" customFormat="1" ht="23.25" customHeight="1" x14ac:dyDescent="0.3">
      <c r="A17" s="19">
        <v>13</v>
      </c>
      <c r="B17" s="72" t="s">
        <v>105</v>
      </c>
      <c r="C17" s="65">
        <v>2500</v>
      </c>
      <c r="D17" s="72" t="s">
        <v>106</v>
      </c>
      <c r="E17" s="72" t="s">
        <v>116</v>
      </c>
      <c r="F17" s="72" t="s">
        <v>121</v>
      </c>
      <c r="G17" s="72">
        <v>320</v>
      </c>
      <c r="H17" s="104">
        <v>670</v>
      </c>
      <c r="I17" s="105"/>
      <c r="J17" s="104">
        <v>730</v>
      </c>
      <c r="K17" s="105"/>
      <c r="L17" s="104">
        <v>730</v>
      </c>
      <c r="M17" s="105"/>
      <c r="N17" s="106" t="s">
        <v>79</v>
      </c>
      <c r="O17" s="107"/>
    </row>
    <row r="18" spans="1:15" s="18" customFormat="1" ht="51.6" customHeight="1" x14ac:dyDescent="0.3">
      <c r="A18" s="75"/>
      <c r="B18" s="76"/>
      <c r="C18" s="77"/>
      <c r="D18" s="76"/>
      <c r="E18" s="78"/>
      <c r="F18" s="78"/>
      <c r="G18" s="78"/>
      <c r="H18" s="79"/>
      <c r="I18" s="79"/>
      <c r="J18" s="79"/>
      <c r="K18" s="79"/>
      <c r="L18" s="79"/>
      <c r="M18" s="79"/>
      <c r="N18" s="68"/>
      <c r="O18" s="68"/>
    </row>
    <row r="19" spans="1:15" s="18" customFormat="1" ht="51.6" customHeight="1" x14ac:dyDescent="0.3">
      <c r="A19" s="80"/>
      <c r="B19" s="78"/>
      <c r="C19" s="66"/>
      <c r="D19" s="78"/>
      <c r="E19" s="78"/>
      <c r="F19" s="78"/>
      <c r="G19" s="78"/>
      <c r="H19" s="79"/>
      <c r="I19" s="79"/>
      <c r="J19" s="79"/>
      <c r="K19" s="79"/>
      <c r="L19" s="79"/>
      <c r="M19" s="79"/>
      <c r="N19" s="68"/>
      <c r="O19" s="68"/>
    </row>
    <row r="20" spans="1:15" s="18" customFormat="1" ht="51.6" customHeight="1" x14ac:dyDescent="0.3">
      <c r="A20" s="80"/>
      <c r="B20" s="78"/>
      <c r="C20" s="66"/>
      <c r="D20" s="78"/>
      <c r="E20" s="78"/>
      <c r="F20" s="78"/>
      <c r="G20" s="78"/>
      <c r="H20" s="79"/>
      <c r="I20" s="79"/>
      <c r="J20" s="79"/>
      <c r="K20" s="79"/>
      <c r="L20" s="79"/>
      <c r="M20" s="79"/>
      <c r="N20" s="68"/>
      <c r="O20" s="68"/>
    </row>
    <row r="21" spans="1:15" s="18" customFormat="1" ht="51.6" customHeight="1" x14ac:dyDescent="0.3">
      <c r="A21" s="80"/>
      <c r="B21" s="78"/>
      <c r="C21" s="66"/>
      <c r="D21" s="78"/>
      <c r="E21" s="78"/>
      <c r="F21" s="78"/>
      <c r="G21" s="78"/>
      <c r="H21" s="79"/>
      <c r="I21" s="79"/>
      <c r="J21" s="79"/>
      <c r="K21" s="79"/>
      <c r="L21" s="79"/>
      <c r="M21" s="79"/>
      <c r="N21" s="68"/>
      <c r="O21" s="68"/>
    </row>
    <row r="22" spans="1:15" s="18" customFormat="1" ht="23.25" customHeight="1" x14ac:dyDescent="0.3">
      <c r="A22" s="111" t="s">
        <v>82</v>
      </c>
      <c r="B22" s="111"/>
      <c r="C22" s="111"/>
      <c r="D22" s="111"/>
      <c r="E22" s="66"/>
      <c r="F22" s="66"/>
      <c r="G22" s="67"/>
      <c r="H22" s="68"/>
      <c r="I22" s="68"/>
      <c r="J22" s="68"/>
      <c r="K22" s="68"/>
      <c r="L22" s="68"/>
      <c r="M22" s="68"/>
      <c r="N22" s="68"/>
      <c r="O22" s="68"/>
    </row>
    <row r="23" spans="1:15" s="18" customFormat="1" ht="16.2" customHeight="1" x14ac:dyDescent="0.3">
      <c r="A23" s="101" t="s">
        <v>70</v>
      </c>
      <c r="B23" s="102"/>
      <c r="C23" s="103"/>
      <c r="D23" s="81" t="s">
        <v>71</v>
      </c>
      <c r="E23" s="81"/>
      <c r="F23" s="81"/>
      <c r="G23" s="81" t="s">
        <v>72</v>
      </c>
      <c r="H23" s="81"/>
      <c r="I23" s="81"/>
      <c r="J23" s="81"/>
      <c r="K23" s="81"/>
      <c r="L23" s="81"/>
      <c r="M23" s="81"/>
      <c r="N23" s="81"/>
      <c r="O23" s="81"/>
    </row>
    <row r="24" spans="1:15" s="18" customFormat="1" ht="16.2" customHeight="1" x14ac:dyDescent="0.3">
      <c r="A24" s="82" t="str">
        <f>'общие данные'!P9</f>
        <v>04-107</v>
      </c>
      <c r="B24" s="83"/>
      <c r="C24" s="84"/>
      <c r="D24" s="112" t="s">
        <v>74</v>
      </c>
      <c r="E24" s="112"/>
      <c r="F24" s="112"/>
      <c r="G24" s="112" t="s">
        <v>75</v>
      </c>
      <c r="H24" s="112"/>
      <c r="I24" s="112"/>
      <c r="J24" s="112"/>
      <c r="K24" s="112"/>
      <c r="L24" s="112"/>
      <c r="M24" s="112"/>
      <c r="N24" s="112"/>
      <c r="O24" s="112"/>
    </row>
    <row r="25" spans="1:15" s="18" customFormat="1" ht="16.2" customHeight="1" x14ac:dyDescent="0.3">
      <c r="A25" s="69"/>
      <c r="B25" s="69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5.75" customHeight="1" x14ac:dyDescent="0.3">
      <c r="A26" s="18"/>
      <c r="B26" s="52"/>
      <c r="C26" s="52"/>
      <c r="D26" s="52"/>
      <c r="E26" s="53"/>
      <c r="F26" s="53"/>
      <c r="G26" s="61"/>
      <c r="H26" s="111"/>
      <c r="I26" s="111"/>
      <c r="J26" s="111"/>
      <c r="K26" s="111"/>
      <c r="L26" s="110"/>
      <c r="M26" s="110"/>
      <c r="N26" s="20"/>
      <c r="O26" s="20"/>
    </row>
    <row r="27" spans="1:15" ht="15.6" x14ac:dyDescent="0.3">
      <c r="A27" s="18"/>
      <c r="B27" s="54"/>
      <c r="C27" s="55"/>
      <c r="D27" s="55"/>
      <c r="E27" s="26"/>
      <c r="F27" s="26"/>
      <c r="G27" s="60"/>
      <c r="H27" s="111"/>
      <c r="I27" s="111"/>
      <c r="J27" s="111"/>
      <c r="K27" s="111"/>
      <c r="L27" s="110"/>
      <c r="M27" s="110"/>
      <c r="N27" s="56"/>
      <c r="O27" s="56"/>
    </row>
    <row r="28" spans="1:15" x14ac:dyDescent="0.3">
      <c r="A28" s="81" t="s">
        <v>70</v>
      </c>
      <c r="B28" s="81"/>
      <c r="C28" s="70"/>
      <c r="D28" s="81" t="s">
        <v>71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ht="15.75" customHeight="1" x14ac:dyDescent="0.3">
      <c r="A29" s="82" t="str">
        <f>'общие данные'!A33:J33</f>
        <v>04-107</v>
      </c>
      <c r="B29" s="83"/>
      <c r="C29" s="71"/>
      <c r="D29" s="85" t="s">
        <v>74</v>
      </c>
      <c r="E29" s="86"/>
      <c r="F29" s="86"/>
      <c r="G29" s="112"/>
      <c r="H29" s="112"/>
      <c r="I29" s="112"/>
      <c r="J29" s="112"/>
      <c r="K29" s="112"/>
      <c r="L29" s="112"/>
      <c r="M29" s="112"/>
      <c r="N29" s="112"/>
      <c r="O29" s="112"/>
    </row>
    <row r="31" spans="1:15" s="18" customFormat="1" x14ac:dyDescent="0.3">
      <c r="A31" s="6"/>
      <c r="B31" s="57" t="s">
        <v>68</v>
      </c>
      <c r="C31" s="6"/>
      <c r="D31" s="6"/>
      <c r="E31" s="7"/>
      <c r="F31" s="6"/>
      <c r="G31" s="7"/>
      <c r="H31" s="63"/>
      <c r="I31" s="63"/>
      <c r="J31" s="64"/>
      <c r="K31" s="64">
        <v>1</v>
      </c>
      <c r="L31" s="63"/>
      <c r="M31" s="63"/>
      <c r="N31" s="7"/>
      <c r="O31" s="7"/>
    </row>
    <row r="32" spans="1:15" s="18" customFormat="1" x14ac:dyDescent="0.3">
      <c r="B32" s="57" t="s">
        <v>69</v>
      </c>
      <c r="C32" s="32"/>
      <c r="D32" s="32"/>
      <c r="E32" s="32"/>
      <c r="F32" s="26"/>
      <c r="G32" s="60"/>
      <c r="H32" s="63"/>
      <c r="I32" s="63"/>
      <c r="J32" s="64"/>
      <c r="K32" s="64"/>
      <c r="L32" s="63"/>
      <c r="M32" s="63"/>
      <c r="N32" s="26"/>
      <c r="O32" s="26"/>
    </row>
    <row r="33" spans="3:5" x14ac:dyDescent="0.3">
      <c r="C33" s="6"/>
      <c r="D33" s="6"/>
      <c r="E33" s="6"/>
    </row>
    <row r="34" spans="3:5" x14ac:dyDescent="0.3">
      <c r="C34" s="32"/>
      <c r="D34" s="32"/>
      <c r="E34" s="32"/>
    </row>
  </sheetData>
  <mergeCells count="84">
    <mergeCell ref="L7:M7"/>
    <mergeCell ref="A28:B28"/>
    <mergeCell ref="D28:F28"/>
    <mergeCell ref="G28:O28"/>
    <mergeCell ref="D24:F24"/>
    <mergeCell ref="N9:O9"/>
    <mergeCell ref="H10:I10"/>
    <mergeCell ref="J10:K10"/>
    <mergeCell ref="L10:M10"/>
    <mergeCell ref="N10:O10"/>
    <mergeCell ref="H9:I9"/>
    <mergeCell ref="J9:K9"/>
    <mergeCell ref="A29:B29"/>
    <mergeCell ref="D29:F29"/>
    <mergeCell ref="G29:O29"/>
    <mergeCell ref="A2:B2"/>
    <mergeCell ref="E3:E4"/>
    <mergeCell ref="N3:O4"/>
    <mergeCell ref="F3:F4"/>
    <mergeCell ref="G3:G4"/>
    <mergeCell ref="H4:I4"/>
    <mergeCell ref="J4:K4"/>
    <mergeCell ref="L4:M4"/>
    <mergeCell ref="H3:M3"/>
    <mergeCell ref="A3:A4"/>
    <mergeCell ref="B3:B4"/>
    <mergeCell ref="A22:D22"/>
    <mergeCell ref="D3:D4"/>
    <mergeCell ref="H5:I5"/>
    <mergeCell ref="J5:K5"/>
    <mergeCell ref="L5:M5"/>
    <mergeCell ref="L27:M27"/>
    <mergeCell ref="J26:K26"/>
    <mergeCell ref="J27:K27"/>
    <mergeCell ref="L26:M26"/>
    <mergeCell ref="H26:I26"/>
    <mergeCell ref="H27:I27"/>
    <mergeCell ref="L9:M9"/>
    <mergeCell ref="J16:K16"/>
    <mergeCell ref="L16:M16"/>
    <mergeCell ref="G24:O24"/>
    <mergeCell ref="H7:I7"/>
    <mergeCell ref="J7:K7"/>
    <mergeCell ref="H16:I16"/>
    <mergeCell ref="C3:C4"/>
    <mergeCell ref="N16:O16"/>
    <mergeCell ref="H17:I17"/>
    <mergeCell ref="J17:K17"/>
    <mergeCell ref="L17:M17"/>
    <mergeCell ref="N17:O17"/>
    <mergeCell ref="N7:O7"/>
    <mergeCell ref="H8:I8"/>
    <mergeCell ref="J8:K8"/>
    <mergeCell ref="L8:M8"/>
    <mergeCell ref="N8:O8"/>
    <mergeCell ref="N5:O5"/>
    <mergeCell ref="H6:I6"/>
    <mergeCell ref="J6:K6"/>
    <mergeCell ref="L6:M6"/>
    <mergeCell ref="N6:O6"/>
    <mergeCell ref="N11:O11"/>
    <mergeCell ref="N12:O12"/>
    <mergeCell ref="N13:O13"/>
    <mergeCell ref="N14:O14"/>
    <mergeCell ref="N15:O15"/>
    <mergeCell ref="H11:I11"/>
    <mergeCell ref="J11:K11"/>
    <mergeCell ref="L11:M11"/>
    <mergeCell ref="H12:I12"/>
    <mergeCell ref="J12:K12"/>
    <mergeCell ref="L12:M12"/>
    <mergeCell ref="H13:I13"/>
    <mergeCell ref="J13:K13"/>
    <mergeCell ref="L13:M13"/>
    <mergeCell ref="H14:I14"/>
    <mergeCell ref="J14:K14"/>
    <mergeCell ref="L14:M14"/>
    <mergeCell ref="A23:C23"/>
    <mergeCell ref="A24:C24"/>
    <mergeCell ref="H15:I15"/>
    <mergeCell ref="J15:K15"/>
    <mergeCell ref="L15:M15"/>
    <mergeCell ref="D23:F23"/>
    <mergeCell ref="G23:O23"/>
  </mergeCells>
  <conditionalFormatting sqref="B13">
    <cfRule type="duplicateValues" dxfId="6" priority="6"/>
  </conditionalFormatting>
  <conditionalFormatting sqref="B5">
    <cfRule type="duplicateValues" dxfId="5" priority="5"/>
  </conditionalFormatting>
  <conditionalFormatting sqref="B6:B9">
    <cfRule type="duplicateValues" dxfId="4" priority="4"/>
  </conditionalFormatting>
  <conditionalFormatting sqref="B10">
    <cfRule type="duplicateValues" dxfId="3" priority="3"/>
  </conditionalFormatting>
  <conditionalFormatting sqref="B11">
    <cfRule type="duplicateValues" dxfId="2" priority="2"/>
  </conditionalFormatting>
  <conditionalFormatting sqref="B12">
    <cfRule type="duplicateValues" dxfId="1" priority="1"/>
  </conditionalFormatting>
  <conditionalFormatting sqref="B14:B21">
    <cfRule type="duplicateValues" dxfId="0" priority="7"/>
  </conditionalFormatting>
  <pageMargins left="0.375" right="0.30208333333333331" top="0.78804347826086951" bottom="0.39583333333333331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3"/>
  <sheetViews>
    <sheetView view="pageBreakPreview" topLeftCell="A2" zoomScaleNormal="100" zoomScaleSheetLayoutView="100" zoomScalePageLayoutView="85" workbookViewId="0">
      <selection activeCell="A30" sqref="A30:XFD31"/>
    </sheetView>
  </sheetViews>
  <sheetFormatPr defaultColWidth="8.88671875" defaultRowHeight="14.4" x14ac:dyDescent="0.3"/>
  <cols>
    <col min="1" max="1" width="4.88671875" style="18" customWidth="1"/>
    <col min="2" max="9" width="4.33203125" style="18" customWidth="1"/>
    <col min="10" max="10" width="4" style="18" customWidth="1"/>
    <col min="11" max="11" width="6.6640625" style="18" customWidth="1"/>
    <col min="12" max="12" width="4.33203125" style="18" customWidth="1"/>
    <col min="13" max="13" width="4.44140625" style="18" customWidth="1"/>
    <col min="14" max="15" width="6.6640625" style="18" customWidth="1"/>
    <col min="16" max="16" width="7.88671875" style="18" customWidth="1"/>
    <col min="17" max="20" width="5" style="18" customWidth="1"/>
    <col min="21" max="21" width="5.88671875" style="18" customWidth="1"/>
    <col min="22" max="28" width="5" style="18" customWidth="1"/>
    <col min="29" max="29" width="7.88671875" style="18" customWidth="1"/>
    <col min="30" max="30" width="4.88671875" style="18" customWidth="1"/>
    <col min="31" max="40" width="9.109375" style="18" hidden="1" customWidth="1"/>
    <col min="41" max="16384" width="8.88671875" style="18"/>
  </cols>
  <sheetData>
    <row r="1" spans="1:30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  <c r="X1" s="41"/>
      <c r="Y1" s="41"/>
      <c r="Z1" s="41"/>
      <c r="AA1" s="42"/>
      <c r="AB1" s="42"/>
      <c r="AC1" s="42"/>
    </row>
    <row r="2" spans="1:30" x14ac:dyDescent="0.3">
      <c r="A2" s="88" t="s">
        <v>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43"/>
      <c r="V2" s="43"/>
      <c r="W2" s="43"/>
      <c r="X2" s="43"/>
      <c r="Y2" s="43"/>
      <c r="Z2" s="43"/>
      <c r="AA2" s="43"/>
      <c r="AB2" s="43"/>
      <c r="AC2" s="43"/>
    </row>
    <row r="3" spans="1:30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30" ht="14.4" customHeight="1" x14ac:dyDescent="0.3">
      <c r="A4" s="108" t="s">
        <v>11</v>
      </c>
      <c r="B4" s="113" t="s">
        <v>48</v>
      </c>
      <c r="C4" s="113"/>
      <c r="D4" s="113"/>
      <c r="E4" s="113"/>
      <c r="F4" s="113"/>
      <c r="G4" s="113"/>
      <c r="H4" s="113"/>
      <c r="I4" s="113"/>
      <c r="J4" s="113"/>
      <c r="K4" s="127" t="s">
        <v>49</v>
      </c>
      <c r="L4" s="118" t="s">
        <v>0</v>
      </c>
      <c r="M4" s="118"/>
      <c r="N4" s="119" t="s">
        <v>3</v>
      </c>
      <c r="O4" s="143"/>
      <c r="P4" s="143"/>
      <c r="Q4" s="120"/>
      <c r="R4" s="113" t="s">
        <v>4</v>
      </c>
      <c r="S4" s="113"/>
      <c r="T4" s="113"/>
      <c r="U4" s="113"/>
      <c r="V4" s="114" t="s">
        <v>2</v>
      </c>
      <c r="W4" s="121"/>
      <c r="X4" s="115"/>
      <c r="Y4" s="118" t="s">
        <v>1</v>
      </c>
      <c r="Z4" s="118"/>
      <c r="AA4" s="118"/>
      <c r="AB4" s="118"/>
      <c r="AC4" s="118"/>
      <c r="AD4" s="118"/>
    </row>
    <row r="5" spans="1:30" ht="23.25" customHeight="1" x14ac:dyDescent="0.3">
      <c r="A5" s="122"/>
      <c r="B5" s="113"/>
      <c r="C5" s="113"/>
      <c r="D5" s="113"/>
      <c r="E5" s="113"/>
      <c r="F5" s="113"/>
      <c r="G5" s="113"/>
      <c r="H5" s="113"/>
      <c r="I5" s="113"/>
      <c r="J5" s="113"/>
      <c r="K5" s="128"/>
      <c r="L5" s="118"/>
      <c r="M5" s="118"/>
      <c r="N5" s="119" t="s">
        <v>5</v>
      </c>
      <c r="O5" s="120"/>
      <c r="P5" s="119" t="s">
        <v>6</v>
      </c>
      <c r="Q5" s="120"/>
      <c r="R5" s="118" t="s">
        <v>7</v>
      </c>
      <c r="S5" s="118"/>
      <c r="T5" s="113" t="s">
        <v>8</v>
      </c>
      <c r="U5" s="113"/>
      <c r="V5" s="116"/>
      <c r="W5" s="142"/>
      <c r="X5" s="117"/>
      <c r="Y5" s="118"/>
      <c r="Z5" s="118"/>
      <c r="AA5" s="118"/>
      <c r="AB5" s="118"/>
      <c r="AC5" s="118"/>
      <c r="AD5" s="118"/>
    </row>
    <row r="6" spans="1:30" ht="79.95" customHeight="1" x14ac:dyDescent="0.3">
      <c r="A6" s="44">
        <v>1</v>
      </c>
      <c r="B6" s="129" t="s">
        <v>50</v>
      </c>
      <c r="C6" s="129"/>
      <c r="D6" s="129"/>
      <c r="E6" s="129"/>
      <c r="F6" s="129"/>
      <c r="G6" s="129"/>
      <c r="H6" s="129"/>
      <c r="I6" s="129"/>
      <c r="J6" s="129"/>
      <c r="K6" s="74" t="s">
        <v>51</v>
      </c>
      <c r="L6" s="129" t="s">
        <v>23</v>
      </c>
      <c r="M6" s="129"/>
      <c r="N6" s="139" t="s">
        <v>126</v>
      </c>
      <c r="O6" s="140"/>
      <c r="P6" s="139" t="s">
        <v>127</v>
      </c>
      <c r="Q6" s="140"/>
      <c r="R6" s="141">
        <v>43857</v>
      </c>
      <c r="S6" s="129"/>
      <c r="T6" s="141">
        <v>44587</v>
      </c>
      <c r="U6" s="129"/>
      <c r="V6" s="131">
        <v>1248409</v>
      </c>
      <c r="W6" s="129"/>
      <c r="X6" s="129"/>
      <c r="Y6" s="118" t="s">
        <v>24</v>
      </c>
      <c r="Z6" s="118"/>
      <c r="AA6" s="118"/>
      <c r="AB6" s="118"/>
      <c r="AC6" s="118"/>
      <c r="AD6" s="118"/>
    </row>
    <row r="7" spans="1:30" ht="79.95" customHeight="1" x14ac:dyDescent="0.3">
      <c r="A7" s="44">
        <v>2</v>
      </c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73" t="s">
        <v>53</v>
      </c>
      <c r="L7" s="130">
        <v>39523690</v>
      </c>
      <c r="M7" s="130"/>
      <c r="N7" s="135" t="s">
        <v>78</v>
      </c>
      <c r="O7" s="136"/>
      <c r="P7" s="135" t="s">
        <v>77</v>
      </c>
      <c r="Q7" s="136"/>
      <c r="R7" s="137">
        <v>44109</v>
      </c>
      <c r="S7" s="138"/>
      <c r="T7" s="137">
        <v>44473</v>
      </c>
      <c r="U7" s="138"/>
      <c r="V7" s="130" t="s">
        <v>128</v>
      </c>
      <c r="W7" s="138"/>
      <c r="X7" s="138"/>
      <c r="Y7" s="118" t="s">
        <v>129</v>
      </c>
      <c r="Z7" s="118"/>
      <c r="AA7" s="118"/>
      <c r="AB7" s="118"/>
      <c r="AC7" s="118"/>
      <c r="AD7" s="118"/>
    </row>
    <row r="8" spans="1:30" x14ac:dyDescent="0.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5"/>
      <c r="O8" s="39"/>
      <c r="P8" s="39"/>
      <c r="Q8" s="39"/>
      <c r="R8" s="39"/>
      <c r="S8" s="39"/>
      <c r="T8" s="39"/>
      <c r="U8" s="39"/>
      <c r="V8" s="45"/>
      <c r="W8" s="39"/>
      <c r="X8" s="39"/>
      <c r="Y8" s="45"/>
      <c r="Z8" s="45"/>
      <c r="AA8" s="45"/>
      <c r="AB8" s="45"/>
      <c r="AC8" s="45"/>
    </row>
    <row r="9" spans="1:30" x14ac:dyDescent="0.3">
      <c r="A9" s="43"/>
      <c r="B9" s="147" t="s">
        <v>54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43"/>
      <c r="W9" s="43"/>
      <c r="X9" s="43"/>
      <c r="Y9" s="43"/>
      <c r="Z9" s="43"/>
      <c r="AA9" s="43"/>
      <c r="AB9" s="43"/>
      <c r="AC9" s="43"/>
    </row>
    <row r="10" spans="1:30" x14ac:dyDescent="0.3">
      <c r="A10" s="43"/>
      <c r="B10" s="132"/>
      <c r="C10" s="132"/>
      <c r="D10" s="132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30" ht="13.5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30" ht="16.2" hidden="1" x14ac:dyDescent="0.35">
      <c r="A12" s="43"/>
      <c r="B12" s="13" t="s">
        <v>12</v>
      </c>
      <c r="C12" s="13"/>
      <c r="D12" s="9"/>
      <c r="E12" s="9"/>
      <c r="F12" s="13"/>
      <c r="G12" s="13"/>
      <c r="H12" s="10"/>
      <c r="I12" s="12"/>
      <c r="J12" s="11"/>
      <c r="K12" s="11"/>
      <c r="L12" s="9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spans="1:30" hidden="1" x14ac:dyDescent="0.3">
      <c r="A13" s="43"/>
      <c r="B13" s="145" t="s">
        <v>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144" t="s">
        <v>14</v>
      </c>
      <c r="AA13" s="144"/>
      <c r="AB13" s="144"/>
      <c r="AC13" s="144"/>
    </row>
    <row r="14" spans="1:30" ht="15.75" hidden="1" customHeight="1" x14ac:dyDescent="0.3">
      <c r="A14" s="43"/>
      <c r="B14" s="125" t="s">
        <v>15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47"/>
      <c r="O14" s="47"/>
      <c r="P14" s="47"/>
      <c r="Q14" s="47"/>
      <c r="R14" s="47"/>
      <c r="S14" s="47"/>
      <c r="T14" s="126" t="s">
        <v>9</v>
      </c>
      <c r="U14" s="126"/>
      <c r="V14" s="126"/>
      <c r="W14" s="126"/>
      <c r="X14" s="126"/>
      <c r="Y14" s="126"/>
      <c r="Z14" s="126"/>
      <c r="AA14" s="126" t="s">
        <v>10</v>
      </c>
      <c r="AB14" s="126"/>
      <c r="AC14" s="126"/>
    </row>
    <row r="15" spans="1:30" ht="16.2" hidden="1" x14ac:dyDescent="0.35">
      <c r="A15" s="43"/>
      <c r="B15" s="13" t="s">
        <v>18</v>
      </c>
      <c r="C15" s="13"/>
      <c r="D15" s="9"/>
      <c r="E15" s="9"/>
      <c r="F15" s="13"/>
      <c r="G15" s="13"/>
      <c r="H15" s="10"/>
      <c r="I15" s="12"/>
      <c r="J15" s="11"/>
      <c r="K15" s="11"/>
      <c r="L15" s="9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8"/>
      <c r="AA15" s="48"/>
      <c r="AB15" s="48"/>
      <c r="AC15" s="48"/>
    </row>
    <row r="16" spans="1:30" hidden="1" x14ac:dyDescent="0.3">
      <c r="A16" s="43"/>
      <c r="B16" s="145" t="s">
        <v>16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46"/>
      <c r="P16" s="46"/>
      <c r="Q16" s="46"/>
      <c r="R16" s="46"/>
      <c r="S16" s="46"/>
      <c r="T16" s="46"/>
      <c r="U16" s="46"/>
      <c r="V16" s="46"/>
      <c r="W16" s="14"/>
      <c r="X16" s="14"/>
      <c r="Y16" s="14"/>
      <c r="Z16" s="144" t="s">
        <v>17</v>
      </c>
      <c r="AA16" s="144"/>
      <c r="AB16" s="144"/>
      <c r="AC16" s="144"/>
    </row>
    <row r="17" spans="1:30" ht="15.75" hidden="1" customHeight="1" x14ac:dyDescent="0.3">
      <c r="A17" s="43"/>
      <c r="B17" s="125" t="s">
        <v>15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47"/>
      <c r="O17" s="47"/>
      <c r="P17" s="47"/>
      <c r="Q17" s="47"/>
      <c r="R17" s="47"/>
      <c r="S17" s="47"/>
      <c r="T17" s="126" t="s">
        <v>9</v>
      </c>
      <c r="U17" s="126"/>
      <c r="V17" s="126"/>
      <c r="W17" s="126"/>
      <c r="X17" s="126"/>
      <c r="Y17" s="126"/>
      <c r="Z17" s="126"/>
      <c r="AA17" s="126" t="s">
        <v>10</v>
      </c>
      <c r="AB17" s="126"/>
      <c r="AC17" s="126"/>
    </row>
    <row r="18" spans="1:30" ht="16.2" x14ac:dyDescent="0.35">
      <c r="A18" s="43"/>
      <c r="B18" s="13"/>
      <c r="C18" s="13"/>
      <c r="D18" s="9"/>
      <c r="E18" s="9"/>
      <c r="F18" s="13"/>
      <c r="G18" s="13"/>
      <c r="H18" s="10"/>
      <c r="I18" s="12"/>
      <c r="J18" s="11"/>
      <c r="K18" s="11"/>
      <c r="L18" s="9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9"/>
      <c r="X18" s="49"/>
      <c r="Y18" s="49"/>
      <c r="Z18" s="48"/>
      <c r="AA18" s="48"/>
      <c r="AB18" s="48"/>
      <c r="AC18" s="48"/>
    </row>
    <row r="19" spans="1:30" x14ac:dyDescent="0.3">
      <c r="A19" s="43"/>
      <c r="B19" s="38" t="s">
        <v>20</v>
      </c>
      <c r="C19" s="38"/>
      <c r="D19" s="38"/>
      <c r="E19" s="38"/>
      <c r="F19" s="38"/>
      <c r="G19" s="37"/>
      <c r="H19" s="37"/>
      <c r="I19" s="37"/>
      <c r="J19" s="37"/>
      <c r="K19" s="37"/>
      <c r="L19" s="37"/>
      <c r="M19" s="37"/>
      <c r="N19" s="37"/>
      <c r="O19" s="46"/>
      <c r="P19" s="146" t="s">
        <v>21</v>
      </c>
      <c r="Q19" s="146"/>
      <c r="R19" s="146"/>
      <c r="S19" s="146"/>
      <c r="T19" s="146"/>
      <c r="U19" s="146"/>
      <c r="V19" s="46"/>
      <c r="W19" s="50"/>
      <c r="X19" s="50"/>
      <c r="Y19" s="50"/>
      <c r="Z19" s="124" t="s">
        <v>55</v>
      </c>
      <c r="AA19" s="124"/>
      <c r="AB19" s="124"/>
      <c r="AC19" s="124"/>
    </row>
    <row r="20" spans="1:30" ht="15.75" customHeight="1" x14ac:dyDescent="0.3">
      <c r="A20" s="43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47"/>
      <c r="O20" s="47"/>
      <c r="P20" s="47"/>
      <c r="Q20" s="47" t="s">
        <v>15</v>
      </c>
      <c r="R20" s="47"/>
      <c r="S20" s="47"/>
      <c r="T20" s="126" t="s">
        <v>56</v>
      </c>
      <c r="U20" s="126"/>
      <c r="V20" s="126"/>
      <c r="W20" s="126"/>
      <c r="X20" s="126"/>
      <c r="Y20" s="126"/>
      <c r="Z20" s="126"/>
      <c r="AA20" s="126" t="s">
        <v>10</v>
      </c>
      <c r="AB20" s="126"/>
      <c r="AC20" s="126"/>
    </row>
    <row r="21" spans="1:30" ht="16.2" x14ac:dyDescent="0.35">
      <c r="A21" s="43"/>
      <c r="B21" s="13"/>
      <c r="C21" s="13"/>
      <c r="D21" s="9"/>
      <c r="E21" s="9"/>
      <c r="F21" s="13"/>
      <c r="G21" s="13"/>
      <c r="H21" s="10"/>
      <c r="I21" s="12"/>
      <c r="J21" s="11"/>
      <c r="K21" s="11"/>
      <c r="L21" s="9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5"/>
      <c r="X21" s="5"/>
      <c r="Y21" s="5"/>
      <c r="Z21" s="48"/>
      <c r="AA21" s="48"/>
      <c r="AB21" s="48"/>
      <c r="AC21" s="48"/>
    </row>
    <row r="22" spans="1:30" x14ac:dyDescent="0.3">
      <c r="A22" s="43"/>
      <c r="B22" s="123" t="s">
        <v>22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46"/>
      <c r="P22" s="146" t="s">
        <v>76</v>
      </c>
      <c r="Q22" s="146"/>
      <c r="R22" s="146"/>
      <c r="S22" s="146"/>
      <c r="T22" s="146"/>
      <c r="U22" s="146"/>
      <c r="V22" s="46"/>
      <c r="W22" s="51"/>
      <c r="X22" s="51"/>
      <c r="Y22" s="51"/>
      <c r="Z22" s="124" t="s">
        <v>84</v>
      </c>
      <c r="AA22" s="124"/>
      <c r="AB22" s="124"/>
      <c r="AC22" s="124"/>
    </row>
    <row r="23" spans="1:30" ht="15.75" customHeight="1" x14ac:dyDescent="0.3">
      <c r="A23" s="43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47"/>
      <c r="O23" s="47"/>
      <c r="P23" s="47"/>
      <c r="Q23" s="47" t="s">
        <v>15</v>
      </c>
      <c r="R23" s="47"/>
      <c r="S23" s="47"/>
      <c r="T23" s="126" t="s">
        <v>57</v>
      </c>
      <c r="U23" s="126"/>
      <c r="V23" s="126"/>
      <c r="W23" s="126"/>
      <c r="X23" s="126"/>
      <c r="Y23" s="126"/>
      <c r="Z23" s="126"/>
      <c r="AA23" s="126" t="s">
        <v>10</v>
      </c>
      <c r="AB23" s="126"/>
      <c r="AC23" s="126"/>
    </row>
    <row r="24" spans="1:30" ht="27.6" customHeight="1" x14ac:dyDescent="0.3">
      <c r="A24" s="43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20"/>
      <c r="O24" s="20"/>
      <c r="P24" s="20"/>
      <c r="Q24" s="20"/>
      <c r="R24" s="20"/>
      <c r="S24" s="20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30" ht="27.6" customHeight="1" x14ac:dyDescent="0.3">
      <c r="A25" s="43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20"/>
      <c r="O25" s="20"/>
      <c r="P25" s="20"/>
      <c r="Q25" s="20"/>
      <c r="R25" s="20"/>
      <c r="S25" s="20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30" ht="27.6" customHeight="1" x14ac:dyDescent="0.3">
      <c r="A26" s="43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20"/>
      <c r="O26" s="20"/>
      <c r="P26" s="20"/>
      <c r="Q26" s="20"/>
      <c r="R26" s="20"/>
      <c r="S26" s="20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30" ht="27.6" customHeight="1" x14ac:dyDescent="0.3">
      <c r="A27" s="43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20"/>
      <c r="O27" s="20"/>
      <c r="P27" s="20"/>
      <c r="Q27" s="20"/>
      <c r="R27" s="20"/>
      <c r="S27" s="20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30" ht="15.75" customHeight="1" x14ac:dyDescent="0.3">
      <c r="A28" s="81" t="s">
        <v>70</v>
      </c>
      <c r="B28" s="81"/>
      <c r="C28" s="81"/>
      <c r="D28" s="81"/>
      <c r="E28" s="81"/>
      <c r="F28" s="81"/>
      <c r="G28" s="81"/>
      <c r="H28" s="81"/>
      <c r="I28" s="81"/>
      <c r="J28" s="81"/>
      <c r="K28" s="81" t="s">
        <v>71</v>
      </c>
      <c r="L28" s="81"/>
      <c r="M28" s="81"/>
      <c r="N28" s="81"/>
      <c r="O28" s="81"/>
      <c r="P28" s="81"/>
      <c r="Q28" s="81"/>
      <c r="R28" s="81"/>
      <c r="S28" s="81"/>
      <c r="T28" s="81"/>
      <c r="U28" s="81" t="s">
        <v>72</v>
      </c>
      <c r="V28" s="81"/>
      <c r="W28" s="81"/>
      <c r="X28" s="81"/>
      <c r="Y28" s="81"/>
      <c r="Z28" s="81"/>
      <c r="AA28" s="81"/>
      <c r="AB28" s="81"/>
      <c r="AC28" s="81"/>
      <c r="AD28" s="81"/>
    </row>
    <row r="29" spans="1:30" ht="15.75" customHeight="1" x14ac:dyDescent="0.3">
      <c r="A29" s="82" t="str">
        <f>'общие данные'!P9</f>
        <v>04-107</v>
      </c>
      <c r="B29" s="83"/>
      <c r="C29" s="83"/>
      <c r="D29" s="83"/>
      <c r="E29" s="83"/>
      <c r="F29" s="83"/>
      <c r="G29" s="83"/>
      <c r="H29" s="83"/>
      <c r="I29" s="83"/>
      <c r="J29" s="84"/>
      <c r="K29" s="85" t="s">
        <v>75</v>
      </c>
      <c r="L29" s="86"/>
      <c r="M29" s="86"/>
      <c r="N29" s="86"/>
      <c r="O29" s="86"/>
      <c r="P29" s="86"/>
      <c r="Q29" s="86"/>
      <c r="R29" s="86"/>
      <c r="S29" s="86"/>
      <c r="T29" s="87"/>
      <c r="U29" s="112" t="s">
        <v>75</v>
      </c>
      <c r="V29" s="112"/>
      <c r="W29" s="112"/>
      <c r="X29" s="112"/>
      <c r="Y29" s="112"/>
      <c r="Z29" s="112"/>
      <c r="AA29" s="112"/>
      <c r="AB29" s="112"/>
      <c r="AC29" s="112"/>
      <c r="AD29" s="112"/>
    </row>
    <row r="31" spans="1:30" x14ac:dyDescent="0.3">
      <c r="K31" s="18">
        <v>1</v>
      </c>
    </row>
    <row r="32" spans="1:30" x14ac:dyDescent="0.3">
      <c r="A32" s="81" t="s">
        <v>70</v>
      </c>
      <c r="B32" s="81"/>
      <c r="C32" s="81"/>
      <c r="D32" s="81"/>
      <c r="E32" s="81"/>
      <c r="F32" s="81"/>
      <c r="G32" s="81"/>
      <c r="H32" s="81"/>
      <c r="I32" s="81"/>
      <c r="J32" s="81"/>
      <c r="K32" s="81" t="s">
        <v>71</v>
      </c>
      <c r="L32" s="81"/>
      <c r="M32" s="81"/>
      <c r="N32" s="81"/>
      <c r="O32" s="81"/>
      <c r="P32" s="81"/>
      <c r="Q32" s="81"/>
      <c r="R32" s="81"/>
      <c r="S32" s="81"/>
      <c r="T32" s="81"/>
      <c r="U32" s="81" t="s">
        <v>72</v>
      </c>
      <c r="V32" s="81"/>
      <c r="W32" s="81"/>
      <c r="X32" s="81"/>
      <c r="Y32" s="81"/>
      <c r="Z32" s="81"/>
      <c r="AA32" s="81"/>
      <c r="AB32" s="81"/>
      <c r="AC32" s="81"/>
      <c r="AD32" s="81"/>
    </row>
    <row r="33" spans="1:30" x14ac:dyDescent="0.3">
      <c r="A33" s="82" t="str">
        <f>'общие данные'!A33:J33</f>
        <v>04-107</v>
      </c>
      <c r="B33" s="83"/>
      <c r="C33" s="83"/>
      <c r="D33" s="83"/>
      <c r="E33" s="83"/>
      <c r="F33" s="83"/>
      <c r="G33" s="83"/>
      <c r="H33" s="83"/>
      <c r="I33" s="83"/>
      <c r="J33" s="84"/>
      <c r="K33" s="85" t="s">
        <v>75</v>
      </c>
      <c r="L33" s="86"/>
      <c r="M33" s="86"/>
      <c r="N33" s="86"/>
      <c r="O33" s="86"/>
      <c r="P33" s="86"/>
      <c r="Q33" s="86"/>
      <c r="R33" s="86"/>
      <c r="S33" s="86"/>
      <c r="T33" s="87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</row>
  </sheetData>
  <mergeCells count="65">
    <mergeCell ref="U28:AD28"/>
    <mergeCell ref="A29:J29"/>
    <mergeCell ref="K29:T29"/>
    <mergeCell ref="U29:AD29"/>
    <mergeCell ref="A32:J32"/>
    <mergeCell ref="K32:T32"/>
    <mergeCell ref="U32:AD32"/>
    <mergeCell ref="A28:J28"/>
    <mergeCell ref="K28:T28"/>
    <mergeCell ref="P22:U22"/>
    <mergeCell ref="V7:X7"/>
    <mergeCell ref="B9:U9"/>
    <mergeCell ref="P19:U19"/>
    <mergeCell ref="B13:N13"/>
    <mergeCell ref="Z13:AC13"/>
    <mergeCell ref="B14:M14"/>
    <mergeCell ref="T14:Z14"/>
    <mergeCell ref="AA14:AC14"/>
    <mergeCell ref="B16:N16"/>
    <mergeCell ref="Z16:AC16"/>
    <mergeCell ref="A4:A5"/>
    <mergeCell ref="B4:J5"/>
    <mergeCell ref="L4:M5"/>
    <mergeCell ref="N4:Q4"/>
    <mergeCell ref="R4:U4"/>
    <mergeCell ref="P6:Q6"/>
    <mergeCell ref="R6:S6"/>
    <mergeCell ref="T6:U6"/>
    <mergeCell ref="V4:X5"/>
    <mergeCell ref="N5:O5"/>
    <mergeCell ref="P5:Q5"/>
    <mergeCell ref="R5:S5"/>
    <mergeCell ref="T5:U5"/>
    <mergeCell ref="A2:T2"/>
    <mergeCell ref="K4:K5"/>
    <mergeCell ref="B7:J7"/>
    <mergeCell ref="L7:M7"/>
    <mergeCell ref="B17:M17"/>
    <mergeCell ref="T17:Z17"/>
    <mergeCell ref="V6:X6"/>
    <mergeCell ref="B10:D10"/>
    <mergeCell ref="E10:O10"/>
    <mergeCell ref="N7:O7"/>
    <mergeCell ref="P7:Q7"/>
    <mergeCell ref="R7:S7"/>
    <mergeCell ref="T7:U7"/>
    <mergeCell ref="B6:J6"/>
    <mergeCell ref="L6:M6"/>
    <mergeCell ref="N6:O6"/>
    <mergeCell ref="A33:J33"/>
    <mergeCell ref="K33:T33"/>
    <mergeCell ref="U33:AD33"/>
    <mergeCell ref="Y4:AD5"/>
    <mergeCell ref="Y6:AD6"/>
    <mergeCell ref="Y7:AD7"/>
    <mergeCell ref="B22:N22"/>
    <mergeCell ref="Z22:AC22"/>
    <mergeCell ref="B23:M23"/>
    <mergeCell ref="T23:Z23"/>
    <mergeCell ref="AA23:AC23"/>
    <mergeCell ref="AA17:AC17"/>
    <mergeCell ref="Z19:AC19"/>
    <mergeCell ref="B20:M20"/>
    <mergeCell ref="T20:Z20"/>
    <mergeCell ref="AA20:AC20"/>
  </mergeCells>
  <pageMargins left="0.375" right="0.30208333333333331" top="0.78804347826086951" bottom="0.39583333333333331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общие данные</vt:lpstr>
      <vt:lpstr>перечень кабеля</vt:lpstr>
      <vt:lpstr>заключение</vt:lpstr>
      <vt:lpstr>'общие данные'!Заголовки_для_печати</vt:lpstr>
      <vt:lpstr>заключение!Область_печати</vt:lpstr>
      <vt:lpstr>'общие данные'!Область_печати</vt:lpstr>
      <vt:lpstr>'перечень кабеля'!Область_печати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2021-07-29T03:31:03Z</dcterms:modified>
</cp:coreProperties>
</file>